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kombitdk-my.sharepoint.com/personal/izke_kombit_dk/Documents/1 - Digitaliseringskataloget/"/>
    </mc:Choice>
  </mc:AlternateContent>
  <xr:revisionPtr revIDLastSave="0" documentId="8_{FD0D2E0E-904D-4FB7-8FD1-D0D56D056BD0}" xr6:coauthVersionLast="44" xr6:coauthVersionMax="44" xr10:uidLastSave="{00000000-0000-0000-0000-000000000000}"/>
  <bookViews>
    <workbookView xWindow="-120" yWindow="-120" windowWidth="29040" windowHeight="15840" xr2:uid="{00000000-000D-0000-FFFF-FFFF00000000}"/>
  </bookViews>
  <sheets>
    <sheet name="Læs her først!" sheetId="5" r:id="rId1"/>
    <sheet name="Kapacitetsbehov" sheetId="2" r:id="rId2"/>
    <sheet name="Initial load" sheetId="6" r:id="rId3"/>
    <sheet name="Lister" sheetId="3" r:id="rId4"/>
    <sheet name="Set" sheetId="7" r:id="rId5"/>
  </sheets>
  <externalReferences>
    <externalReference r:id="rId6"/>
  </externalReferences>
  <definedNames>
    <definedName name="Bandwidth_MBperSec">Lister!$I$9</definedName>
    <definedName name="SLAmaj">Lister!$F$11</definedName>
    <definedName name="SLAMajPlus">Lister!$F$10</definedName>
    <definedName name="SLAmin">Lister!$F$9</definedName>
    <definedName name="Transfercap">Lister!$I$9</definedName>
    <definedName name="Transfercapa.">Lister!$I$9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3" l="1"/>
  <c r="F9" i="3"/>
  <c r="F11" i="3"/>
  <c r="V213" i="6" l="1"/>
  <c r="V212" i="6"/>
  <c r="V211" i="6"/>
  <c r="V210" i="6"/>
  <c r="V209" i="6"/>
  <c r="V208" i="6"/>
  <c r="V207" i="6"/>
  <c r="V206" i="6"/>
  <c r="V205" i="6"/>
  <c r="V204" i="6"/>
  <c r="V203" i="6"/>
  <c r="V202" i="6"/>
  <c r="V201" i="6"/>
  <c r="V200" i="6"/>
  <c r="V199" i="6"/>
  <c r="V198" i="6"/>
  <c r="V197" i="6"/>
  <c r="V196" i="6"/>
  <c r="V195" i="6"/>
  <c r="V194" i="6"/>
  <c r="V193" i="6"/>
  <c r="V192" i="6"/>
  <c r="V191" i="6"/>
  <c r="V190" i="6"/>
  <c r="V189" i="6"/>
  <c r="V188" i="6"/>
  <c r="V187" i="6"/>
  <c r="V186" i="6"/>
  <c r="V185" i="6"/>
  <c r="V184" i="6"/>
  <c r="V183" i="6"/>
  <c r="V182" i="6"/>
  <c r="V181" i="6"/>
  <c r="V180" i="6"/>
  <c r="V179" i="6"/>
  <c r="V178" i="6"/>
  <c r="V177" i="6"/>
  <c r="V176" i="6"/>
  <c r="V175" i="6"/>
  <c r="V174" i="6"/>
  <c r="V173" i="6"/>
  <c r="V172" i="6"/>
  <c r="V171" i="6"/>
  <c r="V170" i="6"/>
  <c r="V169"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5"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V6" i="6"/>
  <c r="K8" i="3" l="1"/>
  <c r="Y499" i="6" l="1"/>
  <c r="AA499" i="6" s="1"/>
  <c r="V499" i="6"/>
  <c r="U499" i="6"/>
  <c r="W499" i="6" s="1"/>
  <c r="T499" i="6"/>
  <c r="S499" i="6"/>
  <c r="R499" i="6"/>
  <c r="Q499" i="6"/>
  <c r="O499" i="6"/>
  <c r="P499" i="6" s="1"/>
  <c r="N499" i="6"/>
  <c r="Y498" i="6"/>
  <c r="AA498" i="6" s="1"/>
  <c r="V498" i="6"/>
  <c r="T498" i="6"/>
  <c r="S498" i="6"/>
  <c r="R498" i="6"/>
  <c r="P498" i="6"/>
  <c r="O498" i="6"/>
  <c r="Q498" i="6" s="1"/>
  <c r="N498" i="6"/>
  <c r="U498" i="6" s="1"/>
  <c r="Y497" i="6"/>
  <c r="AA497" i="6" s="1"/>
  <c r="V497" i="6"/>
  <c r="T497" i="6"/>
  <c r="S497" i="6"/>
  <c r="R497" i="6"/>
  <c r="O497" i="6"/>
  <c r="N497" i="6"/>
  <c r="U497" i="6" s="1"/>
  <c r="W497" i="6" s="1"/>
  <c r="Y496" i="6"/>
  <c r="AA496" i="6" s="1"/>
  <c r="V496" i="6"/>
  <c r="T496" i="6"/>
  <c r="S496" i="6"/>
  <c r="R496" i="6"/>
  <c r="O496" i="6" s="1"/>
  <c r="N496" i="6"/>
  <c r="U496" i="6" s="1"/>
  <c r="W496" i="6" s="1"/>
  <c r="Y495" i="6"/>
  <c r="AA495" i="6" s="1"/>
  <c r="V495" i="6"/>
  <c r="U495" i="6"/>
  <c r="T495" i="6"/>
  <c r="S495" i="6"/>
  <c r="R495" i="6"/>
  <c r="O495" i="6" s="1"/>
  <c r="P495" i="6" s="1"/>
  <c r="Q495" i="6"/>
  <c r="N495" i="6"/>
  <c r="Y494" i="6"/>
  <c r="AA494" i="6" s="1"/>
  <c r="V494" i="6"/>
  <c r="U494" i="6"/>
  <c r="T494" i="6"/>
  <c r="S494" i="6"/>
  <c r="R494" i="6"/>
  <c r="P494" i="6"/>
  <c r="O494" i="6"/>
  <c r="Q494" i="6" s="1"/>
  <c r="N494" i="6"/>
  <c r="Y493" i="6"/>
  <c r="AA493" i="6" s="1"/>
  <c r="V493" i="6"/>
  <c r="T493" i="6"/>
  <c r="S493" i="6"/>
  <c r="R493" i="6"/>
  <c r="O493" i="6"/>
  <c r="N493" i="6"/>
  <c r="U493" i="6" s="1"/>
  <c r="Y492" i="6"/>
  <c r="AA492" i="6" s="1"/>
  <c r="V492" i="6"/>
  <c r="T492" i="6"/>
  <c r="S492" i="6"/>
  <c r="R492" i="6"/>
  <c r="O492" i="6" s="1"/>
  <c r="N492" i="6"/>
  <c r="U492" i="6" s="1"/>
  <c r="W492" i="6" s="1"/>
  <c r="Y491" i="6"/>
  <c r="AA491" i="6" s="1"/>
  <c r="V491" i="6"/>
  <c r="U491" i="6"/>
  <c r="T491" i="6"/>
  <c r="S491" i="6"/>
  <c r="R491" i="6"/>
  <c r="O491" i="6" s="1"/>
  <c r="P491" i="6" s="1"/>
  <c r="Q491" i="6"/>
  <c r="N491" i="6"/>
  <c r="Y490" i="6"/>
  <c r="AA490" i="6" s="1"/>
  <c r="V490" i="6"/>
  <c r="U490" i="6"/>
  <c r="T490" i="6"/>
  <c r="S490" i="6"/>
  <c r="R490" i="6"/>
  <c r="P490" i="6"/>
  <c r="O490" i="6"/>
  <c r="Q490" i="6" s="1"/>
  <c r="N490" i="6"/>
  <c r="Y489" i="6"/>
  <c r="AA489" i="6" s="1"/>
  <c r="V489" i="6"/>
  <c r="T489" i="6"/>
  <c r="S489" i="6"/>
  <c r="R489" i="6"/>
  <c r="O489" i="6"/>
  <c r="N489" i="6"/>
  <c r="U489" i="6" s="1"/>
  <c r="Y488" i="6"/>
  <c r="AA488" i="6" s="1"/>
  <c r="V488" i="6"/>
  <c r="T488" i="6"/>
  <c r="S488" i="6"/>
  <c r="R488" i="6"/>
  <c r="O488" i="6" s="1"/>
  <c r="N488" i="6"/>
  <c r="U488" i="6" s="1"/>
  <c r="W488" i="6" s="1"/>
  <c r="Y487" i="6"/>
  <c r="AA487" i="6" s="1"/>
  <c r="V487" i="6"/>
  <c r="U487" i="6"/>
  <c r="T487" i="6"/>
  <c r="S487" i="6"/>
  <c r="R487" i="6"/>
  <c r="O487" i="6" s="1"/>
  <c r="N487" i="6"/>
  <c r="Y486" i="6"/>
  <c r="AA486" i="6" s="1"/>
  <c r="V486" i="6"/>
  <c r="U486" i="6"/>
  <c r="T486" i="6"/>
  <c r="S486" i="6"/>
  <c r="R486" i="6"/>
  <c r="Q486" i="6"/>
  <c r="P486" i="6"/>
  <c r="O486" i="6"/>
  <c r="N486" i="6"/>
  <c r="Y485" i="6"/>
  <c r="AA485" i="6" s="1"/>
  <c r="V485" i="6"/>
  <c r="T485" i="6"/>
  <c r="S485" i="6"/>
  <c r="R485" i="6"/>
  <c r="O485" i="6"/>
  <c r="N485" i="6"/>
  <c r="U485" i="6" s="1"/>
  <c r="Y484" i="6"/>
  <c r="AA484" i="6" s="1"/>
  <c r="V484" i="6"/>
  <c r="T484" i="6"/>
  <c r="S484" i="6"/>
  <c r="R484" i="6"/>
  <c r="O484" i="6" s="1"/>
  <c r="N484" i="6"/>
  <c r="U484" i="6" s="1"/>
  <c r="W484" i="6" s="1"/>
  <c r="Y483" i="6"/>
  <c r="AA483" i="6" s="1"/>
  <c r="V483" i="6"/>
  <c r="U483" i="6"/>
  <c r="T483" i="6"/>
  <c r="S483" i="6"/>
  <c r="R483" i="6"/>
  <c r="O483" i="6" s="1"/>
  <c r="P483" i="6" s="1"/>
  <c r="Q483" i="6"/>
  <c r="N483" i="6"/>
  <c r="Y482" i="6"/>
  <c r="AA482" i="6" s="1"/>
  <c r="V482" i="6"/>
  <c r="U482" i="6"/>
  <c r="T482" i="6"/>
  <c r="S482" i="6"/>
  <c r="R482" i="6"/>
  <c r="Q482" i="6"/>
  <c r="P482" i="6"/>
  <c r="O482" i="6"/>
  <c r="N482" i="6"/>
  <c r="Y481" i="6"/>
  <c r="AA481" i="6" s="1"/>
  <c r="V481" i="6"/>
  <c r="T481" i="6"/>
  <c r="S481" i="6"/>
  <c r="R481" i="6"/>
  <c r="O481" i="6"/>
  <c r="N481" i="6"/>
  <c r="U481" i="6" s="1"/>
  <c r="Y480" i="6"/>
  <c r="AA480" i="6" s="1"/>
  <c r="V480" i="6"/>
  <c r="T480" i="6"/>
  <c r="S480" i="6"/>
  <c r="R480" i="6"/>
  <c r="O480" i="6" s="1"/>
  <c r="N480" i="6"/>
  <c r="U480" i="6" s="1"/>
  <c r="W480" i="6" s="1"/>
  <c r="Y479" i="6"/>
  <c r="AA479" i="6" s="1"/>
  <c r="V479" i="6"/>
  <c r="U479" i="6"/>
  <c r="T479" i="6"/>
  <c r="S479" i="6"/>
  <c r="R479" i="6"/>
  <c r="O479" i="6" s="1"/>
  <c r="P479" i="6" s="1"/>
  <c r="Q479" i="6"/>
  <c r="N479" i="6"/>
  <c r="Y478" i="6"/>
  <c r="AA478" i="6" s="1"/>
  <c r="V478" i="6"/>
  <c r="U478" i="6"/>
  <c r="T478" i="6"/>
  <c r="S478" i="6"/>
  <c r="R478" i="6"/>
  <c r="Q478" i="6"/>
  <c r="P478" i="6"/>
  <c r="O478" i="6"/>
  <c r="N478" i="6"/>
  <c r="Y477" i="6"/>
  <c r="AA477" i="6" s="1"/>
  <c r="V477" i="6"/>
  <c r="W477" i="6" s="1"/>
  <c r="T477" i="6"/>
  <c r="S477" i="6"/>
  <c r="R477" i="6"/>
  <c r="O477" i="6"/>
  <c r="N477" i="6"/>
  <c r="U477" i="6" s="1"/>
  <c r="Y476" i="6"/>
  <c r="AA476" i="6" s="1"/>
  <c r="V476" i="6"/>
  <c r="T476" i="6"/>
  <c r="S476" i="6"/>
  <c r="R476" i="6"/>
  <c r="O476" i="6" s="1"/>
  <c r="N476" i="6"/>
  <c r="U476" i="6" s="1"/>
  <c r="W476" i="6" s="1"/>
  <c r="Y475" i="6"/>
  <c r="AA475" i="6" s="1"/>
  <c r="V475" i="6"/>
  <c r="U475" i="6"/>
  <c r="T475" i="6"/>
  <c r="S475" i="6"/>
  <c r="R475" i="6"/>
  <c r="O475" i="6" s="1"/>
  <c r="P475" i="6" s="1"/>
  <c r="Q475" i="6"/>
  <c r="N475" i="6"/>
  <c r="Y474" i="6"/>
  <c r="AA474" i="6" s="1"/>
  <c r="V474" i="6"/>
  <c r="U474" i="6"/>
  <c r="T474" i="6"/>
  <c r="S474" i="6"/>
  <c r="R474" i="6"/>
  <c r="Q474" i="6"/>
  <c r="P474" i="6"/>
  <c r="O474" i="6"/>
  <c r="N474" i="6"/>
  <c r="Y473" i="6"/>
  <c r="AA473" i="6" s="1"/>
  <c r="V473" i="6"/>
  <c r="W473" i="6" s="1"/>
  <c r="T473" i="6"/>
  <c r="S473" i="6"/>
  <c r="R473" i="6"/>
  <c r="O473" i="6"/>
  <c r="Q473" i="6" s="1"/>
  <c r="N473" i="6"/>
  <c r="U473" i="6" s="1"/>
  <c r="Y472" i="6"/>
  <c r="AA472" i="6" s="1"/>
  <c r="V472" i="6"/>
  <c r="W472" i="6" s="1"/>
  <c r="T472" i="6"/>
  <c r="S472" i="6"/>
  <c r="R472" i="6"/>
  <c r="O472" i="6"/>
  <c r="N472" i="6"/>
  <c r="U472" i="6" s="1"/>
  <c r="Y471" i="6"/>
  <c r="AA471" i="6" s="1"/>
  <c r="V471" i="6"/>
  <c r="T471" i="6"/>
  <c r="S471" i="6"/>
  <c r="R471" i="6"/>
  <c r="O471" i="6" s="1"/>
  <c r="N471" i="6"/>
  <c r="U471" i="6" s="1"/>
  <c r="W471" i="6" s="1"/>
  <c r="Y470" i="6"/>
  <c r="AA470" i="6" s="1"/>
  <c r="V470" i="6"/>
  <c r="U470" i="6"/>
  <c r="T470" i="6"/>
  <c r="S470" i="6"/>
  <c r="R470" i="6"/>
  <c r="Q470" i="6"/>
  <c r="P470" i="6"/>
  <c r="O470" i="6"/>
  <c r="N470" i="6"/>
  <c r="Y469" i="6"/>
  <c r="AA469" i="6" s="1"/>
  <c r="V469" i="6"/>
  <c r="W469" i="6" s="1"/>
  <c r="X469" i="6" s="1"/>
  <c r="Z469" i="6" s="1"/>
  <c r="T469" i="6"/>
  <c r="S469" i="6"/>
  <c r="R469" i="6"/>
  <c r="P469" i="6"/>
  <c r="O469" i="6"/>
  <c r="Q469" i="6" s="1"/>
  <c r="N469" i="6"/>
  <c r="U469" i="6" s="1"/>
  <c r="Y468" i="6"/>
  <c r="AA468" i="6" s="1"/>
  <c r="V468" i="6"/>
  <c r="U468" i="6"/>
  <c r="T468" i="6"/>
  <c r="S468" i="6"/>
  <c r="R468" i="6"/>
  <c r="O468" i="6" s="1"/>
  <c r="P468" i="6" s="1"/>
  <c r="Q468" i="6"/>
  <c r="N468" i="6"/>
  <c r="Y467" i="6"/>
  <c r="AA467" i="6" s="1"/>
  <c r="V467" i="6"/>
  <c r="U467" i="6"/>
  <c r="T467" i="6"/>
  <c r="S467" i="6"/>
  <c r="R467" i="6"/>
  <c r="O467" i="6" s="1"/>
  <c r="P467" i="6" s="1"/>
  <c r="Q467" i="6"/>
  <c r="N467" i="6"/>
  <c r="Y466" i="6"/>
  <c r="AA466" i="6" s="1"/>
  <c r="V466" i="6"/>
  <c r="W466" i="6" s="1"/>
  <c r="X466" i="6" s="1"/>
  <c r="Z466" i="6" s="1"/>
  <c r="U466" i="6"/>
  <c r="T466" i="6"/>
  <c r="S466" i="6"/>
  <c r="R466" i="6"/>
  <c r="O466" i="6"/>
  <c r="Q466" i="6" s="1"/>
  <c r="N466" i="6"/>
  <c r="Y465" i="6"/>
  <c r="AA465" i="6" s="1"/>
  <c r="V465" i="6"/>
  <c r="T465" i="6"/>
  <c r="S465" i="6"/>
  <c r="R465" i="6"/>
  <c r="O465" i="6"/>
  <c r="N465" i="6"/>
  <c r="U465" i="6" s="1"/>
  <c r="Y464" i="6"/>
  <c r="AA464" i="6" s="1"/>
  <c r="V464" i="6"/>
  <c r="U464" i="6"/>
  <c r="T464" i="6"/>
  <c r="S464" i="6"/>
  <c r="R464" i="6"/>
  <c r="O464" i="6"/>
  <c r="N464" i="6"/>
  <c r="Y463" i="6"/>
  <c r="AA463" i="6" s="1"/>
  <c r="V463" i="6"/>
  <c r="U463" i="6"/>
  <c r="T463" i="6"/>
  <c r="S463" i="6"/>
  <c r="R463" i="6"/>
  <c r="O463" i="6" s="1"/>
  <c r="Q463" i="6"/>
  <c r="P463" i="6"/>
  <c r="N463" i="6"/>
  <c r="Y462" i="6"/>
  <c r="AA462" i="6" s="1"/>
  <c r="V462" i="6"/>
  <c r="U462" i="6"/>
  <c r="T462" i="6"/>
  <c r="S462" i="6"/>
  <c r="R462" i="6"/>
  <c r="Q462" i="6"/>
  <c r="O462" i="6"/>
  <c r="P462" i="6" s="1"/>
  <c r="N462" i="6"/>
  <c r="Y461" i="6"/>
  <c r="AA461" i="6" s="1"/>
  <c r="V461" i="6"/>
  <c r="T461" i="6"/>
  <c r="S461" i="6"/>
  <c r="R461" i="6"/>
  <c r="O461" i="6"/>
  <c r="N461" i="6"/>
  <c r="U461" i="6" s="1"/>
  <c r="Y460" i="6"/>
  <c r="AA460" i="6" s="1"/>
  <c r="V460" i="6"/>
  <c r="T460" i="6"/>
  <c r="S460" i="6"/>
  <c r="R460" i="6"/>
  <c r="O460" i="6" s="1"/>
  <c r="N460" i="6"/>
  <c r="U460" i="6" s="1"/>
  <c r="W460" i="6" s="1"/>
  <c r="Y459" i="6"/>
  <c r="AA459" i="6" s="1"/>
  <c r="V459" i="6"/>
  <c r="U459" i="6"/>
  <c r="T459" i="6"/>
  <c r="S459" i="6"/>
  <c r="R459" i="6"/>
  <c r="O459" i="6" s="1"/>
  <c r="P459" i="6" s="1"/>
  <c r="Q459" i="6"/>
  <c r="N459" i="6"/>
  <c r="Y458" i="6"/>
  <c r="AA458" i="6" s="1"/>
  <c r="V458" i="6"/>
  <c r="U458" i="6"/>
  <c r="T458" i="6"/>
  <c r="S458" i="6"/>
  <c r="R458" i="6"/>
  <c r="Q458" i="6"/>
  <c r="P458" i="6"/>
  <c r="O458" i="6"/>
  <c r="N458" i="6"/>
  <c r="Y457" i="6"/>
  <c r="AA457" i="6" s="1"/>
  <c r="V457" i="6"/>
  <c r="T457" i="6"/>
  <c r="S457" i="6"/>
  <c r="R457" i="6"/>
  <c r="O457" i="6"/>
  <c r="N457" i="6"/>
  <c r="U457" i="6" s="1"/>
  <c r="Y456" i="6"/>
  <c r="AA456" i="6" s="1"/>
  <c r="V456" i="6"/>
  <c r="T456" i="6"/>
  <c r="S456" i="6"/>
  <c r="R456" i="6"/>
  <c r="O456" i="6" s="1"/>
  <c r="N456" i="6"/>
  <c r="U456" i="6" s="1"/>
  <c r="W456" i="6" s="1"/>
  <c r="Y455" i="6"/>
  <c r="AA455" i="6" s="1"/>
  <c r="V455" i="6"/>
  <c r="U455" i="6"/>
  <c r="T455" i="6"/>
  <c r="S455" i="6"/>
  <c r="R455" i="6"/>
  <c r="O455" i="6" s="1"/>
  <c r="P455" i="6" s="1"/>
  <c r="Q455" i="6"/>
  <c r="N455" i="6"/>
  <c r="Y454" i="6"/>
  <c r="AA454" i="6" s="1"/>
  <c r="V454" i="6"/>
  <c r="U454" i="6"/>
  <c r="T454" i="6"/>
  <c r="S454" i="6"/>
  <c r="R454" i="6"/>
  <c r="Q454" i="6"/>
  <c r="P454" i="6"/>
  <c r="O454" i="6"/>
  <c r="N454" i="6"/>
  <c r="Y453" i="6"/>
  <c r="AA453" i="6" s="1"/>
  <c r="V453" i="6"/>
  <c r="W453" i="6" s="1"/>
  <c r="T453" i="6"/>
  <c r="S453" i="6"/>
  <c r="R453" i="6"/>
  <c r="O453" i="6"/>
  <c r="N453" i="6"/>
  <c r="U453" i="6" s="1"/>
  <c r="Y452" i="6"/>
  <c r="AA452" i="6" s="1"/>
  <c r="V452" i="6"/>
  <c r="T452" i="6"/>
  <c r="S452" i="6"/>
  <c r="R452" i="6"/>
  <c r="O452" i="6" s="1"/>
  <c r="N452" i="6"/>
  <c r="U452" i="6" s="1"/>
  <c r="W452" i="6" s="1"/>
  <c r="Y451" i="6"/>
  <c r="AA451" i="6" s="1"/>
  <c r="V451" i="6"/>
  <c r="U451" i="6"/>
  <c r="T451" i="6"/>
  <c r="S451" i="6"/>
  <c r="R451" i="6"/>
  <c r="O451" i="6" s="1"/>
  <c r="P451" i="6" s="1"/>
  <c r="Q451" i="6"/>
  <c r="N451" i="6"/>
  <c r="Y450" i="6"/>
  <c r="AA450" i="6" s="1"/>
  <c r="V450" i="6"/>
  <c r="U450" i="6"/>
  <c r="T450" i="6"/>
  <c r="S450" i="6"/>
  <c r="R450" i="6"/>
  <c r="O450" i="6" s="1"/>
  <c r="Q450" i="6" s="1"/>
  <c r="P450" i="6"/>
  <c r="N450" i="6"/>
  <c r="Y449" i="6"/>
  <c r="AA449" i="6" s="1"/>
  <c r="V449" i="6"/>
  <c r="T449" i="6"/>
  <c r="S449" i="6"/>
  <c r="R449" i="6"/>
  <c r="O449" i="6"/>
  <c r="N449" i="6"/>
  <c r="U449" i="6" s="1"/>
  <c r="Y448" i="6"/>
  <c r="AA448" i="6" s="1"/>
  <c r="V448" i="6"/>
  <c r="T448" i="6"/>
  <c r="S448" i="6"/>
  <c r="R448" i="6"/>
  <c r="O448" i="6" s="1"/>
  <c r="N448" i="6"/>
  <c r="U448" i="6" s="1"/>
  <c r="W448" i="6" s="1"/>
  <c r="Y447" i="6"/>
  <c r="AA447" i="6" s="1"/>
  <c r="V447" i="6"/>
  <c r="U447" i="6"/>
  <c r="T447" i="6"/>
  <c r="S447" i="6"/>
  <c r="R447" i="6"/>
  <c r="O447" i="6" s="1"/>
  <c r="P447" i="6" s="1"/>
  <c r="Q447" i="6"/>
  <c r="N447" i="6"/>
  <c r="Y446" i="6"/>
  <c r="AA446" i="6" s="1"/>
  <c r="V446" i="6"/>
  <c r="U446" i="6"/>
  <c r="T446" i="6"/>
  <c r="S446" i="6"/>
  <c r="R446" i="6"/>
  <c r="O446" i="6" s="1"/>
  <c r="N446" i="6"/>
  <c r="Y445" i="6"/>
  <c r="AA445" i="6" s="1"/>
  <c r="V445" i="6"/>
  <c r="W445" i="6" s="1"/>
  <c r="AB445" i="6" s="1"/>
  <c r="T445" i="6"/>
  <c r="S445" i="6"/>
  <c r="R445" i="6"/>
  <c r="O445" i="6"/>
  <c r="N445" i="6"/>
  <c r="U445" i="6" s="1"/>
  <c r="Y444" i="6"/>
  <c r="AA444" i="6" s="1"/>
  <c r="V444" i="6"/>
  <c r="T444" i="6"/>
  <c r="S444" i="6"/>
  <c r="R444" i="6"/>
  <c r="O444" i="6"/>
  <c r="N444" i="6"/>
  <c r="U444" i="6" s="1"/>
  <c r="Y443" i="6"/>
  <c r="AA443" i="6" s="1"/>
  <c r="V443" i="6"/>
  <c r="T443" i="6"/>
  <c r="S443" i="6"/>
  <c r="R443" i="6"/>
  <c r="O443" i="6" s="1"/>
  <c r="P443" i="6" s="1"/>
  <c r="Q443" i="6"/>
  <c r="N443" i="6"/>
  <c r="U443" i="6" s="1"/>
  <c r="Y442" i="6"/>
  <c r="AA442" i="6" s="1"/>
  <c r="V442" i="6"/>
  <c r="U442" i="6"/>
  <c r="T442" i="6"/>
  <c r="S442" i="6"/>
  <c r="R442" i="6"/>
  <c r="O442" i="6" s="1"/>
  <c r="N442" i="6"/>
  <c r="Y441" i="6"/>
  <c r="AA441" i="6" s="1"/>
  <c r="V441" i="6"/>
  <c r="W441" i="6" s="1"/>
  <c r="T441" i="6"/>
  <c r="S441" i="6"/>
  <c r="R441" i="6"/>
  <c r="O441" i="6"/>
  <c r="Q441" i="6" s="1"/>
  <c r="N441" i="6"/>
  <c r="U441" i="6" s="1"/>
  <c r="Y440" i="6"/>
  <c r="AA440" i="6" s="1"/>
  <c r="V440" i="6"/>
  <c r="W440" i="6" s="1"/>
  <c r="T440" i="6"/>
  <c r="S440" i="6"/>
  <c r="R440" i="6"/>
  <c r="O440" i="6"/>
  <c r="N440" i="6"/>
  <c r="U440" i="6" s="1"/>
  <c r="Y439" i="6"/>
  <c r="AA439" i="6" s="1"/>
  <c r="V439" i="6"/>
  <c r="T439" i="6"/>
  <c r="S439" i="6"/>
  <c r="R439" i="6"/>
  <c r="O439" i="6" s="1"/>
  <c r="N439" i="6"/>
  <c r="U439" i="6" s="1"/>
  <c r="W439" i="6" s="1"/>
  <c r="Y438" i="6"/>
  <c r="AA438" i="6" s="1"/>
  <c r="V438" i="6"/>
  <c r="U438" i="6"/>
  <c r="T438" i="6"/>
  <c r="S438" i="6"/>
  <c r="R438" i="6"/>
  <c r="O438" i="6" s="1"/>
  <c r="Q438" i="6"/>
  <c r="P438" i="6"/>
  <c r="N438" i="6"/>
  <c r="Y437" i="6"/>
  <c r="AA437" i="6" s="1"/>
  <c r="V437" i="6"/>
  <c r="W437" i="6" s="1"/>
  <c r="X437" i="6" s="1"/>
  <c r="Z437" i="6" s="1"/>
  <c r="T437" i="6"/>
  <c r="S437" i="6"/>
  <c r="R437" i="6"/>
  <c r="O437" i="6"/>
  <c r="N437" i="6"/>
  <c r="U437" i="6" s="1"/>
  <c r="Y436" i="6"/>
  <c r="AA436" i="6" s="1"/>
  <c r="V436" i="6"/>
  <c r="T436" i="6"/>
  <c r="S436" i="6"/>
  <c r="R436" i="6"/>
  <c r="O436" i="6"/>
  <c r="N436" i="6"/>
  <c r="U436" i="6" s="1"/>
  <c r="Y435" i="6"/>
  <c r="AA435" i="6" s="1"/>
  <c r="V435" i="6"/>
  <c r="T435" i="6"/>
  <c r="S435" i="6"/>
  <c r="R435" i="6"/>
  <c r="O435" i="6" s="1"/>
  <c r="P435" i="6" s="1"/>
  <c r="Q435" i="6"/>
  <c r="N435" i="6"/>
  <c r="U435" i="6" s="1"/>
  <c r="Y434" i="6"/>
  <c r="AA434" i="6" s="1"/>
  <c r="V434" i="6"/>
  <c r="U434" i="6"/>
  <c r="T434" i="6"/>
  <c r="S434" i="6"/>
  <c r="R434" i="6"/>
  <c r="O434" i="6" s="1"/>
  <c r="N434" i="6"/>
  <c r="Y433" i="6"/>
  <c r="AA433" i="6" s="1"/>
  <c r="V433" i="6"/>
  <c r="W433" i="6" s="1"/>
  <c r="X433" i="6" s="1"/>
  <c r="Z433" i="6" s="1"/>
  <c r="U433" i="6"/>
  <c r="T433" i="6"/>
  <c r="S433" i="6"/>
  <c r="R433" i="6"/>
  <c r="O433" i="6"/>
  <c r="N433" i="6"/>
  <c r="Y432" i="6"/>
  <c r="AA432" i="6" s="1"/>
  <c r="V432" i="6"/>
  <c r="T432" i="6"/>
  <c r="S432" i="6"/>
  <c r="R432" i="6"/>
  <c r="O432" i="6" s="1"/>
  <c r="N432" i="6"/>
  <c r="U432" i="6" s="1"/>
  <c r="W432" i="6" s="1"/>
  <c r="Y431" i="6"/>
  <c r="AA431" i="6" s="1"/>
  <c r="V431" i="6"/>
  <c r="U431" i="6"/>
  <c r="T431" i="6"/>
  <c r="S431" i="6"/>
  <c r="R431" i="6"/>
  <c r="Q431" i="6"/>
  <c r="O431" i="6"/>
  <c r="P431" i="6" s="1"/>
  <c r="N431" i="6"/>
  <c r="Y430" i="6"/>
  <c r="AA430" i="6" s="1"/>
  <c r="V430" i="6"/>
  <c r="T430" i="6"/>
  <c r="S430" i="6"/>
  <c r="R430" i="6"/>
  <c r="O430" i="6" s="1"/>
  <c r="N430" i="6"/>
  <c r="U430" i="6" s="1"/>
  <c r="W430" i="6" s="1"/>
  <c r="AB430" i="6" s="1"/>
  <c r="Y429" i="6"/>
  <c r="AA429" i="6" s="1"/>
  <c r="V429" i="6"/>
  <c r="W429" i="6" s="1"/>
  <c r="U429" i="6"/>
  <c r="T429" i="6"/>
  <c r="S429" i="6"/>
  <c r="R429" i="6"/>
  <c r="O429" i="6"/>
  <c r="N429" i="6"/>
  <c r="Y428" i="6"/>
  <c r="AA428" i="6" s="1"/>
  <c r="V428" i="6"/>
  <c r="T428" i="6"/>
  <c r="S428" i="6"/>
  <c r="R428" i="6"/>
  <c r="O428" i="6" s="1"/>
  <c r="N428" i="6"/>
  <c r="U428" i="6" s="1"/>
  <c r="W428" i="6" s="1"/>
  <c r="Y427" i="6"/>
  <c r="AA427" i="6" s="1"/>
  <c r="V427" i="6"/>
  <c r="U427" i="6"/>
  <c r="T427" i="6"/>
  <c r="S427" i="6"/>
  <c r="R427" i="6"/>
  <c r="Q427" i="6"/>
  <c r="O427" i="6"/>
  <c r="P427" i="6" s="1"/>
  <c r="N427" i="6"/>
  <c r="Y426" i="6"/>
  <c r="AA426" i="6" s="1"/>
  <c r="V426" i="6"/>
  <c r="T426" i="6"/>
  <c r="S426" i="6"/>
  <c r="R426" i="6"/>
  <c r="O426" i="6" s="1"/>
  <c r="N426" i="6"/>
  <c r="U426" i="6" s="1"/>
  <c r="W426" i="6" s="1"/>
  <c r="Y425" i="6"/>
  <c r="AA425" i="6" s="1"/>
  <c r="V425" i="6"/>
  <c r="W425" i="6" s="1"/>
  <c r="U425" i="6"/>
  <c r="T425" i="6"/>
  <c r="S425" i="6"/>
  <c r="R425" i="6"/>
  <c r="O425" i="6"/>
  <c r="N425" i="6"/>
  <c r="Y424" i="6"/>
  <c r="AA424" i="6" s="1"/>
  <c r="V424" i="6"/>
  <c r="T424" i="6"/>
  <c r="S424" i="6"/>
  <c r="R424" i="6"/>
  <c r="O424" i="6" s="1"/>
  <c r="N424" i="6"/>
  <c r="U424" i="6" s="1"/>
  <c r="W424" i="6" s="1"/>
  <c r="Y423" i="6"/>
  <c r="AA423" i="6" s="1"/>
  <c r="V423" i="6"/>
  <c r="U423" i="6"/>
  <c r="T423" i="6"/>
  <c r="S423" i="6"/>
  <c r="R423" i="6"/>
  <c r="Q423" i="6"/>
  <c r="O423" i="6"/>
  <c r="P423" i="6" s="1"/>
  <c r="N423" i="6"/>
  <c r="Y422" i="6"/>
  <c r="AA422" i="6" s="1"/>
  <c r="V422" i="6"/>
  <c r="T422" i="6"/>
  <c r="S422" i="6"/>
  <c r="R422" i="6"/>
  <c r="O422" i="6" s="1"/>
  <c r="N422" i="6"/>
  <c r="U422" i="6" s="1"/>
  <c r="W422" i="6" s="1"/>
  <c r="AB422" i="6" s="1"/>
  <c r="Y421" i="6"/>
  <c r="AA421" i="6" s="1"/>
  <c r="V421" i="6"/>
  <c r="W421" i="6" s="1"/>
  <c r="U421" i="6"/>
  <c r="T421" i="6"/>
  <c r="S421" i="6"/>
  <c r="R421" i="6"/>
  <c r="O421" i="6"/>
  <c r="N421" i="6"/>
  <c r="Y420" i="6"/>
  <c r="AA420" i="6" s="1"/>
  <c r="V420" i="6"/>
  <c r="T420" i="6"/>
  <c r="S420" i="6"/>
  <c r="R420" i="6"/>
  <c r="O420" i="6" s="1"/>
  <c r="N420" i="6"/>
  <c r="U420" i="6" s="1"/>
  <c r="W420" i="6" s="1"/>
  <c r="Y419" i="6"/>
  <c r="AA419" i="6" s="1"/>
  <c r="V419" i="6"/>
  <c r="U419" i="6"/>
  <c r="T419" i="6"/>
  <c r="S419" i="6"/>
  <c r="R419" i="6"/>
  <c r="Q419" i="6"/>
  <c r="O419" i="6"/>
  <c r="P419" i="6" s="1"/>
  <c r="N419" i="6"/>
  <c r="Y418" i="6"/>
  <c r="AA418" i="6" s="1"/>
  <c r="X418" i="6"/>
  <c r="Z418" i="6" s="1"/>
  <c r="V418" i="6"/>
  <c r="T418" i="6"/>
  <c r="S418" i="6"/>
  <c r="R418" i="6"/>
  <c r="O418" i="6" s="1"/>
  <c r="N418" i="6"/>
  <c r="U418" i="6" s="1"/>
  <c r="W418" i="6" s="1"/>
  <c r="AB418" i="6" s="1"/>
  <c r="Y417" i="6"/>
  <c r="AA417" i="6" s="1"/>
  <c r="V417" i="6"/>
  <c r="W417" i="6" s="1"/>
  <c r="U417" i="6"/>
  <c r="T417" i="6"/>
  <c r="S417" i="6"/>
  <c r="R417" i="6"/>
  <c r="O417" i="6"/>
  <c r="N417" i="6"/>
  <c r="Y416" i="6"/>
  <c r="AA416" i="6" s="1"/>
  <c r="V416" i="6"/>
  <c r="T416" i="6"/>
  <c r="S416" i="6"/>
  <c r="R416" i="6"/>
  <c r="O416" i="6" s="1"/>
  <c r="N416" i="6"/>
  <c r="U416" i="6" s="1"/>
  <c r="W416" i="6" s="1"/>
  <c r="Y415" i="6"/>
  <c r="AA415" i="6" s="1"/>
  <c r="V415" i="6"/>
  <c r="U415" i="6"/>
  <c r="T415" i="6"/>
  <c r="S415" i="6"/>
  <c r="R415" i="6"/>
  <c r="Q415" i="6"/>
  <c r="O415" i="6"/>
  <c r="P415" i="6" s="1"/>
  <c r="N415" i="6"/>
  <c r="Y414" i="6"/>
  <c r="AA414" i="6" s="1"/>
  <c r="V414" i="6"/>
  <c r="T414" i="6"/>
  <c r="S414" i="6"/>
  <c r="R414" i="6"/>
  <c r="O414" i="6" s="1"/>
  <c r="N414" i="6"/>
  <c r="U414" i="6" s="1"/>
  <c r="W414" i="6" s="1"/>
  <c r="AB414" i="6" s="1"/>
  <c r="Y413" i="6"/>
  <c r="AA413" i="6" s="1"/>
  <c r="V413" i="6"/>
  <c r="W413" i="6" s="1"/>
  <c r="U413" i="6"/>
  <c r="T413" i="6"/>
  <c r="S413" i="6"/>
  <c r="R413" i="6"/>
  <c r="O413" i="6"/>
  <c r="N413" i="6"/>
  <c r="Y412" i="6"/>
  <c r="AA412" i="6" s="1"/>
  <c r="V412" i="6"/>
  <c r="T412" i="6"/>
  <c r="S412" i="6"/>
  <c r="R412" i="6"/>
  <c r="O412" i="6" s="1"/>
  <c r="N412" i="6"/>
  <c r="U412" i="6" s="1"/>
  <c r="W412" i="6" s="1"/>
  <c r="Y411" i="6"/>
  <c r="AA411" i="6" s="1"/>
  <c r="V411" i="6"/>
  <c r="U411" i="6"/>
  <c r="T411" i="6"/>
  <c r="S411" i="6"/>
  <c r="R411" i="6"/>
  <c r="Q411" i="6"/>
  <c r="O411" i="6"/>
  <c r="P411" i="6" s="1"/>
  <c r="N411" i="6"/>
  <c r="Y410" i="6"/>
  <c r="AA410" i="6" s="1"/>
  <c r="V410" i="6"/>
  <c r="T410" i="6"/>
  <c r="S410" i="6"/>
  <c r="R410" i="6"/>
  <c r="O410" i="6" s="1"/>
  <c r="N410" i="6"/>
  <c r="U410" i="6" s="1"/>
  <c r="W410" i="6" s="1"/>
  <c r="Y409" i="6"/>
  <c r="AA409" i="6" s="1"/>
  <c r="V409" i="6"/>
  <c r="T409" i="6"/>
  <c r="S409" i="6"/>
  <c r="R409" i="6"/>
  <c r="O409" i="6"/>
  <c r="N409" i="6"/>
  <c r="U409" i="6" s="1"/>
  <c r="Y408" i="6"/>
  <c r="AA408" i="6" s="1"/>
  <c r="V408" i="6"/>
  <c r="T408" i="6"/>
  <c r="S408" i="6"/>
  <c r="R408" i="6"/>
  <c r="O408" i="6" s="1"/>
  <c r="N408" i="6"/>
  <c r="U408" i="6" s="1"/>
  <c r="W408" i="6" s="1"/>
  <c r="Y407" i="6"/>
  <c r="AA407" i="6" s="1"/>
  <c r="V407" i="6"/>
  <c r="U407" i="6"/>
  <c r="T407" i="6"/>
  <c r="S407" i="6"/>
  <c r="R407" i="6"/>
  <c r="O407" i="6" s="1"/>
  <c r="P407" i="6" s="1"/>
  <c r="Q407" i="6"/>
  <c r="N407" i="6"/>
  <c r="Y406" i="6"/>
  <c r="AA406" i="6" s="1"/>
  <c r="V406" i="6"/>
  <c r="T406" i="6"/>
  <c r="S406" i="6"/>
  <c r="R406" i="6"/>
  <c r="P406" i="6"/>
  <c r="O406" i="6"/>
  <c r="Q406" i="6" s="1"/>
  <c r="N406" i="6"/>
  <c r="U406" i="6" s="1"/>
  <c r="W406" i="6" s="1"/>
  <c r="X406" i="6" s="1"/>
  <c r="Z406" i="6" s="1"/>
  <c r="Y405" i="6"/>
  <c r="AA405" i="6" s="1"/>
  <c r="V405" i="6"/>
  <c r="W405" i="6" s="1"/>
  <c r="T405" i="6"/>
  <c r="S405" i="6"/>
  <c r="R405" i="6"/>
  <c r="O405" i="6"/>
  <c r="N405" i="6"/>
  <c r="U405" i="6" s="1"/>
  <c r="Y404" i="6"/>
  <c r="AA404" i="6" s="1"/>
  <c r="V404" i="6"/>
  <c r="T404" i="6"/>
  <c r="S404" i="6"/>
  <c r="R404" i="6"/>
  <c r="O404" i="6" s="1"/>
  <c r="N404" i="6"/>
  <c r="U404" i="6" s="1"/>
  <c r="W404" i="6" s="1"/>
  <c r="Y403" i="6"/>
  <c r="AA403" i="6" s="1"/>
  <c r="V403" i="6"/>
  <c r="U403" i="6"/>
  <c r="T403" i="6"/>
  <c r="S403" i="6"/>
  <c r="R403" i="6"/>
  <c r="Q403" i="6"/>
  <c r="P403" i="6"/>
  <c r="O403" i="6"/>
  <c r="N403" i="6"/>
  <c r="Y402" i="6"/>
  <c r="AA402" i="6" s="1"/>
  <c r="V402" i="6"/>
  <c r="T402" i="6"/>
  <c r="S402" i="6"/>
  <c r="R402" i="6"/>
  <c r="P402" i="6"/>
  <c r="O402" i="6"/>
  <c r="Q402" i="6" s="1"/>
  <c r="N402" i="6"/>
  <c r="U402" i="6" s="1"/>
  <c r="Y401" i="6"/>
  <c r="AA401" i="6" s="1"/>
  <c r="V401" i="6"/>
  <c r="T401" i="6"/>
  <c r="S401" i="6"/>
  <c r="R401" i="6"/>
  <c r="O401" i="6"/>
  <c r="N401" i="6"/>
  <c r="U401" i="6" s="1"/>
  <c r="Y400" i="6"/>
  <c r="AA400" i="6" s="1"/>
  <c r="V400" i="6"/>
  <c r="T400" i="6"/>
  <c r="S400" i="6"/>
  <c r="R400" i="6"/>
  <c r="O400" i="6" s="1"/>
  <c r="P400" i="6" s="1"/>
  <c r="Q400" i="6"/>
  <c r="N400" i="6"/>
  <c r="U400" i="6" s="1"/>
  <c r="Y399" i="6"/>
  <c r="AA399" i="6" s="1"/>
  <c r="V399" i="6"/>
  <c r="U399" i="6"/>
  <c r="T399" i="6"/>
  <c r="S399" i="6"/>
  <c r="R399" i="6"/>
  <c r="O399" i="6" s="1"/>
  <c r="N399" i="6"/>
  <c r="Y398" i="6"/>
  <c r="AA398" i="6" s="1"/>
  <c r="V398" i="6"/>
  <c r="W398" i="6" s="1"/>
  <c r="U398" i="6"/>
  <c r="T398" i="6"/>
  <c r="S398" i="6"/>
  <c r="R398" i="6"/>
  <c r="O398" i="6"/>
  <c r="N398" i="6"/>
  <c r="Y397" i="6"/>
  <c r="AA397" i="6" s="1"/>
  <c r="V397" i="6"/>
  <c r="T397" i="6"/>
  <c r="S397" i="6"/>
  <c r="R397" i="6"/>
  <c r="O397" i="6" s="1"/>
  <c r="N397" i="6"/>
  <c r="U397" i="6" s="1"/>
  <c r="W397" i="6" s="1"/>
  <c r="Y396" i="6"/>
  <c r="AA396" i="6" s="1"/>
  <c r="V396" i="6"/>
  <c r="U396" i="6"/>
  <c r="T396" i="6"/>
  <c r="S396" i="6"/>
  <c r="R396" i="6"/>
  <c r="O396" i="6" s="1"/>
  <c r="P396" i="6" s="1"/>
  <c r="Q396" i="6"/>
  <c r="N396" i="6"/>
  <c r="Y395" i="6"/>
  <c r="AA395" i="6" s="1"/>
  <c r="V395" i="6"/>
  <c r="U395" i="6"/>
  <c r="T395" i="6"/>
  <c r="S395" i="6"/>
  <c r="R395" i="6"/>
  <c r="O395" i="6" s="1"/>
  <c r="N395" i="6"/>
  <c r="Y394" i="6"/>
  <c r="AA394" i="6" s="1"/>
  <c r="V394" i="6"/>
  <c r="W394" i="6" s="1"/>
  <c r="U394" i="6"/>
  <c r="T394" i="6"/>
  <c r="S394" i="6"/>
  <c r="R394" i="6"/>
  <c r="O394" i="6"/>
  <c r="N394" i="6"/>
  <c r="Y393" i="6"/>
  <c r="AA393" i="6" s="1"/>
  <c r="V393" i="6"/>
  <c r="T393" i="6"/>
  <c r="S393" i="6"/>
  <c r="R393" i="6"/>
  <c r="O393" i="6" s="1"/>
  <c r="N393" i="6"/>
  <c r="U393" i="6" s="1"/>
  <c r="W393" i="6" s="1"/>
  <c r="Y392" i="6"/>
  <c r="AA392" i="6" s="1"/>
  <c r="V392" i="6"/>
  <c r="U392" i="6"/>
  <c r="T392" i="6"/>
  <c r="S392" i="6"/>
  <c r="R392" i="6"/>
  <c r="O392" i="6" s="1"/>
  <c r="P392" i="6" s="1"/>
  <c r="Q392" i="6"/>
  <c r="N392" i="6"/>
  <c r="Y391" i="6"/>
  <c r="AA391" i="6" s="1"/>
  <c r="V391" i="6"/>
  <c r="U391" i="6"/>
  <c r="T391" i="6"/>
  <c r="S391" i="6"/>
  <c r="R391" i="6"/>
  <c r="O391" i="6" s="1"/>
  <c r="N391" i="6"/>
  <c r="Y390" i="6"/>
  <c r="AA390" i="6" s="1"/>
  <c r="V390" i="6"/>
  <c r="W390" i="6" s="1"/>
  <c r="U390" i="6"/>
  <c r="T390" i="6"/>
  <c r="S390" i="6"/>
  <c r="R390" i="6"/>
  <c r="O390" i="6"/>
  <c r="N390" i="6"/>
  <c r="Y389" i="6"/>
  <c r="AA389" i="6" s="1"/>
  <c r="V389" i="6"/>
  <c r="T389" i="6"/>
  <c r="S389" i="6"/>
  <c r="R389" i="6"/>
  <c r="O389" i="6" s="1"/>
  <c r="N389" i="6"/>
  <c r="U389" i="6" s="1"/>
  <c r="W389" i="6" s="1"/>
  <c r="Y388" i="6"/>
  <c r="AA388" i="6" s="1"/>
  <c r="V388" i="6"/>
  <c r="U388" i="6"/>
  <c r="T388" i="6"/>
  <c r="S388" i="6"/>
  <c r="R388" i="6"/>
  <c r="O388" i="6" s="1"/>
  <c r="P388" i="6" s="1"/>
  <c r="Q388" i="6"/>
  <c r="N388" i="6"/>
  <c r="Y387" i="6"/>
  <c r="AA387" i="6" s="1"/>
  <c r="V387" i="6"/>
  <c r="U387" i="6"/>
  <c r="T387" i="6"/>
  <c r="S387" i="6"/>
  <c r="R387" i="6"/>
  <c r="O387" i="6" s="1"/>
  <c r="N387" i="6"/>
  <c r="AA386" i="6"/>
  <c r="Y386" i="6"/>
  <c r="V386" i="6"/>
  <c r="W386" i="6" s="1"/>
  <c r="U386" i="6"/>
  <c r="T386" i="6"/>
  <c r="S386" i="6"/>
  <c r="R386" i="6"/>
  <c r="O386" i="6"/>
  <c r="N386" i="6"/>
  <c r="Y385" i="6"/>
  <c r="AA385" i="6" s="1"/>
  <c r="V385" i="6"/>
  <c r="T385" i="6"/>
  <c r="S385" i="6"/>
  <c r="R385" i="6"/>
  <c r="O385" i="6" s="1"/>
  <c r="N385" i="6"/>
  <c r="U385" i="6" s="1"/>
  <c r="W385" i="6" s="1"/>
  <c r="Y384" i="6"/>
  <c r="AA384" i="6" s="1"/>
  <c r="V384" i="6"/>
  <c r="U384" i="6"/>
  <c r="T384" i="6"/>
  <c r="S384" i="6"/>
  <c r="R384" i="6"/>
  <c r="O384" i="6" s="1"/>
  <c r="P384" i="6" s="1"/>
  <c r="Q384" i="6"/>
  <c r="N384" i="6"/>
  <c r="Y383" i="6"/>
  <c r="AA383" i="6" s="1"/>
  <c r="V383" i="6"/>
  <c r="U383" i="6"/>
  <c r="T383" i="6"/>
  <c r="S383" i="6"/>
  <c r="R383" i="6"/>
  <c r="O383" i="6" s="1"/>
  <c r="N383" i="6"/>
  <c r="Y382" i="6"/>
  <c r="AA382" i="6" s="1"/>
  <c r="V382" i="6"/>
  <c r="W382" i="6" s="1"/>
  <c r="U382" i="6"/>
  <c r="T382" i="6"/>
  <c r="S382" i="6"/>
  <c r="R382" i="6"/>
  <c r="O382" i="6"/>
  <c r="N382" i="6"/>
  <c r="Y381" i="6"/>
  <c r="AA381" i="6" s="1"/>
  <c r="V381" i="6"/>
  <c r="T381" i="6"/>
  <c r="S381" i="6"/>
  <c r="R381" i="6"/>
  <c r="O381" i="6" s="1"/>
  <c r="N381" i="6"/>
  <c r="U381" i="6" s="1"/>
  <c r="W381" i="6" s="1"/>
  <c r="Y380" i="6"/>
  <c r="AA380" i="6" s="1"/>
  <c r="V380" i="6"/>
  <c r="U380" i="6"/>
  <c r="T380" i="6"/>
  <c r="S380" i="6"/>
  <c r="R380" i="6"/>
  <c r="O380" i="6" s="1"/>
  <c r="P380" i="6" s="1"/>
  <c r="Q380" i="6"/>
  <c r="N380" i="6"/>
  <c r="Y379" i="6"/>
  <c r="AA379" i="6" s="1"/>
  <c r="V379" i="6"/>
  <c r="U379" i="6"/>
  <c r="T379" i="6"/>
  <c r="S379" i="6"/>
  <c r="R379" i="6"/>
  <c r="O379" i="6" s="1"/>
  <c r="N379" i="6"/>
  <c r="Y378" i="6"/>
  <c r="AA378" i="6" s="1"/>
  <c r="V378" i="6"/>
  <c r="W378" i="6" s="1"/>
  <c r="U378" i="6"/>
  <c r="T378" i="6"/>
  <c r="S378" i="6"/>
  <c r="R378" i="6"/>
  <c r="O378" i="6"/>
  <c r="N378" i="6"/>
  <c r="Y377" i="6"/>
  <c r="AA377" i="6" s="1"/>
  <c r="V377" i="6"/>
  <c r="T377" i="6"/>
  <c r="S377" i="6"/>
  <c r="R377" i="6"/>
  <c r="O377" i="6" s="1"/>
  <c r="N377" i="6"/>
  <c r="U377" i="6" s="1"/>
  <c r="W377" i="6" s="1"/>
  <c r="Y376" i="6"/>
  <c r="AA376" i="6" s="1"/>
  <c r="V376" i="6"/>
  <c r="U376" i="6"/>
  <c r="T376" i="6"/>
  <c r="S376" i="6"/>
  <c r="R376" i="6"/>
  <c r="O376" i="6" s="1"/>
  <c r="P376" i="6" s="1"/>
  <c r="Q376" i="6"/>
  <c r="N376" i="6"/>
  <c r="Y375" i="6"/>
  <c r="AA375" i="6" s="1"/>
  <c r="V375" i="6"/>
  <c r="U375" i="6"/>
  <c r="T375" i="6"/>
  <c r="S375" i="6"/>
  <c r="R375" i="6"/>
  <c r="O375" i="6" s="1"/>
  <c r="N375" i="6"/>
  <c r="Y374" i="6"/>
  <c r="AA374" i="6" s="1"/>
  <c r="V374" i="6"/>
  <c r="W374" i="6" s="1"/>
  <c r="U374" i="6"/>
  <c r="T374" i="6"/>
  <c r="S374" i="6"/>
  <c r="R374" i="6"/>
  <c r="O374" i="6"/>
  <c r="N374" i="6"/>
  <c r="Y373" i="6"/>
  <c r="AA373" i="6" s="1"/>
  <c r="V373" i="6"/>
  <c r="T373" i="6"/>
  <c r="S373" i="6"/>
  <c r="R373" i="6"/>
  <c r="O373" i="6" s="1"/>
  <c r="N373" i="6"/>
  <c r="U373" i="6" s="1"/>
  <c r="W373" i="6" s="1"/>
  <c r="Y372" i="6"/>
  <c r="AA372" i="6" s="1"/>
  <c r="V372" i="6"/>
  <c r="U372" i="6"/>
  <c r="T372" i="6"/>
  <c r="S372" i="6"/>
  <c r="R372" i="6"/>
  <c r="O372" i="6" s="1"/>
  <c r="P372" i="6" s="1"/>
  <c r="Q372" i="6"/>
  <c r="N372" i="6"/>
  <c r="Y371" i="6"/>
  <c r="AA371" i="6" s="1"/>
  <c r="V371" i="6"/>
  <c r="U371" i="6"/>
  <c r="T371" i="6"/>
  <c r="S371" i="6"/>
  <c r="R371" i="6"/>
  <c r="O371" i="6" s="1"/>
  <c r="N371" i="6"/>
  <c r="Y370" i="6"/>
  <c r="AA370" i="6" s="1"/>
  <c r="V370" i="6"/>
  <c r="W370" i="6" s="1"/>
  <c r="U370" i="6"/>
  <c r="T370" i="6"/>
  <c r="S370" i="6"/>
  <c r="R370" i="6"/>
  <c r="O370" i="6"/>
  <c r="N370" i="6"/>
  <c r="Y369" i="6"/>
  <c r="AA369" i="6" s="1"/>
  <c r="V369" i="6"/>
  <c r="T369" i="6"/>
  <c r="S369" i="6"/>
  <c r="R369" i="6"/>
  <c r="O369" i="6" s="1"/>
  <c r="N369" i="6"/>
  <c r="U369" i="6" s="1"/>
  <c r="W369" i="6" s="1"/>
  <c r="Y368" i="6"/>
  <c r="AA368" i="6" s="1"/>
  <c r="V368" i="6"/>
  <c r="U368" i="6"/>
  <c r="T368" i="6"/>
  <c r="S368" i="6"/>
  <c r="R368" i="6"/>
  <c r="O368" i="6" s="1"/>
  <c r="P368" i="6" s="1"/>
  <c r="Q368" i="6"/>
  <c r="N368" i="6"/>
  <c r="Y367" i="6"/>
  <c r="AA367" i="6" s="1"/>
  <c r="V367" i="6"/>
  <c r="U367" i="6"/>
  <c r="T367" i="6"/>
  <c r="S367" i="6"/>
  <c r="R367" i="6"/>
  <c r="O367" i="6" s="1"/>
  <c r="N367" i="6"/>
  <c r="Y366" i="6"/>
  <c r="AA366" i="6" s="1"/>
  <c r="V366" i="6"/>
  <c r="W366" i="6" s="1"/>
  <c r="U366" i="6"/>
  <c r="T366" i="6"/>
  <c r="S366" i="6"/>
  <c r="R366" i="6"/>
  <c r="O366" i="6"/>
  <c r="N366" i="6"/>
  <c r="Y365" i="6"/>
  <c r="AA365" i="6" s="1"/>
  <c r="V365" i="6"/>
  <c r="T365" i="6"/>
  <c r="S365" i="6"/>
  <c r="R365" i="6"/>
  <c r="O365" i="6" s="1"/>
  <c r="N365" i="6"/>
  <c r="U365" i="6" s="1"/>
  <c r="W365" i="6" s="1"/>
  <c r="Y364" i="6"/>
  <c r="AA364" i="6" s="1"/>
  <c r="V364" i="6"/>
  <c r="U364" i="6"/>
  <c r="T364" i="6"/>
  <c r="S364" i="6"/>
  <c r="R364" i="6"/>
  <c r="O364" i="6" s="1"/>
  <c r="P364" i="6" s="1"/>
  <c r="Q364" i="6"/>
  <c r="N364" i="6"/>
  <c r="Y363" i="6"/>
  <c r="AA363" i="6" s="1"/>
  <c r="V363" i="6"/>
  <c r="U363" i="6"/>
  <c r="T363" i="6"/>
  <c r="S363" i="6"/>
  <c r="R363" i="6"/>
  <c r="O363" i="6" s="1"/>
  <c r="N363" i="6"/>
  <c r="Y362" i="6"/>
  <c r="AA362" i="6" s="1"/>
  <c r="V362" i="6"/>
  <c r="W362" i="6" s="1"/>
  <c r="U362" i="6"/>
  <c r="T362" i="6"/>
  <c r="S362" i="6"/>
  <c r="R362" i="6"/>
  <c r="O362" i="6"/>
  <c r="N362" i="6"/>
  <c r="Y361" i="6"/>
  <c r="AA361" i="6" s="1"/>
  <c r="V361" i="6"/>
  <c r="T361" i="6"/>
  <c r="S361" i="6"/>
  <c r="R361" i="6"/>
  <c r="O361" i="6" s="1"/>
  <c r="N361" i="6"/>
  <c r="U361" i="6" s="1"/>
  <c r="W361" i="6" s="1"/>
  <c r="Y360" i="6"/>
  <c r="AA360" i="6" s="1"/>
  <c r="V360" i="6"/>
  <c r="U360" i="6"/>
  <c r="T360" i="6"/>
  <c r="S360" i="6"/>
  <c r="R360" i="6"/>
  <c r="O360" i="6" s="1"/>
  <c r="P360" i="6" s="1"/>
  <c r="Q360" i="6"/>
  <c r="N360" i="6"/>
  <c r="Y359" i="6"/>
  <c r="AA359" i="6" s="1"/>
  <c r="V359" i="6"/>
  <c r="U359" i="6"/>
  <c r="T359" i="6"/>
  <c r="S359" i="6"/>
  <c r="R359" i="6"/>
  <c r="O359" i="6" s="1"/>
  <c r="N359" i="6"/>
  <c r="Y358" i="6"/>
  <c r="AA358" i="6" s="1"/>
  <c r="V358" i="6"/>
  <c r="W358" i="6" s="1"/>
  <c r="U358" i="6"/>
  <c r="T358" i="6"/>
  <c r="S358" i="6"/>
  <c r="R358" i="6"/>
  <c r="O358" i="6"/>
  <c r="N358" i="6"/>
  <c r="Y357" i="6"/>
  <c r="AA357" i="6" s="1"/>
  <c r="V357" i="6"/>
  <c r="T357" i="6"/>
  <c r="S357" i="6"/>
  <c r="R357" i="6"/>
  <c r="O357" i="6" s="1"/>
  <c r="N357" i="6"/>
  <c r="U357" i="6" s="1"/>
  <c r="W357" i="6" s="1"/>
  <c r="Y356" i="6"/>
  <c r="AA356" i="6" s="1"/>
  <c r="V356" i="6"/>
  <c r="U356" i="6"/>
  <c r="T356" i="6"/>
  <c r="S356" i="6"/>
  <c r="R356" i="6"/>
  <c r="O356" i="6" s="1"/>
  <c r="P356" i="6" s="1"/>
  <c r="Q356" i="6"/>
  <c r="N356" i="6"/>
  <c r="Y355" i="6"/>
  <c r="AA355" i="6" s="1"/>
  <c r="V355" i="6"/>
  <c r="U355" i="6"/>
  <c r="T355" i="6"/>
  <c r="S355" i="6"/>
  <c r="R355" i="6"/>
  <c r="O355" i="6" s="1"/>
  <c r="N355" i="6"/>
  <c r="Y354" i="6"/>
  <c r="AA354" i="6" s="1"/>
  <c r="V354" i="6"/>
  <c r="W354" i="6" s="1"/>
  <c r="X354" i="6" s="1"/>
  <c r="Z354" i="6" s="1"/>
  <c r="U354" i="6"/>
  <c r="T354" i="6"/>
  <c r="S354" i="6"/>
  <c r="R354" i="6"/>
  <c r="O354" i="6"/>
  <c r="Q354" i="6" s="1"/>
  <c r="N354" i="6"/>
  <c r="Y353" i="6"/>
  <c r="AA353" i="6" s="1"/>
  <c r="V353" i="6"/>
  <c r="W353" i="6" s="1"/>
  <c r="T353" i="6"/>
  <c r="S353" i="6"/>
  <c r="R353" i="6"/>
  <c r="O353" i="6" s="1"/>
  <c r="N353" i="6"/>
  <c r="U353" i="6" s="1"/>
  <c r="Y352" i="6"/>
  <c r="AA352" i="6" s="1"/>
  <c r="V352" i="6"/>
  <c r="T352" i="6"/>
  <c r="S352" i="6"/>
  <c r="R352" i="6"/>
  <c r="O352" i="6" s="1"/>
  <c r="P352" i="6" s="1"/>
  <c r="N352" i="6"/>
  <c r="U352" i="6" s="1"/>
  <c r="Y351" i="6"/>
  <c r="AA351" i="6" s="1"/>
  <c r="V351" i="6"/>
  <c r="U351" i="6"/>
  <c r="T351" i="6"/>
  <c r="S351" i="6"/>
  <c r="R351" i="6"/>
  <c r="O351" i="6" s="1"/>
  <c r="P351" i="6" s="1"/>
  <c r="Q351" i="6"/>
  <c r="N351" i="6"/>
  <c r="Y350" i="6"/>
  <c r="AA350" i="6" s="1"/>
  <c r="V350" i="6"/>
  <c r="W350" i="6" s="1"/>
  <c r="X350" i="6" s="1"/>
  <c r="Z350" i="6" s="1"/>
  <c r="U350" i="6"/>
  <c r="T350" i="6"/>
  <c r="S350" i="6"/>
  <c r="R350" i="6"/>
  <c r="P350" i="6"/>
  <c r="O350" i="6"/>
  <c r="Q350" i="6" s="1"/>
  <c r="N350" i="6"/>
  <c r="Y349" i="6"/>
  <c r="AA349" i="6" s="1"/>
  <c r="V349" i="6"/>
  <c r="W349" i="6" s="1"/>
  <c r="T349" i="6"/>
  <c r="S349" i="6"/>
  <c r="R349" i="6"/>
  <c r="O349" i="6"/>
  <c r="N349" i="6"/>
  <c r="U349" i="6" s="1"/>
  <c r="Y348" i="6"/>
  <c r="AA348" i="6" s="1"/>
  <c r="V348" i="6"/>
  <c r="U348" i="6"/>
  <c r="T348" i="6"/>
  <c r="S348" i="6"/>
  <c r="R348" i="6"/>
  <c r="O348" i="6" s="1"/>
  <c r="N348" i="6"/>
  <c r="Y347" i="6"/>
  <c r="AA347" i="6" s="1"/>
  <c r="V347" i="6"/>
  <c r="U347" i="6"/>
  <c r="T347" i="6"/>
  <c r="S347" i="6"/>
  <c r="R347" i="6"/>
  <c r="O347" i="6" s="1"/>
  <c r="Q347" i="6"/>
  <c r="P347" i="6"/>
  <c r="N347" i="6"/>
  <c r="Y346" i="6"/>
  <c r="AA346" i="6" s="1"/>
  <c r="V346" i="6"/>
  <c r="W346" i="6" s="1"/>
  <c r="U346" i="6"/>
  <c r="T346" i="6"/>
  <c r="S346" i="6"/>
  <c r="R346" i="6"/>
  <c r="P346" i="6"/>
  <c r="O346" i="6"/>
  <c r="Q346" i="6" s="1"/>
  <c r="N346" i="6"/>
  <c r="Y345" i="6"/>
  <c r="AA345" i="6" s="1"/>
  <c r="V345" i="6"/>
  <c r="T345" i="6"/>
  <c r="S345" i="6"/>
  <c r="R345" i="6"/>
  <c r="O345" i="6"/>
  <c r="N345" i="6"/>
  <c r="U345" i="6" s="1"/>
  <c r="Y344" i="6"/>
  <c r="AA344" i="6" s="1"/>
  <c r="V344" i="6"/>
  <c r="U344" i="6"/>
  <c r="T344" i="6"/>
  <c r="S344" i="6"/>
  <c r="R344" i="6"/>
  <c r="O344" i="6" s="1"/>
  <c r="P344" i="6" s="1"/>
  <c r="Q344" i="6"/>
  <c r="N344" i="6"/>
  <c r="Y343" i="6"/>
  <c r="AA343" i="6" s="1"/>
  <c r="V343" i="6"/>
  <c r="U343" i="6"/>
  <c r="T343" i="6"/>
  <c r="S343" i="6"/>
  <c r="R343" i="6"/>
  <c r="O343" i="6" s="1"/>
  <c r="Q343" i="6" s="1"/>
  <c r="P343" i="6"/>
  <c r="N343" i="6"/>
  <c r="Y342" i="6"/>
  <c r="AA342" i="6" s="1"/>
  <c r="V342" i="6"/>
  <c r="W342" i="6" s="1"/>
  <c r="U342" i="6"/>
  <c r="T342" i="6"/>
  <c r="S342" i="6"/>
  <c r="R342" i="6"/>
  <c r="O342" i="6"/>
  <c r="N342" i="6"/>
  <c r="Y341" i="6"/>
  <c r="AA341" i="6" s="1"/>
  <c r="V341" i="6"/>
  <c r="T341" i="6"/>
  <c r="S341" i="6"/>
  <c r="R341" i="6"/>
  <c r="O341" i="6" s="1"/>
  <c r="N341" i="6"/>
  <c r="U341" i="6" s="1"/>
  <c r="W341" i="6" s="1"/>
  <c r="Y340" i="6"/>
  <c r="AA340" i="6" s="1"/>
  <c r="V340" i="6"/>
  <c r="T340" i="6"/>
  <c r="S340" i="6"/>
  <c r="R340" i="6"/>
  <c r="O340" i="6" s="1"/>
  <c r="P340" i="6" s="1"/>
  <c r="Q340" i="6"/>
  <c r="N340" i="6"/>
  <c r="U340" i="6" s="1"/>
  <c r="Y339" i="6"/>
  <c r="AA339" i="6" s="1"/>
  <c r="V339" i="6"/>
  <c r="U339" i="6"/>
  <c r="T339" i="6"/>
  <c r="S339" i="6"/>
  <c r="R339" i="6"/>
  <c r="O339" i="6" s="1"/>
  <c r="N339" i="6"/>
  <c r="Y338" i="6"/>
  <c r="AA338" i="6" s="1"/>
  <c r="V338" i="6"/>
  <c r="W338" i="6" s="1"/>
  <c r="U338" i="6"/>
  <c r="T338" i="6"/>
  <c r="S338" i="6"/>
  <c r="R338" i="6"/>
  <c r="O338" i="6"/>
  <c r="Q338" i="6" s="1"/>
  <c r="N338" i="6"/>
  <c r="Y337" i="6"/>
  <c r="AA337" i="6" s="1"/>
  <c r="V337" i="6"/>
  <c r="W337" i="6" s="1"/>
  <c r="T337" i="6"/>
  <c r="S337" i="6"/>
  <c r="R337" i="6"/>
  <c r="O337" i="6" s="1"/>
  <c r="N337" i="6"/>
  <c r="U337" i="6" s="1"/>
  <c r="Y336" i="6"/>
  <c r="AA336" i="6" s="1"/>
  <c r="V336" i="6"/>
  <c r="T336" i="6"/>
  <c r="S336" i="6"/>
  <c r="R336" i="6"/>
  <c r="O336" i="6"/>
  <c r="P336" i="6" s="1"/>
  <c r="N336" i="6"/>
  <c r="U336" i="6" s="1"/>
  <c r="Y335" i="6"/>
  <c r="AA335" i="6" s="1"/>
  <c r="V335" i="6"/>
  <c r="T335" i="6"/>
  <c r="S335" i="6"/>
  <c r="R335" i="6"/>
  <c r="O335" i="6" s="1"/>
  <c r="Q335" i="6" s="1"/>
  <c r="P335" i="6"/>
  <c r="N335" i="6"/>
  <c r="U335" i="6" s="1"/>
  <c r="Y334" i="6"/>
  <c r="AA334" i="6" s="1"/>
  <c r="V334" i="6"/>
  <c r="U334" i="6"/>
  <c r="T334" i="6"/>
  <c r="S334" i="6"/>
  <c r="R334" i="6"/>
  <c r="Q334" i="6"/>
  <c r="P334" i="6"/>
  <c r="O334" i="6"/>
  <c r="N334" i="6"/>
  <c r="Y333" i="6"/>
  <c r="AA333" i="6" s="1"/>
  <c r="V333" i="6"/>
  <c r="W333" i="6" s="1"/>
  <c r="T333" i="6"/>
  <c r="S333" i="6"/>
  <c r="R333" i="6"/>
  <c r="O333" i="6" s="1"/>
  <c r="N333" i="6"/>
  <c r="U333" i="6" s="1"/>
  <c r="Y332" i="6"/>
  <c r="AA332" i="6" s="1"/>
  <c r="V332" i="6"/>
  <c r="T332" i="6"/>
  <c r="S332" i="6"/>
  <c r="R332" i="6"/>
  <c r="O332" i="6" s="1"/>
  <c r="N332" i="6"/>
  <c r="U332" i="6" s="1"/>
  <c r="W332" i="6" s="1"/>
  <c r="Y331" i="6"/>
  <c r="AA331" i="6" s="1"/>
  <c r="V331" i="6"/>
  <c r="T331" i="6"/>
  <c r="S331" i="6"/>
  <c r="R331" i="6"/>
  <c r="O331" i="6" s="1"/>
  <c r="N331" i="6"/>
  <c r="U331" i="6" s="1"/>
  <c r="W331" i="6" s="1"/>
  <c r="X331" i="6" s="1"/>
  <c r="Z331" i="6" s="1"/>
  <c r="Y330" i="6"/>
  <c r="AA330" i="6" s="1"/>
  <c r="V330" i="6"/>
  <c r="U330" i="6"/>
  <c r="T330" i="6"/>
  <c r="S330" i="6"/>
  <c r="R330" i="6"/>
  <c r="O330" i="6" s="1"/>
  <c r="P330" i="6" s="1"/>
  <c r="Q330" i="6"/>
  <c r="N330" i="6"/>
  <c r="Y329" i="6"/>
  <c r="AA329" i="6" s="1"/>
  <c r="V329" i="6"/>
  <c r="U329" i="6"/>
  <c r="T329" i="6"/>
  <c r="S329" i="6"/>
  <c r="R329" i="6"/>
  <c r="Q329" i="6"/>
  <c r="P329" i="6"/>
  <c r="O329" i="6"/>
  <c r="N329" i="6"/>
  <c r="Y328" i="6"/>
  <c r="AA328" i="6" s="1"/>
  <c r="V328" i="6"/>
  <c r="T328" i="6"/>
  <c r="S328" i="6"/>
  <c r="R328" i="6"/>
  <c r="O328" i="6"/>
  <c r="N328" i="6"/>
  <c r="U328" i="6" s="1"/>
  <c r="Y327" i="6"/>
  <c r="AA327" i="6" s="1"/>
  <c r="V327" i="6"/>
  <c r="T327" i="6"/>
  <c r="S327" i="6"/>
  <c r="R327" i="6"/>
  <c r="O327" i="6" s="1"/>
  <c r="N327" i="6"/>
  <c r="U327" i="6" s="1"/>
  <c r="W327" i="6" s="1"/>
  <c r="Y326" i="6"/>
  <c r="AA326" i="6" s="1"/>
  <c r="V326" i="6"/>
  <c r="U326" i="6"/>
  <c r="T326" i="6"/>
  <c r="S326" i="6"/>
  <c r="R326" i="6"/>
  <c r="O326" i="6" s="1"/>
  <c r="P326" i="6" s="1"/>
  <c r="Q326" i="6"/>
  <c r="N326" i="6"/>
  <c r="Y325" i="6"/>
  <c r="AA325" i="6" s="1"/>
  <c r="V325" i="6"/>
  <c r="U325" i="6"/>
  <c r="T325" i="6"/>
  <c r="S325" i="6"/>
  <c r="R325" i="6"/>
  <c r="Q325" i="6"/>
  <c r="P325" i="6"/>
  <c r="O325" i="6"/>
  <c r="N325" i="6"/>
  <c r="Y324" i="6"/>
  <c r="AA324" i="6" s="1"/>
  <c r="V324" i="6"/>
  <c r="W324" i="6" s="1"/>
  <c r="T324" i="6"/>
  <c r="S324" i="6"/>
  <c r="R324" i="6"/>
  <c r="O324" i="6"/>
  <c r="N324" i="6"/>
  <c r="U324" i="6" s="1"/>
  <c r="Y323" i="6"/>
  <c r="AA323" i="6" s="1"/>
  <c r="V323" i="6"/>
  <c r="T323" i="6"/>
  <c r="S323" i="6"/>
  <c r="R323" i="6"/>
  <c r="O323" i="6" s="1"/>
  <c r="N323" i="6"/>
  <c r="U323" i="6" s="1"/>
  <c r="W323" i="6" s="1"/>
  <c r="Y322" i="6"/>
  <c r="AA322" i="6" s="1"/>
  <c r="V322" i="6"/>
  <c r="U322" i="6"/>
  <c r="T322" i="6"/>
  <c r="S322" i="6"/>
  <c r="R322" i="6"/>
  <c r="O322" i="6" s="1"/>
  <c r="P322" i="6" s="1"/>
  <c r="Q322" i="6"/>
  <c r="N322" i="6"/>
  <c r="Y321" i="6"/>
  <c r="AA321" i="6" s="1"/>
  <c r="V321" i="6"/>
  <c r="U321" i="6"/>
  <c r="T321" i="6"/>
  <c r="S321" i="6"/>
  <c r="R321" i="6"/>
  <c r="Q321" i="6"/>
  <c r="P321" i="6"/>
  <c r="O321" i="6"/>
  <c r="N321" i="6"/>
  <c r="Y320" i="6"/>
  <c r="AA320" i="6" s="1"/>
  <c r="V320" i="6"/>
  <c r="W320" i="6" s="1"/>
  <c r="T320" i="6"/>
  <c r="S320" i="6"/>
  <c r="R320" i="6"/>
  <c r="O320" i="6"/>
  <c r="N320" i="6"/>
  <c r="U320" i="6" s="1"/>
  <c r="Y319" i="6"/>
  <c r="AA319" i="6" s="1"/>
  <c r="V319" i="6"/>
  <c r="T319" i="6"/>
  <c r="S319" i="6"/>
  <c r="R319" i="6"/>
  <c r="O319" i="6" s="1"/>
  <c r="N319" i="6"/>
  <c r="U319" i="6" s="1"/>
  <c r="W319" i="6" s="1"/>
  <c r="Y318" i="6"/>
  <c r="AA318" i="6" s="1"/>
  <c r="V318" i="6"/>
  <c r="U318" i="6"/>
  <c r="T318" i="6"/>
  <c r="S318" i="6"/>
  <c r="R318" i="6"/>
  <c r="O318" i="6" s="1"/>
  <c r="N318" i="6"/>
  <c r="Y317" i="6"/>
  <c r="AA317" i="6" s="1"/>
  <c r="V317" i="6"/>
  <c r="U317" i="6"/>
  <c r="T317" i="6"/>
  <c r="S317" i="6"/>
  <c r="R317" i="6"/>
  <c r="Q317" i="6"/>
  <c r="P317" i="6"/>
  <c r="O317" i="6"/>
  <c r="N317" i="6"/>
  <c r="Y316" i="6"/>
  <c r="AA316" i="6" s="1"/>
  <c r="V316" i="6"/>
  <c r="T316" i="6"/>
  <c r="S316" i="6"/>
  <c r="R316" i="6"/>
  <c r="O316" i="6"/>
  <c r="N316" i="6"/>
  <c r="U316" i="6" s="1"/>
  <c r="Y315" i="6"/>
  <c r="AA315" i="6" s="1"/>
  <c r="V315" i="6"/>
  <c r="T315" i="6"/>
  <c r="S315" i="6"/>
  <c r="R315" i="6"/>
  <c r="O315" i="6" s="1"/>
  <c r="N315" i="6"/>
  <c r="U315" i="6" s="1"/>
  <c r="W315" i="6" s="1"/>
  <c r="Y314" i="6"/>
  <c r="AA314" i="6" s="1"/>
  <c r="V314" i="6"/>
  <c r="U314" i="6"/>
  <c r="T314" i="6"/>
  <c r="S314" i="6"/>
  <c r="R314" i="6"/>
  <c r="O314" i="6" s="1"/>
  <c r="P314" i="6" s="1"/>
  <c r="Q314" i="6"/>
  <c r="N314" i="6"/>
  <c r="Y313" i="6"/>
  <c r="AA313" i="6" s="1"/>
  <c r="V313" i="6"/>
  <c r="U313" i="6"/>
  <c r="T313" i="6"/>
  <c r="S313" i="6"/>
  <c r="R313" i="6"/>
  <c r="Q313" i="6"/>
  <c r="P313" i="6"/>
  <c r="O313" i="6"/>
  <c r="N313" i="6"/>
  <c r="Y312" i="6"/>
  <c r="AA312" i="6" s="1"/>
  <c r="V312" i="6"/>
  <c r="T312" i="6"/>
  <c r="S312" i="6"/>
  <c r="R312" i="6"/>
  <c r="O312" i="6"/>
  <c r="N312" i="6"/>
  <c r="U312" i="6" s="1"/>
  <c r="Y311" i="6"/>
  <c r="AA311" i="6" s="1"/>
  <c r="V311" i="6"/>
  <c r="T311" i="6"/>
  <c r="S311" i="6"/>
  <c r="R311" i="6"/>
  <c r="O311" i="6" s="1"/>
  <c r="N311" i="6"/>
  <c r="U311" i="6" s="1"/>
  <c r="W311" i="6" s="1"/>
  <c r="Y310" i="6"/>
  <c r="AA310" i="6" s="1"/>
  <c r="V310" i="6"/>
  <c r="U310" i="6"/>
  <c r="T310" i="6"/>
  <c r="S310" i="6"/>
  <c r="R310" i="6"/>
  <c r="O310" i="6" s="1"/>
  <c r="P310" i="6" s="1"/>
  <c r="Q310" i="6"/>
  <c r="N310" i="6"/>
  <c r="Y309" i="6"/>
  <c r="AA309" i="6" s="1"/>
  <c r="V309" i="6"/>
  <c r="U309" i="6"/>
  <c r="T309" i="6"/>
  <c r="S309" i="6"/>
  <c r="R309" i="6"/>
  <c r="Q309" i="6"/>
  <c r="P309" i="6"/>
  <c r="O309" i="6"/>
  <c r="N309" i="6"/>
  <c r="Y308" i="6"/>
  <c r="AA308" i="6" s="1"/>
  <c r="V308" i="6"/>
  <c r="W308" i="6" s="1"/>
  <c r="T308" i="6"/>
  <c r="S308" i="6"/>
  <c r="R308" i="6"/>
  <c r="O308" i="6"/>
  <c r="N308" i="6"/>
  <c r="U308" i="6" s="1"/>
  <c r="Y307" i="6"/>
  <c r="AA307" i="6" s="1"/>
  <c r="V307" i="6"/>
  <c r="T307" i="6"/>
  <c r="S307" i="6"/>
  <c r="R307" i="6"/>
  <c r="O307" i="6" s="1"/>
  <c r="N307" i="6"/>
  <c r="U307" i="6" s="1"/>
  <c r="W307" i="6" s="1"/>
  <c r="Y306" i="6"/>
  <c r="AA306" i="6" s="1"/>
  <c r="V306" i="6"/>
  <c r="U306" i="6"/>
  <c r="T306" i="6"/>
  <c r="S306" i="6"/>
  <c r="R306" i="6"/>
  <c r="O306" i="6" s="1"/>
  <c r="P306" i="6" s="1"/>
  <c r="Q306" i="6"/>
  <c r="N306" i="6"/>
  <c r="Y305" i="6"/>
  <c r="AA305" i="6" s="1"/>
  <c r="V305" i="6"/>
  <c r="U305" i="6"/>
  <c r="T305" i="6"/>
  <c r="S305" i="6"/>
  <c r="R305" i="6"/>
  <c r="Q305" i="6"/>
  <c r="P305" i="6"/>
  <c r="O305" i="6"/>
  <c r="N305" i="6"/>
  <c r="Y304" i="6"/>
  <c r="AA304" i="6" s="1"/>
  <c r="V304" i="6"/>
  <c r="W304" i="6" s="1"/>
  <c r="T304" i="6"/>
  <c r="S304" i="6"/>
  <c r="R304" i="6"/>
  <c r="O304" i="6"/>
  <c r="N304" i="6"/>
  <c r="U304" i="6" s="1"/>
  <c r="Y303" i="6"/>
  <c r="AA303" i="6" s="1"/>
  <c r="V303" i="6"/>
  <c r="T303" i="6"/>
  <c r="S303" i="6"/>
  <c r="R303" i="6"/>
  <c r="O303" i="6" s="1"/>
  <c r="N303" i="6"/>
  <c r="U303" i="6" s="1"/>
  <c r="W303" i="6" s="1"/>
  <c r="Y302" i="6"/>
  <c r="AA302" i="6" s="1"/>
  <c r="V302" i="6"/>
  <c r="U302" i="6"/>
  <c r="T302" i="6"/>
  <c r="S302" i="6"/>
  <c r="R302" i="6"/>
  <c r="O302" i="6" s="1"/>
  <c r="N302" i="6"/>
  <c r="Y301" i="6"/>
  <c r="AA301" i="6" s="1"/>
  <c r="V301" i="6"/>
  <c r="U301" i="6"/>
  <c r="T301" i="6"/>
  <c r="S301" i="6"/>
  <c r="R301" i="6"/>
  <c r="Q301" i="6"/>
  <c r="P301" i="6"/>
  <c r="O301" i="6"/>
  <c r="N301" i="6"/>
  <c r="Y300" i="6"/>
  <c r="AA300" i="6" s="1"/>
  <c r="V300" i="6"/>
  <c r="T300" i="6"/>
  <c r="S300" i="6"/>
  <c r="R300" i="6"/>
  <c r="O300" i="6"/>
  <c r="N300" i="6"/>
  <c r="U300" i="6" s="1"/>
  <c r="Y299" i="6"/>
  <c r="AA299" i="6" s="1"/>
  <c r="V299" i="6"/>
  <c r="T299" i="6"/>
  <c r="S299" i="6"/>
  <c r="R299" i="6"/>
  <c r="O299" i="6" s="1"/>
  <c r="N299" i="6"/>
  <c r="U299" i="6" s="1"/>
  <c r="W299" i="6" s="1"/>
  <c r="Y298" i="6"/>
  <c r="AA298" i="6" s="1"/>
  <c r="V298" i="6"/>
  <c r="T298" i="6"/>
  <c r="S298" i="6"/>
  <c r="R298" i="6"/>
  <c r="O298" i="6" s="1"/>
  <c r="P298" i="6" s="1"/>
  <c r="Q298" i="6"/>
  <c r="N298" i="6"/>
  <c r="U298" i="6" s="1"/>
  <c r="Y297" i="6"/>
  <c r="AA297" i="6" s="1"/>
  <c r="V297" i="6"/>
  <c r="U297" i="6"/>
  <c r="T297" i="6"/>
  <c r="S297" i="6"/>
  <c r="R297" i="6"/>
  <c r="Q297" i="6"/>
  <c r="P297" i="6"/>
  <c r="O297" i="6"/>
  <c r="N297" i="6"/>
  <c r="Y296" i="6"/>
  <c r="AA296" i="6" s="1"/>
  <c r="V296" i="6"/>
  <c r="T296" i="6"/>
  <c r="S296" i="6"/>
  <c r="R296" i="6"/>
  <c r="O296" i="6"/>
  <c r="Q296" i="6" s="1"/>
  <c r="N296" i="6"/>
  <c r="U296" i="6" s="1"/>
  <c r="Y295" i="6"/>
  <c r="AA295" i="6" s="1"/>
  <c r="V295" i="6"/>
  <c r="W295" i="6" s="1"/>
  <c r="T295" i="6"/>
  <c r="S295" i="6"/>
  <c r="R295" i="6"/>
  <c r="O295" i="6" s="1"/>
  <c r="N295" i="6"/>
  <c r="U295" i="6" s="1"/>
  <c r="Y294" i="6"/>
  <c r="AA294" i="6" s="1"/>
  <c r="V294" i="6"/>
  <c r="T294" i="6"/>
  <c r="S294" i="6"/>
  <c r="R294" i="6"/>
  <c r="O294" i="6" s="1"/>
  <c r="P294" i="6" s="1"/>
  <c r="Q294" i="6"/>
  <c r="N294" i="6"/>
  <c r="U294" i="6" s="1"/>
  <c r="Y293" i="6"/>
  <c r="AA293" i="6" s="1"/>
  <c r="V293" i="6"/>
  <c r="U293" i="6"/>
  <c r="T293" i="6"/>
  <c r="S293" i="6"/>
  <c r="R293" i="6"/>
  <c r="Q293" i="6"/>
  <c r="P293" i="6"/>
  <c r="O293" i="6"/>
  <c r="N293" i="6"/>
  <c r="Y292" i="6"/>
  <c r="AA292" i="6" s="1"/>
  <c r="V292" i="6"/>
  <c r="W292" i="6" s="1"/>
  <c r="T292" i="6"/>
  <c r="S292" i="6"/>
  <c r="R292" i="6"/>
  <c r="O292" i="6"/>
  <c r="Q292" i="6" s="1"/>
  <c r="N292" i="6"/>
  <c r="U292" i="6" s="1"/>
  <c r="Y291" i="6"/>
  <c r="AA291" i="6" s="1"/>
  <c r="V291" i="6"/>
  <c r="W291" i="6" s="1"/>
  <c r="T291" i="6"/>
  <c r="S291" i="6"/>
  <c r="R291" i="6"/>
  <c r="O291" i="6"/>
  <c r="N291" i="6"/>
  <c r="U291" i="6" s="1"/>
  <c r="Y290" i="6"/>
  <c r="AA290" i="6" s="1"/>
  <c r="V290" i="6"/>
  <c r="T290" i="6"/>
  <c r="S290" i="6"/>
  <c r="R290" i="6"/>
  <c r="O290" i="6" s="1"/>
  <c r="N290" i="6"/>
  <c r="U290" i="6" s="1"/>
  <c r="W290" i="6" s="1"/>
  <c r="Y289" i="6"/>
  <c r="AA289" i="6" s="1"/>
  <c r="V289" i="6"/>
  <c r="U289" i="6"/>
  <c r="T289" i="6"/>
  <c r="S289" i="6"/>
  <c r="R289" i="6"/>
  <c r="Q289" i="6"/>
  <c r="P289" i="6"/>
  <c r="O289" i="6"/>
  <c r="N289" i="6"/>
  <c r="Y288" i="6"/>
  <c r="AA288" i="6" s="1"/>
  <c r="V288" i="6"/>
  <c r="W288" i="6" s="1"/>
  <c r="X288" i="6" s="1"/>
  <c r="Z288" i="6" s="1"/>
  <c r="T288" i="6"/>
  <c r="S288" i="6"/>
  <c r="R288" i="6"/>
  <c r="P288" i="6"/>
  <c r="O288" i="6"/>
  <c r="Q288" i="6" s="1"/>
  <c r="N288" i="6"/>
  <c r="U288" i="6" s="1"/>
  <c r="Y287" i="6"/>
  <c r="AA287" i="6" s="1"/>
  <c r="V287" i="6"/>
  <c r="T287" i="6"/>
  <c r="S287" i="6"/>
  <c r="R287" i="6"/>
  <c r="O287" i="6"/>
  <c r="N287" i="6"/>
  <c r="U287" i="6" s="1"/>
  <c r="Y286" i="6"/>
  <c r="AA286" i="6" s="1"/>
  <c r="V286" i="6"/>
  <c r="U286" i="6"/>
  <c r="T286" i="6"/>
  <c r="S286" i="6"/>
  <c r="R286" i="6"/>
  <c r="O286" i="6" s="1"/>
  <c r="P286" i="6" s="1"/>
  <c r="Q286" i="6"/>
  <c r="N286" i="6"/>
  <c r="Y285" i="6"/>
  <c r="AA285" i="6" s="1"/>
  <c r="V285" i="6"/>
  <c r="U285" i="6"/>
  <c r="T285" i="6"/>
  <c r="S285" i="6"/>
  <c r="R285" i="6"/>
  <c r="Q285" i="6"/>
  <c r="P285" i="6"/>
  <c r="O285" i="6"/>
  <c r="N285" i="6"/>
  <c r="Y284" i="6"/>
  <c r="AA284" i="6" s="1"/>
  <c r="V284" i="6"/>
  <c r="W284" i="6" s="1"/>
  <c r="X284" i="6" s="1"/>
  <c r="Z284" i="6" s="1"/>
  <c r="T284" i="6"/>
  <c r="S284" i="6"/>
  <c r="R284" i="6"/>
  <c r="O284" i="6"/>
  <c r="N284" i="6"/>
  <c r="U284" i="6" s="1"/>
  <c r="Y283" i="6"/>
  <c r="AA283" i="6" s="1"/>
  <c r="V283" i="6"/>
  <c r="U283" i="6"/>
  <c r="T283" i="6"/>
  <c r="S283" i="6"/>
  <c r="R283" i="6"/>
  <c r="O283" i="6"/>
  <c r="N283" i="6"/>
  <c r="Y282" i="6"/>
  <c r="AA282" i="6" s="1"/>
  <c r="V282" i="6"/>
  <c r="U282" i="6"/>
  <c r="T282" i="6"/>
  <c r="S282" i="6"/>
  <c r="R282" i="6"/>
  <c r="O282" i="6" s="1"/>
  <c r="Q282" i="6"/>
  <c r="P282" i="6"/>
  <c r="N282" i="6"/>
  <c r="Y281" i="6"/>
  <c r="AA281" i="6" s="1"/>
  <c r="V281" i="6"/>
  <c r="U281" i="6"/>
  <c r="T281" i="6"/>
  <c r="S281" i="6"/>
  <c r="R281" i="6"/>
  <c r="Q281" i="6"/>
  <c r="O281" i="6"/>
  <c r="P281" i="6" s="1"/>
  <c r="N281" i="6"/>
  <c r="Y280" i="6"/>
  <c r="AA280" i="6" s="1"/>
  <c r="V280" i="6"/>
  <c r="T280" i="6"/>
  <c r="S280" i="6"/>
  <c r="R280" i="6"/>
  <c r="O280" i="6"/>
  <c r="Q280" i="6" s="1"/>
  <c r="N280" i="6"/>
  <c r="U280" i="6" s="1"/>
  <c r="Y279" i="6"/>
  <c r="AA279" i="6" s="1"/>
  <c r="V279" i="6"/>
  <c r="T279" i="6"/>
  <c r="S279" i="6"/>
  <c r="R279" i="6"/>
  <c r="O279" i="6"/>
  <c r="P279" i="6" s="1"/>
  <c r="N279" i="6"/>
  <c r="U279" i="6" s="1"/>
  <c r="Y278" i="6"/>
  <c r="AA278" i="6" s="1"/>
  <c r="V278" i="6"/>
  <c r="T278" i="6"/>
  <c r="S278" i="6"/>
  <c r="R278" i="6"/>
  <c r="O278" i="6" s="1"/>
  <c r="Q278" i="6"/>
  <c r="P278" i="6"/>
  <c r="N278" i="6"/>
  <c r="U278" i="6" s="1"/>
  <c r="Y277" i="6"/>
  <c r="AA277" i="6" s="1"/>
  <c r="V277" i="6"/>
  <c r="U277" i="6"/>
  <c r="T277" i="6"/>
  <c r="S277" i="6"/>
  <c r="R277" i="6"/>
  <c r="Q277" i="6"/>
  <c r="P277" i="6"/>
  <c r="O277" i="6"/>
  <c r="N277" i="6"/>
  <c r="Y276" i="6"/>
  <c r="AA276" i="6" s="1"/>
  <c r="V276" i="6"/>
  <c r="W276" i="6" s="1"/>
  <c r="T276" i="6"/>
  <c r="S276" i="6"/>
  <c r="R276" i="6"/>
  <c r="O276" i="6" s="1"/>
  <c r="N276" i="6"/>
  <c r="U276" i="6" s="1"/>
  <c r="Y275" i="6"/>
  <c r="AA275" i="6" s="1"/>
  <c r="V275" i="6"/>
  <c r="T275" i="6"/>
  <c r="S275" i="6"/>
  <c r="R275" i="6"/>
  <c r="O275" i="6" s="1"/>
  <c r="N275" i="6"/>
  <c r="U275" i="6" s="1"/>
  <c r="W275" i="6" s="1"/>
  <c r="Y274" i="6"/>
  <c r="AA274" i="6" s="1"/>
  <c r="V274" i="6"/>
  <c r="T274" i="6"/>
  <c r="S274" i="6"/>
  <c r="R274" i="6"/>
  <c r="O274" i="6" s="1"/>
  <c r="N274" i="6"/>
  <c r="U274" i="6" s="1"/>
  <c r="W274" i="6" s="1"/>
  <c r="X274" i="6" s="1"/>
  <c r="Y273" i="6"/>
  <c r="AA273" i="6" s="1"/>
  <c r="V273" i="6"/>
  <c r="W273" i="6" s="1"/>
  <c r="X273" i="6" s="1"/>
  <c r="Z273" i="6" s="1"/>
  <c r="U273" i="6"/>
  <c r="T273" i="6"/>
  <c r="S273" i="6"/>
  <c r="R273" i="6"/>
  <c r="O273" i="6"/>
  <c r="N273" i="6"/>
  <c r="Y272" i="6"/>
  <c r="AA272" i="6" s="1"/>
  <c r="V272" i="6"/>
  <c r="W272" i="6" s="1"/>
  <c r="T272" i="6"/>
  <c r="S272" i="6"/>
  <c r="R272" i="6"/>
  <c r="O272" i="6" s="1"/>
  <c r="Q272" i="6" s="1"/>
  <c r="P272" i="6"/>
  <c r="N272" i="6"/>
  <c r="U272" i="6" s="1"/>
  <c r="Y271" i="6"/>
  <c r="AA271" i="6" s="1"/>
  <c r="V271" i="6"/>
  <c r="W271" i="6" s="1"/>
  <c r="U271" i="6"/>
  <c r="T271" i="6"/>
  <c r="S271" i="6"/>
  <c r="R271" i="6"/>
  <c r="O271" i="6"/>
  <c r="N271" i="6"/>
  <c r="Y270" i="6"/>
  <c r="AA270" i="6" s="1"/>
  <c r="V270" i="6"/>
  <c r="T270" i="6"/>
  <c r="S270" i="6"/>
  <c r="R270" i="6"/>
  <c r="O270" i="6" s="1"/>
  <c r="N270" i="6"/>
  <c r="U270" i="6" s="1"/>
  <c r="W270" i="6" s="1"/>
  <c r="Y269" i="6"/>
  <c r="AA269" i="6" s="1"/>
  <c r="V269" i="6"/>
  <c r="U269" i="6"/>
  <c r="T269" i="6"/>
  <c r="S269" i="6"/>
  <c r="R269" i="6"/>
  <c r="O269" i="6" s="1"/>
  <c r="N269" i="6"/>
  <c r="Y268" i="6"/>
  <c r="AA268" i="6" s="1"/>
  <c r="V268" i="6"/>
  <c r="U268" i="6"/>
  <c r="T268" i="6"/>
  <c r="S268" i="6"/>
  <c r="R268" i="6"/>
  <c r="O268" i="6" s="1"/>
  <c r="Q268" i="6" s="1"/>
  <c r="P268" i="6"/>
  <c r="N268" i="6"/>
  <c r="Y267" i="6"/>
  <c r="AA267" i="6" s="1"/>
  <c r="V267" i="6"/>
  <c r="W267" i="6" s="1"/>
  <c r="U267" i="6"/>
  <c r="T267" i="6"/>
  <c r="S267" i="6"/>
  <c r="R267" i="6"/>
  <c r="O267" i="6"/>
  <c r="N267" i="6"/>
  <c r="Y266" i="6"/>
  <c r="AA266" i="6" s="1"/>
  <c r="V266" i="6"/>
  <c r="T266" i="6"/>
  <c r="S266" i="6"/>
  <c r="R266" i="6"/>
  <c r="O266" i="6" s="1"/>
  <c r="N266" i="6"/>
  <c r="U266" i="6" s="1"/>
  <c r="W266" i="6" s="1"/>
  <c r="Y265" i="6"/>
  <c r="AA265" i="6" s="1"/>
  <c r="V265" i="6"/>
  <c r="U265" i="6"/>
  <c r="T265" i="6"/>
  <c r="S265" i="6"/>
  <c r="R265" i="6"/>
  <c r="O265" i="6" s="1"/>
  <c r="N265" i="6"/>
  <c r="Y264" i="6"/>
  <c r="AA264" i="6" s="1"/>
  <c r="V264" i="6"/>
  <c r="U264" i="6"/>
  <c r="T264" i="6"/>
  <c r="S264" i="6"/>
  <c r="R264" i="6"/>
  <c r="O264" i="6" s="1"/>
  <c r="Q264" i="6" s="1"/>
  <c r="P264" i="6"/>
  <c r="N264" i="6"/>
  <c r="Y263" i="6"/>
  <c r="AA263" i="6" s="1"/>
  <c r="V263" i="6"/>
  <c r="W263" i="6" s="1"/>
  <c r="U263" i="6"/>
  <c r="T263" i="6"/>
  <c r="S263" i="6"/>
  <c r="R263" i="6"/>
  <c r="O263" i="6"/>
  <c r="N263" i="6"/>
  <c r="Y262" i="6"/>
  <c r="AA262" i="6" s="1"/>
  <c r="V262" i="6"/>
  <c r="T262" i="6"/>
  <c r="S262" i="6"/>
  <c r="R262" i="6"/>
  <c r="O262" i="6" s="1"/>
  <c r="N262" i="6"/>
  <c r="U262" i="6" s="1"/>
  <c r="W262" i="6" s="1"/>
  <c r="Y261" i="6"/>
  <c r="AA261" i="6" s="1"/>
  <c r="V261" i="6"/>
  <c r="U261" i="6"/>
  <c r="T261" i="6"/>
  <c r="S261" i="6"/>
  <c r="R261" i="6"/>
  <c r="O261" i="6" s="1"/>
  <c r="N261" i="6"/>
  <c r="Y260" i="6"/>
  <c r="AA260" i="6" s="1"/>
  <c r="V260" i="6"/>
  <c r="U260" i="6"/>
  <c r="T260" i="6"/>
  <c r="S260" i="6"/>
  <c r="R260" i="6"/>
  <c r="O260" i="6" s="1"/>
  <c r="Q260" i="6" s="1"/>
  <c r="P260" i="6"/>
  <c r="N260" i="6"/>
  <c r="Y259" i="6"/>
  <c r="AA259" i="6" s="1"/>
  <c r="V259" i="6"/>
  <c r="W259" i="6" s="1"/>
  <c r="U259" i="6"/>
  <c r="T259" i="6"/>
  <c r="S259" i="6"/>
  <c r="R259" i="6"/>
  <c r="O259" i="6"/>
  <c r="N259" i="6"/>
  <c r="Y258" i="6"/>
  <c r="AA258" i="6" s="1"/>
  <c r="V258" i="6"/>
  <c r="T258" i="6"/>
  <c r="S258" i="6"/>
  <c r="R258" i="6"/>
  <c r="O258" i="6" s="1"/>
  <c r="N258" i="6"/>
  <c r="U258" i="6" s="1"/>
  <c r="W258" i="6" s="1"/>
  <c r="Y257" i="6"/>
  <c r="AA257" i="6" s="1"/>
  <c r="V257" i="6"/>
  <c r="U257" i="6"/>
  <c r="T257" i="6"/>
  <c r="S257" i="6"/>
  <c r="R257" i="6"/>
  <c r="O257" i="6" s="1"/>
  <c r="N257" i="6"/>
  <c r="Y256" i="6"/>
  <c r="AA256" i="6" s="1"/>
  <c r="V256" i="6"/>
  <c r="U256" i="6"/>
  <c r="T256" i="6"/>
  <c r="S256" i="6"/>
  <c r="R256" i="6"/>
  <c r="O256" i="6" s="1"/>
  <c r="Q256" i="6" s="1"/>
  <c r="P256" i="6"/>
  <c r="N256" i="6"/>
  <c r="Y255" i="6"/>
  <c r="AA255" i="6" s="1"/>
  <c r="V255" i="6"/>
  <c r="W255" i="6" s="1"/>
  <c r="U255" i="6"/>
  <c r="T255" i="6"/>
  <c r="S255" i="6"/>
  <c r="R255" i="6"/>
  <c r="O255" i="6"/>
  <c r="N255" i="6"/>
  <c r="Y254" i="6"/>
  <c r="AA254" i="6" s="1"/>
  <c r="V254" i="6"/>
  <c r="T254" i="6"/>
  <c r="S254" i="6"/>
  <c r="R254" i="6"/>
  <c r="O254" i="6" s="1"/>
  <c r="N254" i="6"/>
  <c r="U254" i="6" s="1"/>
  <c r="W254" i="6" s="1"/>
  <c r="Y253" i="6"/>
  <c r="AA253" i="6" s="1"/>
  <c r="V253" i="6"/>
  <c r="U253" i="6"/>
  <c r="T253" i="6"/>
  <c r="S253" i="6"/>
  <c r="R253" i="6"/>
  <c r="O253" i="6" s="1"/>
  <c r="N253" i="6"/>
  <c r="Y252" i="6"/>
  <c r="AA252" i="6" s="1"/>
  <c r="V252" i="6"/>
  <c r="U252" i="6"/>
  <c r="T252" i="6"/>
  <c r="S252" i="6"/>
  <c r="R252" i="6"/>
  <c r="O252" i="6" s="1"/>
  <c r="Q252" i="6" s="1"/>
  <c r="P252" i="6"/>
  <c r="N252" i="6"/>
  <c r="Y251" i="6"/>
  <c r="AA251" i="6" s="1"/>
  <c r="V251" i="6"/>
  <c r="W251" i="6" s="1"/>
  <c r="U251" i="6"/>
  <c r="T251" i="6"/>
  <c r="S251" i="6"/>
  <c r="R251" i="6"/>
  <c r="O251" i="6"/>
  <c r="N251" i="6"/>
  <c r="Y250" i="6"/>
  <c r="AA250" i="6" s="1"/>
  <c r="V250" i="6"/>
  <c r="T250" i="6"/>
  <c r="S250" i="6"/>
  <c r="R250" i="6"/>
  <c r="O250" i="6" s="1"/>
  <c r="N250" i="6"/>
  <c r="U250" i="6" s="1"/>
  <c r="W250" i="6" s="1"/>
  <c r="Y249" i="6"/>
  <c r="AA249" i="6" s="1"/>
  <c r="V249" i="6"/>
  <c r="U249" i="6"/>
  <c r="T249" i="6"/>
  <c r="S249" i="6"/>
  <c r="R249" i="6"/>
  <c r="O249" i="6" s="1"/>
  <c r="N249" i="6"/>
  <c r="Y248" i="6"/>
  <c r="AA248" i="6" s="1"/>
  <c r="V248" i="6"/>
  <c r="U248" i="6"/>
  <c r="T248" i="6"/>
  <c r="S248" i="6"/>
  <c r="R248" i="6"/>
  <c r="O248" i="6" s="1"/>
  <c r="Q248" i="6" s="1"/>
  <c r="P248" i="6"/>
  <c r="N248" i="6"/>
  <c r="Y247" i="6"/>
  <c r="AA247" i="6" s="1"/>
  <c r="V247" i="6"/>
  <c r="W247" i="6" s="1"/>
  <c r="U247" i="6"/>
  <c r="T247" i="6"/>
  <c r="S247" i="6"/>
  <c r="R247" i="6"/>
  <c r="O247" i="6"/>
  <c r="N247" i="6"/>
  <c r="Y246" i="6"/>
  <c r="AA246" i="6" s="1"/>
  <c r="V246" i="6"/>
  <c r="T246" i="6"/>
  <c r="S246" i="6"/>
  <c r="R246" i="6"/>
  <c r="O246" i="6" s="1"/>
  <c r="N246" i="6"/>
  <c r="U246" i="6" s="1"/>
  <c r="W246" i="6" s="1"/>
  <c r="Y245" i="6"/>
  <c r="AA245" i="6" s="1"/>
  <c r="V245" i="6"/>
  <c r="U245" i="6"/>
  <c r="T245" i="6"/>
  <c r="S245" i="6"/>
  <c r="R245" i="6"/>
  <c r="O245" i="6" s="1"/>
  <c r="N245" i="6"/>
  <c r="Y244" i="6"/>
  <c r="AA244" i="6" s="1"/>
  <c r="V244" i="6"/>
  <c r="U244" i="6"/>
  <c r="T244" i="6"/>
  <c r="S244" i="6"/>
  <c r="R244" i="6"/>
  <c r="O244" i="6" s="1"/>
  <c r="Q244" i="6" s="1"/>
  <c r="P244" i="6"/>
  <c r="N244" i="6"/>
  <c r="Y243" i="6"/>
  <c r="AA243" i="6" s="1"/>
  <c r="V243" i="6"/>
  <c r="W243" i="6" s="1"/>
  <c r="U243" i="6"/>
  <c r="T243" i="6"/>
  <c r="S243" i="6"/>
  <c r="R243" i="6"/>
  <c r="O243" i="6"/>
  <c r="N243" i="6"/>
  <c r="Y242" i="6"/>
  <c r="AA242" i="6" s="1"/>
  <c r="V242" i="6"/>
  <c r="T242" i="6"/>
  <c r="S242" i="6"/>
  <c r="R242" i="6"/>
  <c r="O242" i="6" s="1"/>
  <c r="N242" i="6"/>
  <c r="U242" i="6" s="1"/>
  <c r="Y241" i="6"/>
  <c r="AA241" i="6" s="1"/>
  <c r="V241" i="6"/>
  <c r="U241" i="6"/>
  <c r="T241" i="6"/>
  <c r="S241" i="6"/>
  <c r="R241" i="6"/>
  <c r="O241" i="6" s="1"/>
  <c r="N241" i="6"/>
  <c r="Y240" i="6"/>
  <c r="AA240" i="6" s="1"/>
  <c r="V240" i="6"/>
  <c r="U240" i="6"/>
  <c r="T240" i="6"/>
  <c r="S240" i="6"/>
  <c r="R240" i="6"/>
  <c r="O240" i="6" s="1"/>
  <c r="Q240" i="6" s="1"/>
  <c r="P240" i="6"/>
  <c r="N240" i="6"/>
  <c r="Y239" i="6"/>
  <c r="AA239" i="6" s="1"/>
  <c r="V239" i="6"/>
  <c r="W239" i="6" s="1"/>
  <c r="U239" i="6"/>
  <c r="T239" i="6"/>
  <c r="S239" i="6"/>
  <c r="R239" i="6"/>
  <c r="O239" i="6"/>
  <c r="N239" i="6"/>
  <c r="Y238" i="6"/>
  <c r="AA238" i="6" s="1"/>
  <c r="V238" i="6"/>
  <c r="T238" i="6"/>
  <c r="S238" i="6"/>
  <c r="R238" i="6"/>
  <c r="O238" i="6" s="1"/>
  <c r="N238" i="6"/>
  <c r="U238" i="6" s="1"/>
  <c r="W238" i="6" s="1"/>
  <c r="Y237" i="6"/>
  <c r="AA237" i="6" s="1"/>
  <c r="V237" i="6"/>
  <c r="U237" i="6"/>
  <c r="T237" i="6"/>
  <c r="S237" i="6"/>
  <c r="R237" i="6"/>
  <c r="O237" i="6" s="1"/>
  <c r="N237" i="6"/>
  <c r="Y236" i="6"/>
  <c r="AA236" i="6" s="1"/>
  <c r="V236" i="6"/>
  <c r="U236" i="6"/>
  <c r="T236" i="6"/>
  <c r="S236" i="6"/>
  <c r="R236" i="6"/>
  <c r="O236" i="6" s="1"/>
  <c r="Q236" i="6" s="1"/>
  <c r="P236" i="6"/>
  <c r="N236" i="6"/>
  <c r="Y235" i="6"/>
  <c r="AA235" i="6" s="1"/>
  <c r="V235" i="6"/>
  <c r="W235" i="6" s="1"/>
  <c r="U235" i="6"/>
  <c r="T235" i="6"/>
  <c r="S235" i="6"/>
  <c r="R235" i="6"/>
  <c r="O235" i="6"/>
  <c r="N235" i="6"/>
  <c r="Y234" i="6"/>
  <c r="AA234" i="6" s="1"/>
  <c r="V234" i="6"/>
  <c r="T234" i="6"/>
  <c r="S234" i="6"/>
  <c r="R234" i="6"/>
  <c r="O234" i="6" s="1"/>
  <c r="N234" i="6"/>
  <c r="U234" i="6" s="1"/>
  <c r="Y233" i="6"/>
  <c r="AA233" i="6" s="1"/>
  <c r="V233" i="6"/>
  <c r="U233" i="6"/>
  <c r="T233" i="6"/>
  <c r="S233" i="6"/>
  <c r="R233" i="6"/>
  <c r="O233" i="6" s="1"/>
  <c r="N233" i="6"/>
  <c r="Y232" i="6"/>
  <c r="AA232" i="6" s="1"/>
  <c r="V232" i="6"/>
  <c r="U232" i="6"/>
  <c r="T232" i="6"/>
  <c r="S232" i="6"/>
  <c r="R232" i="6"/>
  <c r="O232" i="6" s="1"/>
  <c r="Q232" i="6" s="1"/>
  <c r="P232" i="6"/>
  <c r="N232" i="6"/>
  <c r="Y231" i="6"/>
  <c r="AA231" i="6" s="1"/>
  <c r="V231" i="6"/>
  <c r="W231" i="6" s="1"/>
  <c r="U231" i="6"/>
  <c r="T231" i="6"/>
  <c r="S231" i="6"/>
  <c r="R231" i="6"/>
  <c r="O231" i="6"/>
  <c r="N231" i="6"/>
  <c r="Y230" i="6"/>
  <c r="AA230" i="6" s="1"/>
  <c r="V230" i="6"/>
  <c r="T230" i="6"/>
  <c r="S230" i="6"/>
  <c r="R230" i="6"/>
  <c r="O230" i="6" s="1"/>
  <c r="N230" i="6"/>
  <c r="U230" i="6" s="1"/>
  <c r="Y229" i="6"/>
  <c r="AA229" i="6" s="1"/>
  <c r="V229" i="6"/>
  <c r="U229" i="6"/>
  <c r="T229" i="6"/>
  <c r="S229" i="6"/>
  <c r="R229" i="6"/>
  <c r="O229" i="6" s="1"/>
  <c r="N229" i="6"/>
  <c r="Y228" i="6"/>
  <c r="AA228" i="6" s="1"/>
  <c r="V228" i="6"/>
  <c r="U228" i="6"/>
  <c r="T228" i="6"/>
  <c r="S228" i="6"/>
  <c r="R228" i="6"/>
  <c r="O228" i="6" s="1"/>
  <c r="Q228" i="6" s="1"/>
  <c r="P228" i="6"/>
  <c r="N228" i="6"/>
  <c r="Y227" i="6"/>
  <c r="AA227" i="6" s="1"/>
  <c r="V227" i="6"/>
  <c r="W227" i="6" s="1"/>
  <c r="U227" i="6"/>
  <c r="T227" i="6"/>
  <c r="S227" i="6"/>
  <c r="R227" i="6"/>
  <c r="O227" i="6"/>
  <c r="N227" i="6"/>
  <c r="Y226" i="6"/>
  <c r="AA226" i="6" s="1"/>
  <c r="V226" i="6"/>
  <c r="T226" i="6"/>
  <c r="S226" i="6"/>
  <c r="R226" i="6"/>
  <c r="O226" i="6" s="1"/>
  <c r="N226" i="6"/>
  <c r="U226" i="6" s="1"/>
  <c r="W226" i="6" s="1"/>
  <c r="Y225" i="6"/>
  <c r="AA225" i="6" s="1"/>
  <c r="V225" i="6"/>
  <c r="U225" i="6"/>
  <c r="T225" i="6"/>
  <c r="S225" i="6"/>
  <c r="R225" i="6"/>
  <c r="O225" i="6" s="1"/>
  <c r="N225" i="6"/>
  <c r="Y224" i="6"/>
  <c r="AA224" i="6" s="1"/>
  <c r="V224" i="6"/>
  <c r="U224" i="6"/>
  <c r="T224" i="6"/>
  <c r="S224" i="6"/>
  <c r="R224" i="6"/>
  <c r="O224" i="6" s="1"/>
  <c r="Q224" i="6" s="1"/>
  <c r="P224" i="6"/>
  <c r="N224" i="6"/>
  <c r="Y223" i="6"/>
  <c r="AA223" i="6" s="1"/>
  <c r="V223" i="6"/>
  <c r="W223" i="6" s="1"/>
  <c r="U223" i="6"/>
  <c r="T223" i="6"/>
  <c r="S223" i="6"/>
  <c r="R223" i="6"/>
  <c r="O223" i="6"/>
  <c r="N223" i="6"/>
  <c r="Y222" i="6"/>
  <c r="AA222" i="6" s="1"/>
  <c r="V222" i="6"/>
  <c r="T222" i="6"/>
  <c r="S222" i="6"/>
  <c r="R222" i="6"/>
  <c r="O222" i="6" s="1"/>
  <c r="N222" i="6"/>
  <c r="U222" i="6" s="1"/>
  <c r="W222" i="6" s="1"/>
  <c r="Y221" i="6"/>
  <c r="AA221" i="6" s="1"/>
  <c r="V221" i="6"/>
  <c r="U221" i="6"/>
  <c r="T221" i="6"/>
  <c r="S221" i="6"/>
  <c r="R221" i="6"/>
  <c r="O221" i="6" s="1"/>
  <c r="N221" i="6"/>
  <c r="Y220" i="6"/>
  <c r="AA220" i="6" s="1"/>
  <c r="V220" i="6"/>
  <c r="U220" i="6"/>
  <c r="T220" i="6"/>
  <c r="S220" i="6"/>
  <c r="R220" i="6"/>
  <c r="O220" i="6" s="1"/>
  <c r="Q220" i="6" s="1"/>
  <c r="P220" i="6"/>
  <c r="N220" i="6"/>
  <c r="Y219" i="6"/>
  <c r="AA219" i="6" s="1"/>
  <c r="V219" i="6"/>
  <c r="W219" i="6" s="1"/>
  <c r="U219" i="6"/>
  <c r="T219" i="6"/>
  <c r="S219" i="6"/>
  <c r="R219" i="6"/>
  <c r="O219" i="6"/>
  <c r="N219" i="6"/>
  <c r="Y218" i="6"/>
  <c r="AA218" i="6" s="1"/>
  <c r="V218" i="6"/>
  <c r="T218" i="6"/>
  <c r="S218" i="6"/>
  <c r="R218" i="6"/>
  <c r="O218" i="6" s="1"/>
  <c r="N218" i="6"/>
  <c r="U218" i="6" s="1"/>
  <c r="W218" i="6" s="1"/>
  <c r="Y217" i="6"/>
  <c r="AA217" i="6" s="1"/>
  <c r="V217" i="6"/>
  <c r="U217" i="6"/>
  <c r="T217" i="6"/>
  <c r="S217" i="6"/>
  <c r="R217" i="6"/>
  <c r="O217" i="6" s="1"/>
  <c r="N217" i="6"/>
  <c r="Y216" i="6"/>
  <c r="AA216" i="6" s="1"/>
  <c r="V216" i="6"/>
  <c r="U216" i="6"/>
  <c r="T216" i="6"/>
  <c r="S216" i="6"/>
  <c r="R216" i="6"/>
  <c r="O216" i="6" s="1"/>
  <c r="Q216" i="6" s="1"/>
  <c r="P216" i="6"/>
  <c r="N216" i="6"/>
  <c r="Y215" i="6"/>
  <c r="AA215" i="6" s="1"/>
  <c r="V215" i="6"/>
  <c r="W215" i="6" s="1"/>
  <c r="U215" i="6"/>
  <c r="T215" i="6"/>
  <c r="S215" i="6"/>
  <c r="R215" i="6"/>
  <c r="O215" i="6"/>
  <c r="N215" i="6"/>
  <c r="Y214" i="6"/>
  <c r="AA214" i="6" s="1"/>
  <c r="V214" i="6"/>
  <c r="T214" i="6"/>
  <c r="S214" i="6"/>
  <c r="R214" i="6"/>
  <c r="O214" i="6" s="1"/>
  <c r="N214" i="6"/>
  <c r="U214" i="6" s="1"/>
  <c r="W214" i="6" s="1"/>
  <c r="Y213" i="6"/>
  <c r="AA213" i="6" s="1"/>
  <c r="U213" i="6"/>
  <c r="W213" i="6" s="1"/>
  <c r="T213" i="6"/>
  <c r="S213" i="6"/>
  <c r="R213" i="6"/>
  <c r="O213" i="6" s="1"/>
  <c r="N213" i="6"/>
  <c r="Y212" i="6"/>
  <c r="AA212" i="6" s="1"/>
  <c r="U212" i="6"/>
  <c r="W212" i="6" s="1"/>
  <c r="X212" i="6" s="1"/>
  <c r="Z212" i="6" s="1"/>
  <c r="T212" i="6"/>
  <c r="S212" i="6"/>
  <c r="R212" i="6"/>
  <c r="O212" i="6" s="1"/>
  <c r="Q212" i="6" s="1"/>
  <c r="P212" i="6"/>
  <c r="N212" i="6"/>
  <c r="Y211" i="6"/>
  <c r="AA211" i="6" s="1"/>
  <c r="W211" i="6"/>
  <c r="U211" i="6"/>
  <c r="T211" i="6"/>
  <c r="S211" i="6"/>
  <c r="R211" i="6"/>
  <c r="O211" i="6"/>
  <c r="N211" i="6"/>
  <c r="Y210" i="6"/>
  <c r="AA210" i="6" s="1"/>
  <c r="T210" i="6"/>
  <c r="S210" i="6"/>
  <c r="R210" i="6"/>
  <c r="O210" i="6" s="1"/>
  <c r="N210" i="6"/>
  <c r="U210" i="6" s="1"/>
  <c r="W210" i="6" s="1"/>
  <c r="Y209" i="6"/>
  <c r="AA209" i="6" s="1"/>
  <c r="U209" i="6"/>
  <c r="W209" i="6" s="1"/>
  <c r="T209" i="6"/>
  <c r="S209" i="6"/>
  <c r="R209" i="6"/>
  <c r="O209" i="6" s="1"/>
  <c r="N209" i="6"/>
  <c r="Y208" i="6"/>
  <c r="AA208" i="6" s="1"/>
  <c r="U208" i="6"/>
  <c r="W208" i="6" s="1"/>
  <c r="X208" i="6" s="1"/>
  <c r="Z208" i="6" s="1"/>
  <c r="T208" i="6"/>
  <c r="S208" i="6"/>
  <c r="R208" i="6"/>
  <c r="O208" i="6" s="1"/>
  <c r="Q208" i="6" s="1"/>
  <c r="P208" i="6"/>
  <c r="N208" i="6"/>
  <c r="Y207" i="6"/>
  <c r="AA207" i="6" s="1"/>
  <c r="W207" i="6"/>
  <c r="U207" i="6"/>
  <c r="T207" i="6"/>
  <c r="S207" i="6"/>
  <c r="R207" i="6"/>
  <c r="O207" i="6"/>
  <c r="N207" i="6"/>
  <c r="Y206" i="6"/>
  <c r="AA206" i="6" s="1"/>
  <c r="T206" i="6"/>
  <c r="S206" i="6"/>
  <c r="R206" i="6"/>
  <c r="O206" i="6" s="1"/>
  <c r="N206" i="6"/>
  <c r="U206" i="6" s="1"/>
  <c r="W206" i="6" s="1"/>
  <c r="Y205" i="6"/>
  <c r="AA205" i="6" s="1"/>
  <c r="U205" i="6"/>
  <c r="W205" i="6" s="1"/>
  <c r="T205" i="6"/>
  <c r="S205" i="6"/>
  <c r="R205" i="6"/>
  <c r="O205" i="6" s="1"/>
  <c r="N205" i="6"/>
  <c r="Y204" i="6"/>
  <c r="AA204" i="6" s="1"/>
  <c r="U204" i="6"/>
  <c r="W204" i="6" s="1"/>
  <c r="X204" i="6" s="1"/>
  <c r="Z204" i="6" s="1"/>
  <c r="T204" i="6"/>
  <c r="S204" i="6"/>
  <c r="R204" i="6"/>
  <c r="O204" i="6" s="1"/>
  <c r="Q204" i="6" s="1"/>
  <c r="P204" i="6"/>
  <c r="N204" i="6"/>
  <c r="Y203" i="6"/>
  <c r="AA203" i="6" s="1"/>
  <c r="W203" i="6"/>
  <c r="U203" i="6"/>
  <c r="T203" i="6"/>
  <c r="S203" i="6"/>
  <c r="R203" i="6"/>
  <c r="O203" i="6"/>
  <c r="N203" i="6"/>
  <c r="Y202" i="6"/>
  <c r="AA202" i="6" s="1"/>
  <c r="T202" i="6"/>
  <c r="S202" i="6"/>
  <c r="R202" i="6"/>
  <c r="O202" i="6" s="1"/>
  <c r="N202" i="6"/>
  <c r="U202" i="6" s="1"/>
  <c r="W202" i="6" s="1"/>
  <c r="Y201" i="6"/>
  <c r="AA201" i="6" s="1"/>
  <c r="U201" i="6"/>
  <c r="W201" i="6" s="1"/>
  <c r="T201" i="6"/>
  <c r="S201" i="6"/>
  <c r="R201" i="6"/>
  <c r="O201" i="6" s="1"/>
  <c r="N201" i="6"/>
  <c r="Y200" i="6"/>
  <c r="AA200" i="6" s="1"/>
  <c r="U200" i="6"/>
  <c r="W200" i="6" s="1"/>
  <c r="X200" i="6" s="1"/>
  <c r="Z200" i="6" s="1"/>
  <c r="T200" i="6"/>
  <c r="S200" i="6"/>
  <c r="R200" i="6"/>
  <c r="O200" i="6" s="1"/>
  <c r="Q200" i="6" s="1"/>
  <c r="P200" i="6"/>
  <c r="N200" i="6"/>
  <c r="Y199" i="6"/>
  <c r="AA199" i="6" s="1"/>
  <c r="W199" i="6"/>
  <c r="U199" i="6"/>
  <c r="T199" i="6"/>
  <c r="S199" i="6"/>
  <c r="R199" i="6"/>
  <c r="O199" i="6"/>
  <c r="N199" i="6"/>
  <c r="Y198" i="6"/>
  <c r="AA198" i="6" s="1"/>
  <c r="T198" i="6"/>
  <c r="S198" i="6"/>
  <c r="R198" i="6"/>
  <c r="O198" i="6" s="1"/>
  <c r="N198" i="6"/>
  <c r="U198" i="6" s="1"/>
  <c r="W198" i="6" s="1"/>
  <c r="Y197" i="6"/>
  <c r="AA197" i="6" s="1"/>
  <c r="U197" i="6"/>
  <c r="W197" i="6" s="1"/>
  <c r="T197" i="6"/>
  <c r="S197" i="6"/>
  <c r="R197" i="6"/>
  <c r="O197" i="6" s="1"/>
  <c r="N197" i="6"/>
  <c r="Y196" i="6"/>
  <c r="AA196" i="6" s="1"/>
  <c r="U196" i="6"/>
  <c r="W196" i="6" s="1"/>
  <c r="X196" i="6" s="1"/>
  <c r="Z196" i="6" s="1"/>
  <c r="T196" i="6"/>
  <c r="S196" i="6"/>
  <c r="R196" i="6"/>
  <c r="O196" i="6" s="1"/>
  <c r="Q196" i="6" s="1"/>
  <c r="P196" i="6"/>
  <c r="N196" i="6"/>
  <c r="Y195" i="6"/>
  <c r="AA195" i="6" s="1"/>
  <c r="W195" i="6"/>
  <c r="U195" i="6"/>
  <c r="T195" i="6"/>
  <c r="S195" i="6"/>
  <c r="R195" i="6"/>
  <c r="O195" i="6"/>
  <c r="N195" i="6"/>
  <c r="Y194" i="6"/>
  <c r="AA194" i="6" s="1"/>
  <c r="T194" i="6"/>
  <c r="S194" i="6"/>
  <c r="R194" i="6"/>
  <c r="O194" i="6" s="1"/>
  <c r="N194" i="6"/>
  <c r="U194" i="6" s="1"/>
  <c r="W194" i="6" s="1"/>
  <c r="Y193" i="6"/>
  <c r="AA193" i="6" s="1"/>
  <c r="U193" i="6"/>
  <c r="W193" i="6" s="1"/>
  <c r="T193" i="6"/>
  <c r="S193" i="6"/>
  <c r="R193" i="6"/>
  <c r="O193" i="6" s="1"/>
  <c r="N193" i="6"/>
  <c r="Y192" i="6"/>
  <c r="AA192" i="6" s="1"/>
  <c r="U192" i="6"/>
  <c r="W192" i="6" s="1"/>
  <c r="X192" i="6" s="1"/>
  <c r="Z192" i="6" s="1"/>
  <c r="T192" i="6"/>
  <c r="S192" i="6"/>
  <c r="R192" i="6"/>
  <c r="O192" i="6" s="1"/>
  <c r="Q192" i="6" s="1"/>
  <c r="P192" i="6"/>
  <c r="N192" i="6"/>
  <c r="Y191" i="6"/>
  <c r="AA191" i="6" s="1"/>
  <c r="W191" i="6"/>
  <c r="U191" i="6"/>
  <c r="T191" i="6"/>
  <c r="S191" i="6"/>
  <c r="R191" i="6"/>
  <c r="O191" i="6"/>
  <c r="Q191" i="6" s="1"/>
  <c r="N191" i="6"/>
  <c r="Y190" i="6"/>
  <c r="AA190" i="6" s="1"/>
  <c r="W190" i="6"/>
  <c r="T190" i="6"/>
  <c r="S190" i="6"/>
  <c r="R190" i="6"/>
  <c r="O190" i="6" s="1"/>
  <c r="N190" i="6"/>
  <c r="U190" i="6" s="1"/>
  <c r="Y189" i="6"/>
  <c r="AA189" i="6" s="1"/>
  <c r="T189" i="6"/>
  <c r="S189" i="6"/>
  <c r="R189" i="6"/>
  <c r="O189" i="6" s="1"/>
  <c r="P189" i="6" s="1"/>
  <c r="N189" i="6"/>
  <c r="U189" i="6" s="1"/>
  <c r="W189" i="6" s="1"/>
  <c r="Y188" i="6"/>
  <c r="AA188" i="6" s="1"/>
  <c r="U188" i="6"/>
  <c r="W188" i="6" s="1"/>
  <c r="X188" i="6" s="1"/>
  <c r="Z188" i="6" s="1"/>
  <c r="T188" i="6"/>
  <c r="S188" i="6"/>
  <c r="R188" i="6"/>
  <c r="O188" i="6" s="1"/>
  <c r="P188" i="6" s="1"/>
  <c r="Q188" i="6"/>
  <c r="N188" i="6"/>
  <c r="Y187" i="6"/>
  <c r="AA187" i="6" s="1"/>
  <c r="W187" i="6"/>
  <c r="X187" i="6" s="1"/>
  <c r="Z187" i="6" s="1"/>
  <c r="U187" i="6"/>
  <c r="T187" i="6"/>
  <c r="S187" i="6"/>
  <c r="R187" i="6"/>
  <c r="P187" i="6"/>
  <c r="O187" i="6"/>
  <c r="Q187" i="6" s="1"/>
  <c r="N187" i="6"/>
  <c r="Y186" i="6"/>
  <c r="AA186" i="6" s="1"/>
  <c r="W186" i="6"/>
  <c r="T186" i="6"/>
  <c r="S186" i="6"/>
  <c r="R186" i="6"/>
  <c r="O186" i="6"/>
  <c r="N186" i="6"/>
  <c r="U186" i="6" s="1"/>
  <c r="Y185" i="6"/>
  <c r="AA185" i="6" s="1"/>
  <c r="U185" i="6"/>
  <c r="T185" i="6"/>
  <c r="S185" i="6"/>
  <c r="R185" i="6"/>
  <c r="O185" i="6" s="1"/>
  <c r="N185" i="6"/>
  <c r="Y184" i="6"/>
  <c r="AA184" i="6" s="1"/>
  <c r="U184" i="6"/>
  <c r="W184" i="6" s="1"/>
  <c r="X184" i="6" s="1"/>
  <c r="Z184" i="6" s="1"/>
  <c r="T184" i="6"/>
  <c r="S184" i="6"/>
  <c r="R184" i="6"/>
  <c r="O184" i="6" s="1"/>
  <c r="Q184" i="6"/>
  <c r="P184" i="6"/>
  <c r="N184" i="6"/>
  <c r="Y183" i="6"/>
  <c r="AA183" i="6" s="1"/>
  <c r="W183" i="6"/>
  <c r="AB183" i="6" s="1"/>
  <c r="U183" i="6"/>
  <c r="T183" i="6"/>
  <c r="S183" i="6"/>
  <c r="R183" i="6"/>
  <c r="P183" i="6"/>
  <c r="O183" i="6"/>
  <c r="Q183" i="6" s="1"/>
  <c r="N183" i="6"/>
  <c r="Y182" i="6"/>
  <c r="AA182" i="6" s="1"/>
  <c r="T182" i="6"/>
  <c r="S182" i="6"/>
  <c r="R182" i="6"/>
  <c r="O182" i="6"/>
  <c r="N182" i="6"/>
  <c r="U182" i="6" s="1"/>
  <c r="W182" i="6" s="1"/>
  <c r="Y181" i="6"/>
  <c r="AA181" i="6" s="1"/>
  <c r="U181" i="6"/>
  <c r="W181" i="6" s="1"/>
  <c r="T181" i="6"/>
  <c r="S181" i="6"/>
  <c r="R181" i="6"/>
  <c r="O181" i="6" s="1"/>
  <c r="P181" i="6" s="1"/>
  <c r="Q181" i="6"/>
  <c r="N181" i="6"/>
  <c r="Y180" i="6"/>
  <c r="AA180" i="6" s="1"/>
  <c r="U180" i="6"/>
  <c r="W180" i="6" s="1"/>
  <c r="AB180" i="6" s="1"/>
  <c r="T180" i="6"/>
  <c r="S180" i="6"/>
  <c r="R180" i="6"/>
  <c r="O180" i="6" s="1"/>
  <c r="Q180" i="6" s="1"/>
  <c r="P180" i="6"/>
  <c r="N180" i="6"/>
  <c r="Y179" i="6"/>
  <c r="AA179" i="6" s="1"/>
  <c r="W179" i="6"/>
  <c r="AB179" i="6" s="1"/>
  <c r="U179" i="6"/>
  <c r="T179" i="6"/>
  <c r="S179" i="6"/>
  <c r="R179" i="6"/>
  <c r="O179" i="6"/>
  <c r="N179" i="6"/>
  <c r="Y178" i="6"/>
  <c r="AA178" i="6" s="1"/>
  <c r="T178" i="6"/>
  <c r="S178" i="6"/>
  <c r="R178" i="6"/>
  <c r="O178" i="6" s="1"/>
  <c r="N178" i="6"/>
  <c r="U178" i="6" s="1"/>
  <c r="W178" i="6" s="1"/>
  <c r="Y177" i="6"/>
  <c r="AA177" i="6" s="1"/>
  <c r="T177" i="6"/>
  <c r="S177" i="6"/>
  <c r="R177" i="6"/>
  <c r="O177" i="6" s="1"/>
  <c r="P177" i="6" s="1"/>
  <c r="Q177" i="6"/>
  <c r="N177" i="6"/>
  <c r="U177" i="6" s="1"/>
  <c r="W177" i="6" s="1"/>
  <c r="Y176" i="6"/>
  <c r="AA176" i="6" s="1"/>
  <c r="U176" i="6"/>
  <c r="W176" i="6" s="1"/>
  <c r="AB176" i="6" s="1"/>
  <c r="T176" i="6"/>
  <c r="S176" i="6"/>
  <c r="R176" i="6"/>
  <c r="O176" i="6" s="1"/>
  <c r="N176" i="6"/>
  <c r="Y175" i="6"/>
  <c r="AA175" i="6" s="1"/>
  <c r="W175" i="6"/>
  <c r="X175" i="6" s="1"/>
  <c r="Z175" i="6" s="1"/>
  <c r="U175" i="6"/>
  <c r="T175" i="6"/>
  <c r="S175" i="6"/>
  <c r="R175" i="6"/>
  <c r="O175" i="6"/>
  <c r="Q175" i="6" s="1"/>
  <c r="N175" i="6"/>
  <c r="Y174" i="6"/>
  <c r="AA174" i="6" s="1"/>
  <c r="W174" i="6"/>
  <c r="T174" i="6"/>
  <c r="S174" i="6"/>
  <c r="R174" i="6"/>
  <c r="O174" i="6" s="1"/>
  <c r="N174" i="6"/>
  <c r="U174" i="6" s="1"/>
  <c r="Y173" i="6"/>
  <c r="AA173" i="6" s="1"/>
  <c r="T173" i="6"/>
  <c r="S173" i="6"/>
  <c r="R173" i="6"/>
  <c r="O173" i="6" s="1"/>
  <c r="P173" i="6" s="1"/>
  <c r="N173" i="6"/>
  <c r="U173" i="6" s="1"/>
  <c r="W173" i="6" s="1"/>
  <c r="Y172" i="6"/>
  <c r="AA172" i="6" s="1"/>
  <c r="U172" i="6"/>
  <c r="W172" i="6" s="1"/>
  <c r="X172" i="6" s="1"/>
  <c r="Z172" i="6" s="1"/>
  <c r="T172" i="6"/>
  <c r="S172" i="6"/>
  <c r="R172" i="6"/>
  <c r="O172" i="6" s="1"/>
  <c r="P172" i="6" s="1"/>
  <c r="Q172" i="6"/>
  <c r="N172" i="6"/>
  <c r="Y171" i="6"/>
  <c r="AA171" i="6" s="1"/>
  <c r="W171" i="6"/>
  <c r="X171" i="6" s="1"/>
  <c r="Z171" i="6" s="1"/>
  <c r="U171" i="6"/>
  <c r="T171" i="6"/>
  <c r="S171" i="6"/>
  <c r="R171" i="6"/>
  <c r="P171" i="6"/>
  <c r="O171" i="6"/>
  <c r="Q171" i="6" s="1"/>
  <c r="N171" i="6"/>
  <c r="Y170" i="6"/>
  <c r="AA170" i="6" s="1"/>
  <c r="W170" i="6"/>
  <c r="T170" i="6"/>
  <c r="S170" i="6"/>
  <c r="R170" i="6"/>
  <c r="O170" i="6"/>
  <c r="N170" i="6"/>
  <c r="U170" i="6" s="1"/>
  <c r="Y169" i="6"/>
  <c r="AA169" i="6" s="1"/>
  <c r="U169" i="6"/>
  <c r="T169" i="6"/>
  <c r="S169" i="6"/>
  <c r="R169" i="6"/>
  <c r="O169" i="6" s="1"/>
  <c r="N169" i="6"/>
  <c r="Y168" i="6"/>
  <c r="AA168" i="6" s="1"/>
  <c r="U168" i="6"/>
  <c r="W168" i="6" s="1"/>
  <c r="X168" i="6" s="1"/>
  <c r="Z168" i="6" s="1"/>
  <c r="T168" i="6"/>
  <c r="S168" i="6"/>
  <c r="R168" i="6"/>
  <c r="O168" i="6" s="1"/>
  <c r="Q168" i="6"/>
  <c r="P168" i="6"/>
  <c r="N168" i="6"/>
  <c r="Y167" i="6"/>
  <c r="AA167" i="6" s="1"/>
  <c r="W167" i="6"/>
  <c r="AB167" i="6" s="1"/>
  <c r="U167" i="6"/>
  <c r="T167" i="6"/>
  <c r="S167" i="6"/>
  <c r="R167" i="6"/>
  <c r="P167" i="6"/>
  <c r="O167" i="6"/>
  <c r="Q167" i="6" s="1"/>
  <c r="N167" i="6"/>
  <c r="Y166" i="6"/>
  <c r="AA166" i="6" s="1"/>
  <c r="T166" i="6"/>
  <c r="S166" i="6"/>
  <c r="R166" i="6"/>
  <c r="O166" i="6"/>
  <c r="N166" i="6"/>
  <c r="U166" i="6" s="1"/>
  <c r="W166" i="6" s="1"/>
  <c r="Y165" i="6"/>
  <c r="AA165" i="6" s="1"/>
  <c r="U165" i="6"/>
  <c r="W165" i="6" s="1"/>
  <c r="T165" i="6"/>
  <c r="S165" i="6"/>
  <c r="R165" i="6"/>
  <c r="O165" i="6" s="1"/>
  <c r="P165" i="6" s="1"/>
  <c r="Q165" i="6"/>
  <c r="N165" i="6"/>
  <c r="Y164" i="6"/>
  <c r="AA164" i="6" s="1"/>
  <c r="U164" i="6"/>
  <c r="W164" i="6" s="1"/>
  <c r="AB164" i="6" s="1"/>
  <c r="T164" i="6"/>
  <c r="S164" i="6"/>
  <c r="R164" i="6"/>
  <c r="O164" i="6" s="1"/>
  <c r="Q164" i="6" s="1"/>
  <c r="P164" i="6"/>
  <c r="N164" i="6"/>
  <c r="Y163" i="6"/>
  <c r="AA163" i="6" s="1"/>
  <c r="W163" i="6"/>
  <c r="AB163" i="6" s="1"/>
  <c r="U163" i="6"/>
  <c r="T163" i="6"/>
  <c r="S163" i="6"/>
  <c r="R163" i="6"/>
  <c r="Q163" i="6"/>
  <c r="P163" i="6"/>
  <c r="O163" i="6"/>
  <c r="N163" i="6"/>
  <c r="Y162" i="6"/>
  <c r="AA162" i="6" s="1"/>
  <c r="T162" i="6"/>
  <c r="S162" i="6"/>
  <c r="R162" i="6"/>
  <c r="O162" i="6" s="1"/>
  <c r="N162" i="6"/>
  <c r="U162" i="6" s="1"/>
  <c r="W162" i="6" s="1"/>
  <c r="Y161" i="6"/>
  <c r="AA161" i="6" s="1"/>
  <c r="U161" i="6"/>
  <c r="W161" i="6" s="1"/>
  <c r="T161" i="6"/>
  <c r="S161" i="6"/>
  <c r="R161" i="6"/>
  <c r="O161" i="6" s="1"/>
  <c r="P161" i="6" s="1"/>
  <c r="Q161" i="6"/>
  <c r="N161" i="6"/>
  <c r="Y160" i="6"/>
  <c r="AA160" i="6" s="1"/>
  <c r="U160" i="6"/>
  <c r="W160" i="6" s="1"/>
  <c r="AB160" i="6" s="1"/>
  <c r="T160" i="6"/>
  <c r="S160" i="6"/>
  <c r="R160" i="6"/>
  <c r="Q160" i="6"/>
  <c r="P160" i="6"/>
  <c r="O160" i="6"/>
  <c r="N160" i="6"/>
  <c r="Y159" i="6"/>
  <c r="AA159" i="6" s="1"/>
  <c r="W159" i="6"/>
  <c r="T159" i="6"/>
  <c r="S159" i="6"/>
  <c r="R159" i="6"/>
  <c r="O159" i="6"/>
  <c r="N159" i="6"/>
  <c r="U159" i="6" s="1"/>
  <c r="Y158" i="6"/>
  <c r="AA158" i="6" s="1"/>
  <c r="T158" i="6"/>
  <c r="S158" i="6"/>
  <c r="R158" i="6"/>
  <c r="O158" i="6" s="1"/>
  <c r="N158" i="6"/>
  <c r="U158" i="6" s="1"/>
  <c r="W158" i="6" s="1"/>
  <c r="Y157" i="6"/>
  <c r="AA157" i="6" s="1"/>
  <c r="U157" i="6"/>
  <c r="W157" i="6" s="1"/>
  <c r="T157" i="6"/>
  <c r="S157" i="6"/>
  <c r="R157" i="6"/>
  <c r="O157" i="6" s="1"/>
  <c r="P157" i="6" s="1"/>
  <c r="Q157" i="6"/>
  <c r="N157" i="6"/>
  <c r="Y156" i="6"/>
  <c r="AA156" i="6" s="1"/>
  <c r="U156" i="6"/>
  <c r="W156" i="6" s="1"/>
  <c r="AB156" i="6" s="1"/>
  <c r="T156" i="6"/>
  <c r="S156" i="6"/>
  <c r="R156" i="6"/>
  <c r="Q156" i="6"/>
  <c r="P156" i="6"/>
  <c r="O156" i="6"/>
  <c r="N156" i="6"/>
  <c r="Y155" i="6"/>
  <c r="AA155" i="6" s="1"/>
  <c r="W155" i="6"/>
  <c r="T155" i="6"/>
  <c r="S155" i="6"/>
  <c r="R155" i="6"/>
  <c r="O155" i="6"/>
  <c r="N155" i="6"/>
  <c r="U155" i="6" s="1"/>
  <c r="Y154" i="6"/>
  <c r="AA154" i="6" s="1"/>
  <c r="T154" i="6"/>
  <c r="S154" i="6"/>
  <c r="R154" i="6"/>
  <c r="O154" i="6" s="1"/>
  <c r="N154" i="6"/>
  <c r="U154" i="6" s="1"/>
  <c r="W154" i="6" s="1"/>
  <c r="Y153" i="6"/>
  <c r="AA153" i="6" s="1"/>
  <c r="U153" i="6"/>
  <c r="W153" i="6" s="1"/>
  <c r="T153" i="6"/>
  <c r="S153" i="6"/>
  <c r="R153" i="6"/>
  <c r="O153" i="6" s="1"/>
  <c r="P153" i="6" s="1"/>
  <c r="N153" i="6"/>
  <c r="Y152" i="6"/>
  <c r="AA152" i="6" s="1"/>
  <c r="U152" i="6"/>
  <c r="W152" i="6" s="1"/>
  <c r="X152" i="6" s="1"/>
  <c r="Z152" i="6" s="1"/>
  <c r="T152" i="6"/>
  <c r="S152" i="6"/>
  <c r="R152" i="6"/>
  <c r="Q152" i="6"/>
  <c r="P152" i="6"/>
  <c r="O152" i="6"/>
  <c r="N152" i="6"/>
  <c r="Y151" i="6"/>
  <c r="AA151" i="6" s="1"/>
  <c r="T151" i="6"/>
  <c r="S151" i="6"/>
  <c r="R151" i="6"/>
  <c r="O151" i="6"/>
  <c r="N151" i="6"/>
  <c r="U151" i="6" s="1"/>
  <c r="W151" i="6" s="1"/>
  <c r="Y150" i="6"/>
  <c r="AA150" i="6" s="1"/>
  <c r="T150" i="6"/>
  <c r="S150" i="6"/>
  <c r="R150" i="6"/>
  <c r="O150" i="6" s="1"/>
  <c r="N150" i="6"/>
  <c r="U150" i="6" s="1"/>
  <c r="W150" i="6" s="1"/>
  <c r="Y149" i="6"/>
  <c r="AA149" i="6" s="1"/>
  <c r="U149" i="6"/>
  <c r="W149" i="6" s="1"/>
  <c r="T149" i="6"/>
  <c r="S149" i="6"/>
  <c r="R149" i="6"/>
  <c r="O149" i="6" s="1"/>
  <c r="P149" i="6" s="1"/>
  <c r="N149" i="6"/>
  <c r="Y148" i="6"/>
  <c r="AA148" i="6" s="1"/>
  <c r="U148" i="6"/>
  <c r="W148" i="6" s="1"/>
  <c r="X148" i="6" s="1"/>
  <c r="Z148" i="6" s="1"/>
  <c r="T148" i="6"/>
  <c r="S148" i="6"/>
  <c r="R148" i="6"/>
  <c r="Q148" i="6"/>
  <c r="P148" i="6"/>
  <c r="O148" i="6"/>
  <c r="N148" i="6"/>
  <c r="Y147" i="6"/>
  <c r="AA147" i="6" s="1"/>
  <c r="T147" i="6"/>
  <c r="S147" i="6"/>
  <c r="R147" i="6"/>
  <c r="O147" i="6"/>
  <c r="N147" i="6"/>
  <c r="U147" i="6" s="1"/>
  <c r="W147" i="6" s="1"/>
  <c r="Y146" i="6"/>
  <c r="AA146" i="6" s="1"/>
  <c r="T146" i="6"/>
  <c r="S146" i="6"/>
  <c r="R146" i="6"/>
  <c r="O146" i="6" s="1"/>
  <c r="N146" i="6"/>
  <c r="U146" i="6" s="1"/>
  <c r="W146" i="6" s="1"/>
  <c r="Y145" i="6"/>
  <c r="AA145" i="6" s="1"/>
  <c r="U145" i="6"/>
  <c r="W145" i="6" s="1"/>
  <c r="T145" i="6"/>
  <c r="S145" i="6"/>
  <c r="R145" i="6"/>
  <c r="O145" i="6" s="1"/>
  <c r="P145" i="6" s="1"/>
  <c r="Q145" i="6"/>
  <c r="N145" i="6"/>
  <c r="Y144" i="6"/>
  <c r="AA144" i="6" s="1"/>
  <c r="U144" i="6"/>
  <c r="W144" i="6" s="1"/>
  <c r="AB144" i="6" s="1"/>
  <c r="T144" i="6"/>
  <c r="S144" i="6"/>
  <c r="R144" i="6"/>
  <c r="Q144" i="6"/>
  <c r="P144" i="6"/>
  <c r="O144" i="6"/>
  <c r="N144" i="6"/>
  <c r="Y143" i="6"/>
  <c r="AA143" i="6" s="1"/>
  <c r="W143" i="6"/>
  <c r="T143" i="6"/>
  <c r="S143" i="6"/>
  <c r="R143" i="6"/>
  <c r="O143" i="6"/>
  <c r="N143" i="6"/>
  <c r="U143" i="6" s="1"/>
  <c r="Y142" i="6"/>
  <c r="AA142" i="6" s="1"/>
  <c r="T142" i="6"/>
  <c r="S142" i="6"/>
  <c r="R142" i="6"/>
  <c r="O142" i="6" s="1"/>
  <c r="N142" i="6"/>
  <c r="U142" i="6" s="1"/>
  <c r="W142" i="6" s="1"/>
  <c r="Y141" i="6"/>
  <c r="AA141" i="6" s="1"/>
  <c r="U141" i="6"/>
  <c r="W141" i="6" s="1"/>
  <c r="T141" i="6"/>
  <c r="S141" i="6"/>
  <c r="R141" i="6"/>
  <c r="O141" i="6" s="1"/>
  <c r="P141" i="6" s="1"/>
  <c r="Q141" i="6"/>
  <c r="N141" i="6"/>
  <c r="Y140" i="6"/>
  <c r="AA140" i="6" s="1"/>
  <c r="U140" i="6"/>
  <c r="W140" i="6" s="1"/>
  <c r="AB140" i="6" s="1"/>
  <c r="T140" i="6"/>
  <c r="S140" i="6"/>
  <c r="R140" i="6"/>
  <c r="Q140" i="6"/>
  <c r="P140" i="6"/>
  <c r="O140" i="6"/>
  <c r="N140" i="6"/>
  <c r="Y139" i="6"/>
  <c r="AA139" i="6" s="1"/>
  <c r="W139" i="6"/>
  <c r="T139" i="6"/>
  <c r="S139" i="6"/>
  <c r="R139" i="6"/>
  <c r="O139" i="6"/>
  <c r="N139" i="6"/>
  <c r="U139" i="6" s="1"/>
  <c r="Y138" i="6"/>
  <c r="AA138" i="6" s="1"/>
  <c r="T138" i="6"/>
  <c r="S138" i="6"/>
  <c r="R138" i="6"/>
  <c r="O138" i="6" s="1"/>
  <c r="N138" i="6"/>
  <c r="U138" i="6" s="1"/>
  <c r="W138" i="6" s="1"/>
  <c r="Y137" i="6"/>
  <c r="AA137" i="6" s="1"/>
  <c r="U137" i="6"/>
  <c r="W137" i="6" s="1"/>
  <c r="T137" i="6"/>
  <c r="S137" i="6"/>
  <c r="R137" i="6"/>
  <c r="O137" i="6" s="1"/>
  <c r="P137" i="6" s="1"/>
  <c r="N137" i="6"/>
  <c r="Y136" i="6"/>
  <c r="AA136" i="6" s="1"/>
  <c r="U136" i="6"/>
  <c r="W136" i="6" s="1"/>
  <c r="X136" i="6" s="1"/>
  <c r="Z136" i="6" s="1"/>
  <c r="T136" i="6"/>
  <c r="S136" i="6"/>
  <c r="R136" i="6"/>
  <c r="Q136" i="6"/>
  <c r="P136" i="6"/>
  <c r="O136" i="6"/>
  <c r="N136" i="6"/>
  <c r="Y135" i="6"/>
  <c r="AA135" i="6" s="1"/>
  <c r="T135" i="6"/>
  <c r="S135" i="6"/>
  <c r="R135" i="6"/>
  <c r="O135" i="6"/>
  <c r="N135" i="6"/>
  <c r="U135" i="6" s="1"/>
  <c r="W135" i="6" s="1"/>
  <c r="Y134" i="6"/>
  <c r="AA134" i="6" s="1"/>
  <c r="T134" i="6"/>
  <c r="S134" i="6"/>
  <c r="R134" i="6"/>
  <c r="O134" i="6" s="1"/>
  <c r="N134" i="6"/>
  <c r="U134" i="6" s="1"/>
  <c r="W134" i="6" s="1"/>
  <c r="Y133" i="6"/>
  <c r="AA133" i="6" s="1"/>
  <c r="U133" i="6"/>
  <c r="W133" i="6" s="1"/>
  <c r="T133" i="6"/>
  <c r="S133" i="6"/>
  <c r="R133" i="6"/>
  <c r="O133" i="6" s="1"/>
  <c r="P133" i="6" s="1"/>
  <c r="N133" i="6"/>
  <c r="Y132" i="6"/>
  <c r="AA132" i="6" s="1"/>
  <c r="U132" i="6"/>
  <c r="W132" i="6" s="1"/>
  <c r="X132" i="6" s="1"/>
  <c r="Z132" i="6" s="1"/>
  <c r="T132" i="6"/>
  <c r="S132" i="6"/>
  <c r="R132" i="6"/>
  <c r="Q132" i="6"/>
  <c r="P132" i="6"/>
  <c r="O132" i="6"/>
  <c r="N132" i="6"/>
  <c r="Y131" i="6"/>
  <c r="AA131" i="6" s="1"/>
  <c r="T131" i="6"/>
  <c r="S131" i="6"/>
  <c r="R131" i="6"/>
  <c r="O131" i="6"/>
  <c r="N131" i="6"/>
  <c r="U131" i="6" s="1"/>
  <c r="W131" i="6" s="1"/>
  <c r="Y130" i="6"/>
  <c r="AA130" i="6" s="1"/>
  <c r="T130" i="6"/>
  <c r="S130" i="6"/>
  <c r="R130" i="6"/>
  <c r="O130" i="6" s="1"/>
  <c r="N130" i="6"/>
  <c r="U130" i="6" s="1"/>
  <c r="W130" i="6" s="1"/>
  <c r="Y129" i="6"/>
  <c r="AA129" i="6" s="1"/>
  <c r="U129" i="6"/>
  <c r="W129" i="6" s="1"/>
  <c r="T129" i="6"/>
  <c r="S129" i="6"/>
  <c r="R129" i="6"/>
  <c r="O129" i="6" s="1"/>
  <c r="P129" i="6" s="1"/>
  <c r="Q129" i="6"/>
  <c r="N129" i="6"/>
  <c r="Y128" i="6"/>
  <c r="AA128" i="6" s="1"/>
  <c r="U128" i="6"/>
  <c r="W128" i="6" s="1"/>
  <c r="AB128" i="6" s="1"/>
  <c r="T128" i="6"/>
  <c r="S128" i="6"/>
  <c r="R128" i="6"/>
  <c r="Q128" i="6"/>
  <c r="P128" i="6"/>
  <c r="O128" i="6"/>
  <c r="N128" i="6"/>
  <c r="Y127" i="6"/>
  <c r="AA127" i="6" s="1"/>
  <c r="W127" i="6"/>
  <c r="T127" i="6"/>
  <c r="S127" i="6"/>
  <c r="R127" i="6"/>
  <c r="O127" i="6"/>
  <c r="N127" i="6"/>
  <c r="U127" i="6" s="1"/>
  <c r="Y126" i="6"/>
  <c r="AA126" i="6" s="1"/>
  <c r="T126" i="6"/>
  <c r="S126" i="6"/>
  <c r="R126" i="6"/>
  <c r="O126" i="6" s="1"/>
  <c r="N126" i="6"/>
  <c r="U126" i="6" s="1"/>
  <c r="W126" i="6" s="1"/>
  <c r="Y125" i="6"/>
  <c r="AA125" i="6" s="1"/>
  <c r="U125" i="6"/>
  <c r="W125" i="6" s="1"/>
  <c r="T125" i="6"/>
  <c r="S125" i="6"/>
  <c r="R125" i="6"/>
  <c r="O125" i="6" s="1"/>
  <c r="P125" i="6" s="1"/>
  <c r="Q125" i="6"/>
  <c r="N125" i="6"/>
  <c r="Y124" i="6"/>
  <c r="AA124" i="6" s="1"/>
  <c r="U124" i="6"/>
  <c r="W124" i="6" s="1"/>
  <c r="AB124" i="6" s="1"/>
  <c r="T124" i="6"/>
  <c r="S124" i="6"/>
  <c r="R124" i="6"/>
  <c r="Q124" i="6"/>
  <c r="P124" i="6"/>
  <c r="O124" i="6"/>
  <c r="N124" i="6"/>
  <c r="Y123" i="6"/>
  <c r="AA123" i="6" s="1"/>
  <c r="W123" i="6"/>
  <c r="T123" i="6"/>
  <c r="S123" i="6"/>
  <c r="R123" i="6"/>
  <c r="O123" i="6"/>
  <c r="N123" i="6"/>
  <c r="U123" i="6" s="1"/>
  <c r="Y122" i="6"/>
  <c r="AA122" i="6" s="1"/>
  <c r="T122" i="6"/>
  <c r="S122" i="6"/>
  <c r="R122" i="6"/>
  <c r="O122" i="6" s="1"/>
  <c r="N122" i="6"/>
  <c r="U122" i="6" s="1"/>
  <c r="W122" i="6" s="1"/>
  <c r="Y121" i="6"/>
  <c r="AA121" i="6" s="1"/>
  <c r="U121" i="6"/>
  <c r="W121" i="6" s="1"/>
  <c r="T121" i="6"/>
  <c r="S121" i="6"/>
  <c r="R121" i="6"/>
  <c r="O121" i="6" s="1"/>
  <c r="P121" i="6" s="1"/>
  <c r="N121" i="6"/>
  <c r="Y120" i="6"/>
  <c r="AA120" i="6" s="1"/>
  <c r="U120" i="6"/>
  <c r="W120" i="6" s="1"/>
  <c r="X120" i="6" s="1"/>
  <c r="Z120" i="6" s="1"/>
  <c r="T120" i="6"/>
  <c r="S120" i="6"/>
  <c r="R120" i="6"/>
  <c r="Q120" i="6"/>
  <c r="P120" i="6"/>
  <c r="O120" i="6"/>
  <c r="N120" i="6"/>
  <c r="Y119" i="6"/>
  <c r="AA119" i="6" s="1"/>
  <c r="T119" i="6"/>
  <c r="S119" i="6"/>
  <c r="R119" i="6"/>
  <c r="O119" i="6"/>
  <c r="N119" i="6"/>
  <c r="U119" i="6" s="1"/>
  <c r="W119" i="6" s="1"/>
  <c r="Y118" i="6"/>
  <c r="AA118" i="6" s="1"/>
  <c r="T118" i="6"/>
  <c r="S118" i="6"/>
  <c r="R118" i="6"/>
  <c r="O118" i="6" s="1"/>
  <c r="N118" i="6"/>
  <c r="U118" i="6" s="1"/>
  <c r="W118" i="6" s="1"/>
  <c r="Y117" i="6"/>
  <c r="AA117" i="6" s="1"/>
  <c r="U117" i="6"/>
  <c r="W117" i="6" s="1"/>
  <c r="T117" i="6"/>
  <c r="S117" i="6"/>
  <c r="R117" i="6"/>
  <c r="O117" i="6" s="1"/>
  <c r="P117" i="6" s="1"/>
  <c r="N117" i="6"/>
  <c r="Y116" i="6"/>
  <c r="AA116" i="6" s="1"/>
  <c r="U116" i="6"/>
  <c r="W116" i="6" s="1"/>
  <c r="X116" i="6" s="1"/>
  <c r="Z116" i="6" s="1"/>
  <c r="T116" i="6"/>
  <c r="S116" i="6"/>
  <c r="R116" i="6"/>
  <c r="Q116" i="6"/>
  <c r="P116" i="6"/>
  <c r="O116" i="6"/>
  <c r="N116" i="6"/>
  <c r="Y115" i="6"/>
  <c r="AA115" i="6" s="1"/>
  <c r="T115" i="6"/>
  <c r="S115" i="6"/>
  <c r="R115" i="6"/>
  <c r="O115" i="6"/>
  <c r="N115" i="6"/>
  <c r="U115" i="6" s="1"/>
  <c r="W115" i="6" s="1"/>
  <c r="Y114" i="6"/>
  <c r="AA114" i="6" s="1"/>
  <c r="T114" i="6"/>
  <c r="S114" i="6"/>
  <c r="R114" i="6"/>
  <c r="O114" i="6" s="1"/>
  <c r="N114" i="6"/>
  <c r="U114" i="6" s="1"/>
  <c r="W114" i="6" s="1"/>
  <c r="Y113" i="6"/>
  <c r="AA113" i="6" s="1"/>
  <c r="U113" i="6"/>
  <c r="W113" i="6" s="1"/>
  <c r="T113" i="6"/>
  <c r="S113" i="6"/>
  <c r="R113" i="6"/>
  <c r="O113" i="6" s="1"/>
  <c r="P113" i="6" s="1"/>
  <c r="Q113" i="6"/>
  <c r="N113" i="6"/>
  <c r="Y112" i="6"/>
  <c r="AA112" i="6" s="1"/>
  <c r="U112" i="6"/>
  <c r="W112" i="6" s="1"/>
  <c r="AB112" i="6" s="1"/>
  <c r="T112" i="6"/>
  <c r="S112" i="6"/>
  <c r="R112" i="6"/>
  <c r="Q112" i="6"/>
  <c r="P112" i="6"/>
  <c r="O112" i="6"/>
  <c r="N112" i="6"/>
  <c r="Y111" i="6"/>
  <c r="AA111" i="6" s="1"/>
  <c r="W111" i="6"/>
  <c r="T111" i="6"/>
  <c r="S111" i="6"/>
  <c r="R111" i="6"/>
  <c r="O111" i="6"/>
  <c r="N111" i="6"/>
  <c r="U111" i="6" s="1"/>
  <c r="Y110" i="6"/>
  <c r="AA110" i="6" s="1"/>
  <c r="T110" i="6"/>
  <c r="S110" i="6"/>
  <c r="R110" i="6"/>
  <c r="O110" i="6" s="1"/>
  <c r="N110" i="6"/>
  <c r="U110" i="6" s="1"/>
  <c r="W110" i="6" s="1"/>
  <c r="Y109" i="6"/>
  <c r="AA109" i="6" s="1"/>
  <c r="U109" i="6"/>
  <c r="W109" i="6" s="1"/>
  <c r="T109" i="6"/>
  <c r="S109" i="6"/>
  <c r="R109" i="6"/>
  <c r="O109" i="6" s="1"/>
  <c r="P109" i="6" s="1"/>
  <c r="Q109" i="6"/>
  <c r="N109" i="6"/>
  <c r="Y108" i="6"/>
  <c r="AA108" i="6" s="1"/>
  <c r="U108" i="6"/>
  <c r="W108" i="6" s="1"/>
  <c r="AB108" i="6" s="1"/>
  <c r="T108" i="6"/>
  <c r="S108" i="6"/>
  <c r="R108" i="6"/>
  <c r="Q108" i="6"/>
  <c r="P108" i="6"/>
  <c r="O108" i="6"/>
  <c r="N108" i="6"/>
  <c r="Y107" i="6"/>
  <c r="AA107" i="6" s="1"/>
  <c r="T107" i="6"/>
  <c r="S107" i="6"/>
  <c r="R107" i="6"/>
  <c r="O107" i="6"/>
  <c r="Q107" i="6" s="1"/>
  <c r="N107" i="6"/>
  <c r="U107" i="6" s="1"/>
  <c r="W107" i="6" s="1"/>
  <c r="Y106" i="6"/>
  <c r="AA106" i="6" s="1"/>
  <c r="T106" i="6"/>
  <c r="S106" i="6"/>
  <c r="R106" i="6"/>
  <c r="O106" i="6" s="1"/>
  <c r="N106" i="6"/>
  <c r="U106" i="6" s="1"/>
  <c r="W106" i="6" s="1"/>
  <c r="Y105" i="6"/>
  <c r="AA105" i="6" s="1"/>
  <c r="T105" i="6"/>
  <c r="S105" i="6"/>
  <c r="R105" i="6"/>
  <c r="O105" i="6" s="1"/>
  <c r="P105" i="6" s="1"/>
  <c r="Q105" i="6"/>
  <c r="N105" i="6"/>
  <c r="U105" i="6" s="1"/>
  <c r="W105" i="6" s="1"/>
  <c r="Y104" i="6"/>
  <c r="AA104" i="6" s="1"/>
  <c r="U104" i="6"/>
  <c r="W104" i="6" s="1"/>
  <c r="AB104" i="6" s="1"/>
  <c r="T104" i="6"/>
  <c r="S104" i="6"/>
  <c r="R104" i="6"/>
  <c r="Q104" i="6"/>
  <c r="P104" i="6"/>
  <c r="O104" i="6"/>
  <c r="N104" i="6"/>
  <c r="Y103" i="6"/>
  <c r="AA103" i="6" s="1"/>
  <c r="T103" i="6"/>
  <c r="S103" i="6"/>
  <c r="R103" i="6"/>
  <c r="O103" i="6"/>
  <c r="Q103" i="6" s="1"/>
  <c r="N103" i="6"/>
  <c r="U103" i="6" s="1"/>
  <c r="W103" i="6" s="1"/>
  <c r="Y102" i="6"/>
  <c r="AA102" i="6" s="1"/>
  <c r="W102" i="6"/>
  <c r="T102" i="6"/>
  <c r="S102" i="6"/>
  <c r="R102" i="6"/>
  <c r="O102" i="6" s="1"/>
  <c r="N102" i="6"/>
  <c r="U102" i="6" s="1"/>
  <c r="Y101" i="6"/>
  <c r="AA101" i="6" s="1"/>
  <c r="T101" i="6"/>
  <c r="S101" i="6"/>
  <c r="R101" i="6"/>
  <c r="O101" i="6" s="1"/>
  <c r="P101" i="6" s="1"/>
  <c r="N101" i="6"/>
  <c r="U101" i="6" s="1"/>
  <c r="W101" i="6" s="1"/>
  <c r="Y100" i="6"/>
  <c r="AA100" i="6" s="1"/>
  <c r="U100" i="6"/>
  <c r="W100" i="6" s="1"/>
  <c r="X100" i="6" s="1"/>
  <c r="Z100" i="6" s="1"/>
  <c r="T100" i="6"/>
  <c r="S100" i="6"/>
  <c r="R100" i="6"/>
  <c r="Q100" i="6"/>
  <c r="P100" i="6"/>
  <c r="O100" i="6"/>
  <c r="N100" i="6"/>
  <c r="Y99" i="6"/>
  <c r="AA99" i="6" s="1"/>
  <c r="W99" i="6"/>
  <c r="X99" i="6" s="1"/>
  <c r="Z99" i="6" s="1"/>
  <c r="T99" i="6"/>
  <c r="S99" i="6"/>
  <c r="R99" i="6"/>
  <c r="P99" i="6"/>
  <c r="O99" i="6"/>
  <c r="Q99" i="6" s="1"/>
  <c r="N99" i="6"/>
  <c r="U99" i="6" s="1"/>
  <c r="Y98" i="6"/>
  <c r="AA98" i="6" s="1"/>
  <c r="W98" i="6"/>
  <c r="T98" i="6"/>
  <c r="S98" i="6"/>
  <c r="R98" i="6"/>
  <c r="O98" i="6"/>
  <c r="N98" i="6"/>
  <c r="U98" i="6" s="1"/>
  <c r="Y97" i="6"/>
  <c r="AA97" i="6" s="1"/>
  <c r="U97" i="6"/>
  <c r="T97" i="6"/>
  <c r="S97" i="6"/>
  <c r="R97" i="6"/>
  <c r="O97" i="6" s="1"/>
  <c r="P97" i="6" s="1"/>
  <c r="N97" i="6"/>
  <c r="Y96" i="6"/>
  <c r="AA96" i="6" s="1"/>
  <c r="U96" i="6"/>
  <c r="W96" i="6" s="1"/>
  <c r="X96" i="6" s="1"/>
  <c r="Z96" i="6" s="1"/>
  <c r="T96" i="6"/>
  <c r="S96" i="6"/>
  <c r="R96" i="6"/>
  <c r="Q96" i="6"/>
  <c r="P96" i="6"/>
  <c r="O96" i="6"/>
  <c r="N96" i="6"/>
  <c r="Y95" i="6"/>
  <c r="AA95" i="6" s="1"/>
  <c r="W95" i="6"/>
  <c r="X95" i="6" s="1"/>
  <c r="Z95" i="6" s="1"/>
  <c r="T95" i="6"/>
  <c r="S95" i="6"/>
  <c r="R95" i="6"/>
  <c r="P95" i="6"/>
  <c r="O95" i="6"/>
  <c r="Q95" i="6" s="1"/>
  <c r="N95" i="6"/>
  <c r="U95" i="6" s="1"/>
  <c r="Y94" i="6"/>
  <c r="AA94" i="6" s="1"/>
  <c r="T94" i="6"/>
  <c r="S94" i="6"/>
  <c r="R94" i="6"/>
  <c r="O94" i="6"/>
  <c r="N94" i="6"/>
  <c r="U94" i="6" s="1"/>
  <c r="W94" i="6" s="1"/>
  <c r="Y93" i="6"/>
  <c r="AA93" i="6" s="1"/>
  <c r="U93" i="6"/>
  <c r="W93" i="6" s="1"/>
  <c r="T93" i="6"/>
  <c r="S93" i="6"/>
  <c r="R93" i="6"/>
  <c r="O93" i="6" s="1"/>
  <c r="P93" i="6" s="1"/>
  <c r="Q93" i="6"/>
  <c r="N93" i="6"/>
  <c r="Y92" i="6"/>
  <c r="AA92" i="6" s="1"/>
  <c r="U92" i="6"/>
  <c r="W92" i="6" s="1"/>
  <c r="AB92" i="6" s="1"/>
  <c r="T92" i="6"/>
  <c r="S92" i="6"/>
  <c r="R92" i="6"/>
  <c r="Q92" i="6"/>
  <c r="P92" i="6"/>
  <c r="O92" i="6"/>
  <c r="N92" i="6"/>
  <c r="Y91" i="6"/>
  <c r="AA91" i="6" s="1"/>
  <c r="T91" i="6"/>
  <c r="S91" i="6"/>
  <c r="R91" i="6"/>
  <c r="O91" i="6"/>
  <c r="Q91" i="6" s="1"/>
  <c r="N91" i="6"/>
  <c r="U91" i="6" s="1"/>
  <c r="W91" i="6" s="1"/>
  <c r="Y90" i="6"/>
  <c r="AA90" i="6" s="1"/>
  <c r="T90" i="6"/>
  <c r="S90" i="6"/>
  <c r="R90" i="6"/>
  <c r="O90" i="6" s="1"/>
  <c r="N90" i="6"/>
  <c r="U90" i="6" s="1"/>
  <c r="W90" i="6" s="1"/>
  <c r="Y89" i="6"/>
  <c r="AA89" i="6" s="1"/>
  <c r="T89" i="6"/>
  <c r="S89" i="6"/>
  <c r="R89" i="6"/>
  <c r="O89" i="6" s="1"/>
  <c r="P89" i="6" s="1"/>
  <c r="Q89" i="6"/>
  <c r="N89" i="6"/>
  <c r="U89" i="6" s="1"/>
  <c r="W89" i="6" s="1"/>
  <c r="Y88" i="6"/>
  <c r="AA88" i="6" s="1"/>
  <c r="U88" i="6"/>
  <c r="W88" i="6" s="1"/>
  <c r="AB88" i="6" s="1"/>
  <c r="T88" i="6"/>
  <c r="S88" i="6"/>
  <c r="R88" i="6"/>
  <c r="Q88" i="6"/>
  <c r="P88" i="6"/>
  <c r="O88" i="6"/>
  <c r="N88" i="6"/>
  <c r="Y87" i="6"/>
  <c r="AA87" i="6" s="1"/>
  <c r="T87" i="6"/>
  <c r="S87" i="6"/>
  <c r="R87" i="6"/>
  <c r="O87" i="6"/>
  <c r="Q87" i="6" s="1"/>
  <c r="N87" i="6"/>
  <c r="U87" i="6" s="1"/>
  <c r="W87" i="6" s="1"/>
  <c r="Y86" i="6"/>
  <c r="AA86" i="6" s="1"/>
  <c r="W86" i="6"/>
  <c r="T86" i="6"/>
  <c r="S86" i="6"/>
  <c r="R86" i="6"/>
  <c r="O86" i="6" s="1"/>
  <c r="N86" i="6"/>
  <c r="U86" i="6" s="1"/>
  <c r="Y85" i="6"/>
  <c r="AA85" i="6" s="1"/>
  <c r="T85" i="6"/>
  <c r="S85" i="6"/>
  <c r="R85" i="6"/>
  <c r="O85" i="6" s="1"/>
  <c r="P85" i="6" s="1"/>
  <c r="N85" i="6"/>
  <c r="U85" i="6" s="1"/>
  <c r="W85" i="6" s="1"/>
  <c r="Y84" i="6"/>
  <c r="AA84" i="6" s="1"/>
  <c r="U84" i="6"/>
  <c r="W84" i="6" s="1"/>
  <c r="X84" i="6" s="1"/>
  <c r="Z84" i="6" s="1"/>
  <c r="T84" i="6"/>
  <c r="S84" i="6"/>
  <c r="R84" i="6"/>
  <c r="Q84" i="6"/>
  <c r="P84" i="6"/>
  <c r="O84" i="6"/>
  <c r="N84" i="6"/>
  <c r="Y83" i="6"/>
  <c r="AA83" i="6" s="1"/>
  <c r="W83" i="6"/>
  <c r="X83" i="6" s="1"/>
  <c r="Z83" i="6" s="1"/>
  <c r="T83" i="6"/>
  <c r="S83" i="6"/>
  <c r="R83" i="6"/>
  <c r="P83" i="6"/>
  <c r="O83" i="6"/>
  <c r="Q83" i="6" s="1"/>
  <c r="N83" i="6"/>
  <c r="U83" i="6" s="1"/>
  <c r="Y82" i="6"/>
  <c r="AA82" i="6" s="1"/>
  <c r="W82" i="6"/>
  <c r="T82" i="6"/>
  <c r="S82" i="6"/>
  <c r="R82" i="6"/>
  <c r="O82" i="6"/>
  <c r="N82" i="6"/>
  <c r="U82" i="6" s="1"/>
  <c r="Y81" i="6"/>
  <c r="AA81" i="6" s="1"/>
  <c r="U81" i="6"/>
  <c r="T81" i="6"/>
  <c r="S81" i="6"/>
  <c r="R81" i="6"/>
  <c r="O81" i="6" s="1"/>
  <c r="P81" i="6" s="1"/>
  <c r="N81" i="6"/>
  <c r="Y80" i="6"/>
  <c r="AA80" i="6" s="1"/>
  <c r="U80" i="6"/>
  <c r="W80" i="6" s="1"/>
  <c r="X80" i="6" s="1"/>
  <c r="Z80" i="6" s="1"/>
  <c r="T80" i="6"/>
  <c r="S80" i="6"/>
  <c r="R80" i="6"/>
  <c r="Q80" i="6"/>
  <c r="P80" i="6"/>
  <c r="O80" i="6"/>
  <c r="N80" i="6"/>
  <c r="Y79" i="6"/>
  <c r="AA79" i="6" s="1"/>
  <c r="W79" i="6"/>
  <c r="X79" i="6" s="1"/>
  <c r="Z79" i="6" s="1"/>
  <c r="T79" i="6"/>
  <c r="S79" i="6"/>
  <c r="R79" i="6"/>
  <c r="P79" i="6"/>
  <c r="O79" i="6"/>
  <c r="Q79" i="6" s="1"/>
  <c r="N79" i="6"/>
  <c r="U79" i="6" s="1"/>
  <c r="Y78" i="6"/>
  <c r="AA78" i="6" s="1"/>
  <c r="T78" i="6"/>
  <c r="S78" i="6"/>
  <c r="R78" i="6"/>
  <c r="O78" i="6"/>
  <c r="N78" i="6"/>
  <c r="U78" i="6" s="1"/>
  <c r="W78" i="6" s="1"/>
  <c r="Y77" i="6"/>
  <c r="AA77" i="6" s="1"/>
  <c r="U77" i="6"/>
  <c r="W77" i="6" s="1"/>
  <c r="T77" i="6"/>
  <c r="S77" i="6"/>
  <c r="R77" i="6"/>
  <c r="O77" i="6" s="1"/>
  <c r="P77" i="6" s="1"/>
  <c r="Q77" i="6"/>
  <c r="N77" i="6"/>
  <c r="Y76" i="6"/>
  <c r="AA76" i="6" s="1"/>
  <c r="U76" i="6"/>
  <c r="W76" i="6" s="1"/>
  <c r="AB76" i="6" s="1"/>
  <c r="T76" i="6"/>
  <c r="S76" i="6"/>
  <c r="R76" i="6"/>
  <c r="Q76" i="6"/>
  <c r="P76" i="6"/>
  <c r="O76" i="6"/>
  <c r="N76" i="6"/>
  <c r="Y75" i="6"/>
  <c r="AA75" i="6" s="1"/>
  <c r="T75" i="6"/>
  <c r="S75" i="6"/>
  <c r="R75" i="6"/>
  <c r="O75" i="6"/>
  <c r="Q75" i="6" s="1"/>
  <c r="N75" i="6"/>
  <c r="U75" i="6" s="1"/>
  <c r="W75" i="6" s="1"/>
  <c r="Y74" i="6"/>
  <c r="AA74" i="6" s="1"/>
  <c r="T74" i="6"/>
  <c r="S74" i="6"/>
  <c r="R74" i="6"/>
  <c r="O74" i="6" s="1"/>
  <c r="N74" i="6"/>
  <c r="U74" i="6" s="1"/>
  <c r="W74" i="6" s="1"/>
  <c r="Y73" i="6"/>
  <c r="AA73" i="6" s="1"/>
  <c r="T73" i="6"/>
  <c r="S73" i="6"/>
  <c r="R73" i="6"/>
  <c r="O73" i="6" s="1"/>
  <c r="P73" i="6" s="1"/>
  <c r="Q73" i="6"/>
  <c r="N73" i="6"/>
  <c r="U73" i="6" s="1"/>
  <c r="W73" i="6" s="1"/>
  <c r="Y72" i="6"/>
  <c r="AA72" i="6" s="1"/>
  <c r="U72" i="6"/>
  <c r="W72" i="6" s="1"/>
  <c r="AB72" i="6" s="1"/>
  <c r="T72" i="6"/>
  <c r="S72" i="6"/>
  <c r="R72" i="6"/>
  <c r="Q72" i="6"/>
  <c r="P72" i="6"/>
  <c r="O72" i="6"/>
  <c r="N72" i="6"/>
  <c r="Y71" i="6"/>
  <c r="AA71" i="6" s="1"/>
  <c r="T71" i="6"/>
  <c r="S71" i="6"/>
  <c r="R71" i="6"/>
  <c r="O71" i="6"/>
  <c r="Q71" i="6" s="1"/>
  <c r="N71" i="6"/>
  <c r="U71" i="6" s="1"/>
  <c r="W71" i="6" s="1"/>
  <c r="Y70" i="6"/>
  <c r="AA70" i="6" s="1"/>
  <c r="W70" i="6"/>
  <c r="T70" i="6"/>
  <c r="S70" i="6"/>
  <c r="R70" i="6"/>
  <c r="O70" i="6" s="1"/>
  <c r="N70" i="6"/>
  <c r="U70" i="6" s="1"/>
  <c r="Y69" i="6"/>
  <c r="AA69" i="6" s="1"/>
  <c r="T69" i="6"/>
  <c r="S69" i="6"/>
  <c r="R69" i="6"/>
  <c r="O69" i="6" s="1"/>
  <c r="P69" i="6" s="1"/>
  <c r="N69" i="6"/>
  <c r="U69" i="6" s="1"/>
  <c r="W69" i="6" s="1"/>
  <c r="Y68" i="6"/>
  <c r="AA68" i="6" s="1"/>
  <c r="U68" i="6"/>
  <c r="W68" i="6" s="1"/>
  <c r="X68" i="6" s="1"/>
  <c r="Z68" i="6" s="1"/>
  <c r="T68" i="6"/>
  <c r="S68" i="6"/>
  <c r="R68" i="6"/>
  <c r="Q68" i="6"/>
  <c r="P68" i="6"/>
  <c r="O68" i="6"/>
  <c r="N68" i="6"/>
  <c r="Y67" i="6"/>
  <c r="AA67" i="6" s="1"/>
  <c r="W67" i="6"/>
  <c r="X67" i="6" s="1"/>
  <c r="Z67" i="6" s="1"/>
  <c r="T67" i="6"/>
  <c r="S67" i="6"/>
  <c r="R67" i="6"/>
  <c r="P67" i="6"/>
  <c r="O67" i="6"/>
  <c r="Q67" i="6" s="1"/>
  <c r="N67" i="6"/>
  <c r="U67" i="6" s="1"/>
  <c r="Y66" i="6"/>
  <c r="AA66" i="6" s="1"/>
  <c r="W66" i="6"/>
  <c r="T66" i="6"/>
  <c r="S66" i="6"/>
  <c r="R66" i="6"/>
  <c r="O66" i="6"/>
  <c r="N66" i="6"/>
  <c r="U66" i="6" s="1"/>
  <c r="Y65" i="6"/>
  <c r="AA65" i="6" s="1"/>
  <c r="U65" i="6"/>
  <c r="T65" i="6"/>
  <c r="S65" i="6"/>
  <c r="R65" i="6"/>
  <c r="O65" i="6" s="1"/>
  <c r="P65" i="6" s="1"/>
  <c r="N65" i="6"/>
  <c r="Y64" i="6"/>
  <c r="AA64" i="6" s="1"/>
  <c r="U64" i="6"/>
  <c r="W64" i="6" s="1"/>
  <c r="X64" i="6" s="1"/>
  <c r="Z64" i="6" s="1"/>
  <c r="T64" i="6"/>
  <c r="S64" i="6"/>
  <c r="R64" i="6"/>
  <c r="Q64" i="6"/>
  <c r="P64" i="6"/>
  <c r="O64" i="6"/>
  <c r="N64" i="6"/>
  <c r="Y63" i="6"/>
  <c r="AA63" i="6" s="1"/>
  <c r="W63" i="6"/>
  <c r="X63" i="6" s="1"/>
  <c r="Z63" i="6" s="1"/>
  <c r="T63" i="6"/>
  <c r="S63" i="6"/>
  <c r="R63" i="6"/>
  <c r="P63" i="6"/>
  <c r="O63" i="6"/>
  <c r="Q63" i="6" s="1"/>
  <c r="N63" i="6"/>
  <c r="U63" i="6" s="1"/>
  <c r="Y62" i="6"/>
  <c r="AA62" i="6" s="1"/>
  <c r="T62" i="6"/>
  <c r="S62" i="6"/>
  <c r="R62" i="6"/>
  <c r="O62" i="6"/>
  <c r="N62" i="6"/>
  <c r="U62" i="6" s="1"/>
  <c r="W62" i="6" s="1"/>
  <c r="Y61" i="6"/>
  <c r="AA61" i="6" s="1"/>
  <c r="U61" i="6"/>
  <c r="W61" i="6" s="1"/>
  <c r="T61" i="6"/>
  <c r="S61" i="6"/>
  <c r="R61" i="6"/>
  <c r="O61" i="6" s="1"/>
  <c r="P61" i="6" s="1"/>
  <c r="Q61" i="6"/>
  <c r="N61" i="6"/>
  <c r="Y60" i="6"/>
  <c r="AA60" i="6" s="1"/>
  <c r="U60" i="6"/>
  <c r="W60" i="6" s="1"/>
  <c r="AB60" i="6" s="1"/>
  <c r="T60" i="6"/>
  <c r="S60" i="6"/>
  <c r="R60" i="6"/>
  <c r="Q60" i="6"/>
  <c r="P60" i="6"/>
  <c r="O60" i="6"/>
  <c r="N60" i="6"/>
  <c r="Y59" i="6"/>
  <c r="AA59" i="6" s="1"/>
  <c r="T59" i="6"/>
  <c r="S59" i="6"/>
  <c r="R59" i="6"/>
  <c r="O59" i="6"/>
  <c r="Q59" i="6" s="1"/>
  <c r="N59" i="6"/>
  <c r="U59" i="6" s="1"/>
  <c r="W59" i="6" s="1"/>
  <c r="Y58" i="6"/>
  <c r="AA58" i="6" s="1"/>
  <c r="T58" i="6"/>
  <c r="S58" i="6"/>
  <c r="R58" i="6"/>
  <c r="O58" i="6" s="1"/>
  <c r="N58" i="6"/>
  <c r="U58" i="6" s="1"/>
  <c r="W58" i="6" s="1"/>
  <c r="Y57" i="6"/>
  <c r="AA57" i="6" s="1"/>
  <c r="T57" i="6"/>
  <c r="S57" i="6"/>
  <c r="R57" i="6"/>
  <c r="O57" i="6" s="1"/>
  <c r="P57" i="6" s="1"/>
  <c r="Q57" i="6"/>
  <c r="N57" i="6"/>
  <c r="U57" i="6" s="1"/>
  <c r="W57" i="6" s="1"/>
  <c r="Y56" i="6"/>
  <c r="AA56" i="6" s="1"/>
  <c r="U56" i="6"/>
  <c r="W56" i="6" s="1"/>
  <c r="AB56" i="6" s="1"/>
  <c r="T56" i="6"/>
  <c r="S56" i="6"/>
  <c r="R56" i="6"/>
  <c r="Q56" i="6"/>
  <c r="P56" i="6"/>
  <c r="O56" i="6"/>
  <c r="N56" i="6"/>
  <c r="Y55" i="6"/>
  <c r="AA55" i="6" s="1"/>
  <c r="T55" i="6"/>
  <c r="S55" i="6"/>
  <c r="R55" i="6"/>
  <c r="O55" i="6"/>
  <c r="Q55" i="6" s="1"/>
  <c r="N55" i="6"/>
  <c r="U55" i="6" s="1"/>
  <c r="W55" i="6" s="1"/>
  <c r="Y54" i="6"/>
  <c r="AA54" i="6" s="1"/>
  <c r="W54" i="6"/>
  <c r="T54" i="6"/>
  <c r="S54" i="6"/>
  <c r="R54" i="6"/>
  <c r="O54" i="6" s="1"/>
  <c r="N54" i="6"/>
  <c r="U54" i="6" s="1"/>
  <c r="Y53" i="6"/>
  <c r="AA53" i="6" s="1"/>
  <c r="T53" i="6"/>
  <c r="S53" i="6"/>
  <c r="R53" i="6"/>
  <c r="O53" i="6" s="1"/>
  <c r="P53" i="6" s="1"/>
  <c r="N53" i="6"/>
  <c r="U53" i="6" s="1"/>
  <c r="W53" i="6" s="1"/>
  <c r="Y52" i="6"/>
  <c r="AA52" i="6" s="1"/>
  <c r="U52" i="6"/>
  <c r="W52" i="6" s="1"/>
  <c r="X52" i="6" s="1"/>
  <c r="Z52" i="6" s="1"/>
  <c r="T52" i="6"/>
  <c r="S52" i="6"/>
  <c r="R52" i="6"/>
  <c r="Q52" i="6"/>
  <c r="P52" i="6"/>
  <c r="O52" i="6"/>
  <c r="N52" i="6"/>
  <c r="Y51" i="6"/>
  <c r="AA51" i="6" s="1"/>
  <c r="W51" i="6"/>
  <c r="X51" i="6" s="1"/>
  <c r="Z51" i="6" s="1"/>
  <c r="T51" i="6"/>
  <c r="S51" i="6"/>
  <c r="R51" i="6"/>
  <c r="P51" i="6"/>
  <c r="O51" i="6"/>
  <c r="Q51" i="6" s="1"/>
  <c r="N51" i="6"/>
  <c r="U51" i="6" s="1"/>
  <c r="Y50" i="6"/>
  <c r="AA50" i="6" s="1"/>
  <c r="W50" i="6"/>
  <c r="T50" i="6"/>
  <c r="S50" i="6"/>
  <c r="R50" i="6"/>
  <c r="O50" i="6"/>
  <c r="N50" i="6"/>
  <c r="U50" i="6" s="1"/>
  <c r="Y49" i="6"/>
  <c r="AA49" i="6" s="1"/>
  <c r="U49" i="6"/>
  <c r="T49" i="6"/>
  <c r="S49" i="6"/>
  <c r="R49" i="6"/>
  <c r="O49" i="6" s="1"/>
  <c r="P49" i="6" s="1"/>
  <c r="N49" i="6"/>
  <c r="Y48" i="6"/>
  <c r="AA48" i="6" s="1"/>
  <c r="U48" i="6"/>
  <c r="W48" i="6" s="1"/>
  <c r="X48" i="6" s="1"/>
  <c r="Z48" i="6" s="1"/>
  <c r="T48" i="6"/>
  <c r="S48" i="6"/>
  <c r="R48" i="6"/>
  <c r="Q48" i="6"/>
  <c r="P48" i="6"/>
  <c r="O48" i="6"/>
  <c r="N48" i="6"/>
  <c r="Y47" i="6"/>
  <c r="AA47" i="6" s="1"/>
  <c r="W47" i="6"/>
  <c r="X47" i="6" s="1"/>
  <c r="Z47" i="6" s="1"/>
  <c r="T47" i="6"/>
  <c r="S47" i="6"/>
  <c r="R47" i="6"/>
  <c r="P47" i="6"/>
  <c r="O47" i="6"/>
  <c r="Q47" i="6" s="1"/>
  <c r="N47" i="6"/>
  <c r="U47" i="6" s="1"/>
  <c r="Y46" i="6"/>
  <c r="AA46" i="6" s="1"/>
  <c r="T46" i="6"/>
  <c r="S46" i="6"/>
  <c r="R46" i="6"/>
  <c r="O46" i="6"/>
  <c r="N46" i="6"/>
  <c r="U46" i="6" s="1"/>
  <c r="W46" i="6" s="1"/>
  <c r="Y45" i="6"/>
  <c r="AA45" i="6" s="1"/>
  <c r="U45" i="6"/>
  <c r="W45" i="6" s="1"/>
  <c r="T45" i="6"/>
  <c r="S45" i="6"/>
  <c r="R45" i="6"/>
  <c r="O45" i="6" s="1"/>
  <c r="P45" i="6" s="1"/>
  <c r="Q45" i="6"/>
  <c r="N45" i="6"/>
  <c r="Y44" i="6"/>
  <c r="AA44" i="6" s="1"/>
  <c r="U44" i="6"/>
  <c r="W44" i="6" s="1"/>
  <c r="AB44" i="6" s="1"/>
  <c r="T44" i="6"/>
  <c r="S44" i="6"/>
  <c r="R44" i="6"/>
  <c r="Q44" i="6"/>
  <c r="P44" i="6"/>
  <c r="O44" i="6"/>
  <c r="N44" i="6"/>
  <c r="Y43" i="6"/>
  <c r="AA43" i="6" s="1"/>
  <c r="T43" i="6"/>
  <c r="S43" i="6"/>
  <c r="R43" i="6"/>
  <c r="O43" i="6"/>
  <c r="Q43" i="6" s="1"/>
  <c r="N43" i="6"/>
  <c r="U43" i="6" s="1"/>
  <c r="W43" i="6" s="1"/>
  <c r="Y42" i="6"/>
  <c r="AA42" i="6" s="1"/>
  <c r="T42" i="6"/>
  <c r="S42" i="6"/>
  <c r="R42" i="6"/>
  <c r="O42" i="6" s="1"/>
  <c r="N42" i="6"/>
  <c r="U42" i="6" s="1"/>
  <c r="W42" i="6" s="1"/>
  <c r="Y41" i="6"/>
  <c r="AA41" i="6" s="1"/>
  <c r="T41" i="6"/>
  <c r="S41" i="6"/>
  <c r="R41" i="6"/>
  <c r="O41" i="6" s="1"/>
  <c r="P41" i="6" s="1"/>
  <c r="Q41" i="6"/>
  <c r="N41" i="6"/>
  <c r="U41" i="6" s="1"/>
  <c r="W41" i="6" s="1"/>
  <c r="Y40" i="6"/>
  <c r="AA40" i="6" s="1"/>
  <c r="U40" i="6"/>
  <c r="W40" i="6" s="1"/>
  <c r="AB40" i="6" s="1"/>
  <c r="T40" i="6"/>
  <c r="S40" i="6"/>
  <c r="R40" i="6"/>
  <c r="Q40" i="6"/>
  <c r="P40" i="6"/>
  <c r="O40" i="6"/>
  <c r="N40" i="6"/>
  <c r="Y39" i="6"/>
  <c r="AA39" i="6" s="1"/>
  <c r="T39" i="6"/>
  <c r="S39" i="6"/>
  <c r="R39" i="6"/>
  <c r="O39" i="6"/>
  <c r="Q39" i="6" s="1"/>
  <c r="N39" i="6"/>
  <c r="U39" i="6" s="1"/>
  <c r="W39" i="6" s="1"/>
  <c r="Y38" i="6"/>
  <c r="AA38" i="6" s="1"/>
  <c r="W38" i="6"/>
  <c r="T38" i="6"/>
  <c r="S38" i="6"/>
  <c r="R38" i="6"/>
  <c r="O38" i="6" s="1"/>
  <c r="N38" i="6"/>
  <c r="U38" i="6" s="1"/>
  <c r="Y37" i="6"/>
  <c r="AA37" i="6" s="1"/>
  <c r="T37" i="6"/>
  <c r="S37" i="6"/>
  <c r="R37" i="6"/>
  <c r="O37" i="6" s="1"/>
  <c r="Q37" i="6" s="1"/>
  <c r="P37" i="6"/>
  <c r="N37" i="6"/>
  <c r="U37" i="6" s="1"/>
  <c r="W37" i="6" s="1"/>
  <c r="Y36" i="6"/>
  <c r="AA36" i="6" s="1"/>
  <c r="U36" i="6"/>
  <c r="W36" i="6" s="1"/>
  <c r="T36" i="6"/>
  <c r="S36" i="6"/>
  <c r="R36" i="6"/>
  <c r="Q36" i="6"/>
  <c r="P36" i="6"/>
  <c r="O36" i="6"/>
  <c r="N36" i="6"/>
  <c r="Y35" i="6"/>
  <c r="AA35" i="6" s="1"/>
  <c r="T35" i="6"/>
  <c r="S35" i="6"/>
  <c r="R35" i="6"/>
  <c r="O35" i="6"/>
  <c r="Q35" i="6" s="1"/>
  <c r="N35" i="6"/>
  <c r="U35" i="6" s="1"/>
  <c r="W35" i="6" s="1"/>
  <c r="Y34" i="6"/>
  <c r="AA34" i="6" s="1"/>
  <c r="T34" i="6"/>
  <c r="S34" i="6"/>
  <c r="R34" i="6"/>
  <c r="O34" i="6" s="1"/>
  <c r="N34" i="6"/>
  <c r="U34" i="6" s="1"/>
  <c r="W34" i="6" s="1"/>
  <c r="Y33" i="6"/>
  <c r="AA33" i="6" s="1"/>
  <c r="T33" i="6"/>
  <c r="S33" i="6"/>
  <c r="R33" i="6"/>
  <c r="O33" i="6" s="1"/>
  <c r="N33" i="6"/>
  <c r="U33" i="6" s="1"/>
  <c r="W33" i="6" s="1"/>
  <c r="Y32" i="6"/>
  <c r="AA32" i="6" s="1"/>
  <c r="U32" i="6"/>
  <c r="W32" i="6" s="1"/>
  <c r="T32" i="6"/>
  <c r="S32" i="6"/>
  <c r="R32" i="6"/>
  <c r="Q32" i="6"/>
  <c r="P32" i="6"/>
  <c r="O32" i="6"/>
  <c r="N32" i="6"/>
  <c r="Y31" i="6"/>
  <c r="AA31" i="6" s="1"/>
  <c r="T31" i="6"/>
  <c r="S31" i="6"/>
  <c r="R31" i="6"/>
  <c r="O31" i="6"/>
  <c r="Q31" i="6" s="1"/>
  <c r="N31" i="6"/>
  <c r="U31" i="6" s="1"/>
  <c r="W31" i="6" s="1"/>
  <c r="Y30" i="6"/>
  <c r="AA30" i="6" s="1"/>
  <c r="T30" i="6"/>
  <c r="S30" i="6"/>
  <c r="R30" i="6"/>
  <c r="O30" i="6" s="1"/>
  <c r="N30" i="6"/>
  <c r="U30" i="6" s="1"/>
  <c r="W30" i="6" s="1"/>
  <c r="Y29" i="6"/>
  <c r="AA29" i="6" s="1"/>
  <c r="T29" i="6"/>
  <c r="S29" i="6"/>
  <c r="R29" i="6"/>
  <c r="O29" i="6" s="1"/>
  <c r="N29" i="6"/>
  <c r="U29" i="6" s="1"/>
  <c r="W29" i="6" s="1"/>
  <c r="Y28" i="6"/>
  <c r="AA28" i="6" s="1"/>
  <c r="U28" i="6"/>
  <c r="W28" i="6" s="1"/>
  <c r="T28" i="6"/>
  <c r="S28" i="6"/>
  <c r="R28" i="6"/>
  <c r="Q28" i="6"/>
  <c r="P28" i="6"/>
  <c r="O28" i="6"/>
  <c r="N28" i="6"/>
  <c r="Y27" i="6"/>
  <c r="AA27" i="6" s="1"/>
  <c r="T27" i="6"/>
  <c r="S27" i="6"/>
  <c r="R27" i="6"/>
  <c r="O27" i="6"/>
  <c r="Q27" i="6" s="1"/>
  <c r="N27" i="6"/>
  <c r="U27" i="6" s="1"/>
  <c r="W27" i="6" s="1"/>
  <c r="Y26" i="6"/>
  <c r="AA26" i="6" s="1"/>
  <c r="T26" i="6"/>
  <c r="S26" i="6"/>
  <c r="R26" i="6"/>
  <c r="O26" i="6"/>
  <c r="Q26" i="6" s="1"/>
  <c r="N26" i="6"/>
  <c r="U26" i="6" s="1"/>
  <c r="W26" i="6" s="1"/>
  <c r="Y25" i="6"/>
  <c r="AA25" i="6" s="1"/>
  <c r="T25" i="6"/>
  <c r="S25" i="6"/>
  <c r="R25" i="6"/>
  <c r="O25" i="6" s="1"/>
  <c r="N25" i="6"/>
  <c r="U25" i="6" s="1"/>
  <c r="W25" i="6" s="1"/>
  <c r="Y24" i="6"/>
  <c r="AA24" i="6" s="1"/>
  <c r="U24" i="6"/>
  <c r="W24" i="6" s="1"/>
  <c r="T24" i="6"/>
  <c r="S24" i="6"/>
  <c r="R24" i="6"/>
  <c r="Q24" i="6"/>
  <c r="P24" i="6"/>
  <c r="O24" i="6"/>
  <c r="N24" i="6"/>
  <c r="Y23" i="6"/>
  <c r="AA23" i="6" s="1"/>
  <c r="T23" i="6"/>
  <c r="S23" i="6"/>
  <c r="R23" i="6"/>
  <c r="P23" i="6"/>
  <c r="O23" i="6"/>
  <c r="Q23" i="6" s="1"/>
  <c r="N23" i="6"/>
  <c r="U23" i="6" s="1"/>
  <c r="W23" i="6" s="1"/>
  <c r="Y22" i="6"/>
  <c r="AA22" i="6" s="1"/>
  <c r="T22" i="6"/>
  <c r="S22" i="6"/>
  <c r="R22" i="6"/>
  <c r="O22" i="6"/>
  <c r="Q22" i="6" s="1"/>
  <c r="N22" i="6"/>
  <c r="U22" i="6" s="1"/>
  <c r="W22" i="6" s="1"/>
  <c r="Y21" i="6"/>
  <c r="AA21" i="6" s="1"/>
  <c r="T21" i="6"/>
  <c r="S21" i="6"/>
  <c r="R21" i="6"/>
  <c r="O21" i="6" s="1"/>
  <c r="N21" i="6"/>
  <c r="U21" i="6" s="1"/>
  <c r="W21" i="6" s="1"/>
  <c r="Y20" i="6"/>
  <c r="AA20" i="6" s="1"/>
  <c r="U20" i="6"/>
  <c r="W20" i="6" s="1"/>
  <c r="T20" i="6"/>
  <c r="S20" i="6"/>
  <c r="R20" i="6"/>
  <c r="Q20" i="6"/>
  <c r="P20" i="6"/>
  <c r="O20" i="6"/>
  <c r="N20" i="6"/>
  <c r="Y19" i="6"/>
  <c r="AA19" i="6" s="1"/>
  <c r="T19" i="6"/>
  <c r="S19" i="6"/>
  <c r="R19" i="6"/>
  <c r="P19" i="6"/>
  <c r="O19" i="6"/>
  <c r="Q19" i="6" s="1"/>
  <c r="N19" i="6"/>
  <c r="U19" i="6" s="1"/>
  <c r="W19" i="6" s="1"/>
  <c r="Y18" i="6"/>
  <c r="AA18" i="6" s="1"/>
  <c r="T18" i="6"/>
  <c r="S18" i="6"/>
  <c r="R18" i="6"/>
  <c r="O18" i="6"/>
  <c r="Q18" i="6" s="1"/>
  <c r="N18" i="6"/>
  <c r="U18" i="6" s="1"/>
  <c r="W18" i="6" s="1"/>
  <c r="T17" i="6"/>
  <c r="S17" i="6"/>
  <c r="R17" i="6"/>
  <c r="O17" i="6" s="1"/>
  <c r="N17" i="6"/>
  <c r="U17" i="6" s="1"/>
  <c r="W17" i="6" s="1"/>
  <c r="Y17" i="6" s="1"/>
  <c r="AA17" i="6" s="1"/>
  <c r="T16" i="6"/>
  <c r="S16" i="6"/>
  <c r="R16" i="6"/>
  <c r="O16" i="6" s="1"/>
  <c r="N16" i="6"/>
  <c r="U16" i="6" s="1"/>
  <c r="W16" i="6" s="1"/>
  <c r="T15" i="6"/>
  <c r="S15" i="6"/>
  <c r="R15" i="6"/>
  <c r="O15" i="6" s="1"/>
  <c r="N15" i="6"/>
  <c r="U15" i="6" s="1"/>
  <c r="W15" i="6" s="1"/>
  <c r="T14" i="6"/>
  <c r="S14" i="6"/>
  <c r="R14" i="6"/>
  <c r="O14" i="6" s="1"/>
  <c r="N14" i="6"/>
  <c r="U14" i="6" s="1"/>
  <c r="W14" i="6" s="1"/>
  <c r="T13" i="6"/>
  <c r="S13" i="6"/>
  <c r="R13" i="6"/>
  <c r="O13" i="6" s="1"/>
  <c r="N13" i="6"/>
  <c r="U13" i="6" s="1"/>
  <c r="U12" i="6"/>
  <c r="T12" i="6"/>
  <c r="S12" i="6"/>
  <c r="R12" i="6"/>
  <c r="O12" i="6" s="1"/>
  <c r="N12" i="6"/>
  <c r="W11" i="6"/>
  <c r="T11" i="6"/>
  <c r="S11" i="6"/>
  <c r="R11" i="6"/>
  <c r="O11" i="6"/>
  <c r="N11" i="6"/>
  <c r="U11" i="6" s="1"/>
  <c r="Y10" i="6"/>
  <c r="AA10" i="6" s="1"/>
  <c r="T10" i="6"/>
  <c r="S10" i="6"/>
  <c r="R10" i="6"/>
  <c r="O10" i="6" s="1"/>
  <c r="N10" i="6"/>
  <c r="U10" i="6" s="1"/>
  <c r="W10" i="6" s="1"/>
  <c r="U9" i="6"/>
  <c r="W9" i="6" s="1"/>
  <c r="T9" i="6"/>
  <c r="S9" i="6"/>
  <c r="R9" i="6"/>
  <c r="O9" i="6" s="1"/>
  <c r="P9" i="6" s="1"/>
  <c r="N9" i="6"/>
  <c r="U8" i="6"/>
  <c r="W8" i="6" s="1"/>
  <c r="Y8" i="6" s="1"/>
  <c r="AA8" i="6" s="1"/>
  <c r="T8" i="6"/>
  <c r="S8" i="6"/>
  <c r="R8" i="6"/>
  <c r="Q8" i="6"/>
  <c r="P8" i="6"/>
  <c r="O8" i="6"/>
  <c r="N8" i="6"/>
  <c r="T7" i="6"/>
  <c r="S7" i="6"/>
  <c r="R7" i="6"/>
  <c r="P7" i="6"/>
  <c r="O7" i="6"/>
  <c r="Q7" i="6" s="1"/>
  <c r="N7" i="6"/>
  <c r="U7" i="6" s="1"/>
  <c r="W7" i="6" s="1"/>
  <c r="W325" i="6" l="1"/>
  <c r="W494" i="6"/>
  <c r="W352" i="6"/>
  <c r="W409" i="6"/>
  <c r="AB409" i="6" s="1"/>
  <c r="W449" i="6"/>
  <c r="X449" i="6" s="1"/>
  <c r="Z449" i="6" s="1"/>
  <c r="W230" i="6"/>
  <c r="AB230" i="6" s="1"/>
  <c r="W367" i="6"/>
  <c r="X183" i="6"/>
  <c r="Z183" i="6" s="1"/>
  <c r="X44" i="6"/>
  <c r="Z44" i="6" s="1"/>
  <c r="X108" i="6"/>
  <c r="Z108" i="6" s="1"/>
  <c r="W253" i="6"/>
  <c r="W265" i="6"/>
  <c r="AB265" i="6" s="1"/>
  <c r="W318" i="6"/>
  <c r="AB318" i="6" s="1"/>
  <c r="W402" i="6"/>
  <c r="X402" i="6" s="1"/>
  <c r="Z402" i="6" s="1"/>
  <c r="W411" i="6"/>
  <c r="W423" i="6"/>
  <c r="X423" i="6" s="1"/>
  <c r="Z423" i="6" s="1"/>
  <c r="W296" i="6"/>
  <c r="AB296" i="6" s="1"/>
  <c r="W314" i="6"/>
  <c r="AB314" i="6" s="1"/>
  <c r="W364" i="6"/>
  <c r="W396" i="6"/>
  <c r="AB396" i="6" s="1"/>
  <c r="W444" i="6"/>
  <c r="X444" i="6" s="1"/>
  <c r="Z444" i="6" s="1"/>
  <c r="X160" i="6"/>
  <c r="Z160" i="6" s="1"/>
  <c r="X163" i="6"/>
  <c r="Z163" i="6" s="1"/>
  <c r="X180" i="6"/>
  <c r="Z180" i="6" s="1"/>
  <c r="W249" i="6"/>
  <c r="AB249" i="6" s="1"/>
  <c r="W298" i="6"/>
  <c r="AB298" i="6" s="1"/>
  <c r="X422" i="6"/>
  <c r="Z422" i="6" s="1"/>
  <c r="W399" i="6"/>
  <c r="X399" i="6" s="1"/>
  <c r="Z399" i="6" s="1"/>
  <c r="W427" i="6"/>
  <c r="AB427" i="6" s="1"/>
  <c r="W457" i="6"/>
  <c r="AB457" i="6" s="1"/>
  <c r="W474" i="6"/>
  <c r="AB474" i="6" s="1"/>
  <c r="X76" i="6"/>
  <c r="Z76" i="6" s="1"/>
  <c r="X140" i="6"/>
  <c r="Z140" i="6" s="1"/>
  <c r="W269" i="6"/>
  <c r="X269" i="6" s="1"/>
  <c r="Z269" i="6" s="1"/>
  <c r="W281" i="6"/>
  <c r="W285" i="6"/>
  <c r="AB285" i="6" s="1"/>
  <c r="W302" i="6"/>
  <c r="X302" i="6" s="1"/>
  <c r="Z302" i="6" s="1"/>
  <c r="W309" i="6"/>
  <c r="AB309" i="6" s="1"/>
  <c r="W351" i="6"/>
  <c r="W464" i="6"/>
  <c r="AB464" i="6" s="1"/>
  <c r="W470" i="6"/>
  <c r="X470" i="6" s="1"/>
  <c r="Z470" i="6" s="1"/>
  <c r="W478" i="6"/>
  <c r="AB478" i="6" s="1"/>
  <c r="W479" i="6"/>
  <c r="W486" i="6"/>
  <c r="X486" i="6" s="1"/>
  <c r="Z486" i="6" s="1"/>
  <c r="W489" i="6"/>
  <c r="X489" i="6" s="1"/>
  <c r="Z489" i="6" s="1"/>
  <c r="W242" i="6"/>
  <c r="AB242" i="6" s="1"/>
  <c r="AB406" i="6"/>
  <c r="X72" i="6"/>
  <c r="Z72" i="6" s="1"/>
  <c r="X104" i="6"/>
  <c r="Z104" i="6" s="1"/>
  <c r="X144" i="6"/>
  <c r="Z144" i="6" s="1"/>
  <c r="W217" i="6"/>
  <c r="W225" i="6"/>
  <c r="AB225" i="6" s="1"/>
  <c r="W233" i="6"/>
  <c r="X233" i="6" s="1"/>
  <c r="Z233" i="6" s="1"/>
  <c r="W241" i="6"/>
  <c r="AB241" i="6" s="1"/>
  <c r="W261" i="6"/>
  <c r="W277" i="6"/>
  <c r="AB277" i="6" s="1"/>
  <c r="W301" i="6"/>
  <c r="X301" i="6" s="1"/>
  <c r="Z301" i="6" s="1"/>
  <c r="W317" i="6"/>
  <c r="X317" i="6" s="1"/>
  <c r="Z317" i="6" s="1"/>
  <c r="W343" i="6"/>
  <c r="W345" i="6"/>
  <c r="AB345" i="6" s="1"/>
  <c r="W383" i="6"/>
  <c r="X383" i="6" s="1"/>
  <c r="Z383" i="6" s="1"/>
  <c r="W400" i="6"/>
  <c r="AB400" i="6" s="1"/>
  <c r="W438" i="6"/>
  <c r="X438" i="6" s="1"/>
  <c r="Z438" i="6" s="1"/>
  <c r="W459" i="6"/>
  <c r="AB459" i="6" s="1"/>
  <c r="W493" i="6"/>
  <c r="AB493" i="6" s="1"/>
  <c r="AB274" i="6"/>
  <c r="X474" i="6"/>
  <c r="Z474" i="6" s="1"/>
  <c r="W234" i="6"/>
  <c r="AB234" i="6" s="1"/>
  <c r="X56" i="6"/>
  <c r="Z56" i="6" s="1"/>
  <c r="X112" i="6"/>
  <c r="Z112" i="6" s="1"/>
  <c r="X179" i="6"/>
  <c r="Z179" i="6" s="1"/>
  <c r="W221" i="6"/>
  <c r="AB221" i="6" s="1"/>
  <c r="W229" i="6"/>
  <c r="X229" i="6" s="1"/>
  <c r="Z229" i="6" s="1"/>
  <c r="W237" i="6"/>
  <c r="AB237" i="6" s="1"/>
  <c r="W245" i="6"/>
  <c r="W257" i="6"/>
  <c r="AB257" i="6" s="1"/>
  <c r="W280" i="6"/>
  <c r="X280" i="6" s="1"/>
  <c r="Z280" i="6" s="1"/>
  <c r="W287" i="6"/>
  <c r="AB287" i="6" s="1"/>
  <c r="W380" i="6"/>
  <c r="W403" i="6"/>
  <c r="X403" i="6" s="1"/>
  <c r="Z403" i="6" s="1"/>
  <c r="W462" i="6"/>
  <c r="AB462" i="6" s="1"/>
  <c r="W465" i="6"/>
  <c r="X465" i="6" s="1"/>
  <c r="Z465" i="6" s="1"/>
  <c r="W485" i="6"/>
  <c r="W495" i="6"/>
  <c r="X495" i="6" s="1"/>
  <c r="Z495" i="6" s="1"/>
  <c r="AB383" i="6"/>
  <c r="AB410" i="6"/>
  <c r="X410" i="6"/>
  <c r="Z410" i="6" s="1"/>
  <c r="AB426" i="6"/>
  <c r="X426" i="6"/>
  <c r="Z426" i="6" s="1"/>
  <c r="X8" i="6"/>
  <c r="Z8" i="6" s="1"/>
  <c r="AB325" i="6"/>
  <c r="X325" i="6"/>
  <c r="Z325" i="6" s="1"/>
  <c r="AB346" i="6"/>
  <c r="X346" i="6"/>
  <c r="Z346" i="6" s="1"/>
  <c r="X88" i="6"/>
  <c r="Z88" i="6" s="1"/>
  <c r="X128" i="6"/>
  <c r="Z128" i="6" s="1"/>
  <c r="W216" i="6"/>
  <c r="X216" i="6" s="1"/>
  <c r="Z216" i="6" s="1"/>
  <c r="W220" i="6"/>
  <c r="X220" i="6" s="1"/>
  <c r="Z220" i="6" s="1"/>
  <c r="W224" i="6"/>
  <c r="X224" i="6" s="1"/>
  <c r="Z224" i="6" s="1"/>
  <c r="W228" i="6"/>
  <c r="X228" i="6" s="1"/>
  <c r="Z228" i="6" s="1"/>
  <c r="W232" i="6"/>
  <c r="X232" i="6" s="1"/>
  <c r="Z232" i="6" s="1"/>
  <c r="W236" i="6"/>
  <c r="X236" i="6" s="1"/>
  <c r="Z236" i="6" s="1"/>
  <c r="W240" i="6"/>
  <c r="X240" i="6" s="1"/>
  <c r="Z240" i="6" s="1"/>
  <c r="W282" i="6"/>
  <c r="X282" i="6" s="1"/>
  <c r="Z282" i="6" s="1"/>
  <c r="W283" i="6"/>
  <c r="AB283" i="6" s="1"/>
  <c r="W286" i="6"/>
  <c r="AB286" i="6" s="1"/>
  <c r="W297" i="6"/>
  <c r="W330" i="6"/>
  <c r="AB330" i="6" s="1"/>
  <c r="AB342" i="6"/>
  <c r="X342" i="6"/>
  <c r="Z342" i="6" s="1"/>
  <c r="X292" i="6"/>
  <c r="Z292" i="6" s="1"/>
  <c r="AB292" i="6"/>
  <c r="W312" i="6"/>
  <c r="AB312" i="6" s="1"/>
  <c r="W328" i="6"/>
  <c r="X328" i="6" s="1"/>
  <c r="Z328" i="6" s="1"/>
  <c r="AB367" i="6"/>
  <c r="X367" i="6"/>
  <c r="Z367" i="6" s="1"/>
  <c r="W289" i="6"/>
  <c r="X289" i="6" s="1"/>
  <c r="Z289" i="6" s="1"/>
  <c r="AB354" i="6"/>
  <c r="W244" i="6"/>
  <c r="X244" i="6" s="1"/>
  <c r="Z244" i="6" s="1"/>
  <c r="W248" i="6"/>
  <c r="X248" i="6" s="1"/>
  <c r="Z248" i="6" s="1"/>
  <c r="W252" i="6"/>
  <c r="X252" i="6" s="1"/>
  <c r="Z252" i="6" s="1"/>
  <c r="W256" i="6"/>
  <c r="X256" i="6" s="1"/>
  <c r="Z256" i="6" s="1"/>
  <c r="W260" i="6"/>
  <c r="X260" i="6" s="1"/>
  <c r="Z260" i="6" s="1"/>
  <c r="W264" i="6"/>
  <c r="X264" i="6" s="1"/>
  <c r="Z264" i="6" s="1"/>
  <c r="W268" i="6"/>
  <c r="X268" i="6" s="1"/>
  <c r="Z268" i="6" s="1"/>
  <c r="W278" i="6"/>
  <c r="AB278" i="6" s="1"/>
  <c r="W279" i="6"/>
  <c r="AB279" i="6" s="1"/>
  <c r="W293" i="6"/>
  <c r="W294" i="6"/>
  <c r="AB294" i="6" s="1"/>
  <c r="W300" i="6"/>
  <c r="X300" i="6" s="1"/>
  <c r="Z300" i="6" s="1"/>
  <c r="W305" i="6"/>
  <c r="W310" i="6"/>
  <c r="AB310" i="6" s="1"/>
  <c r="W316" i="6"/>
  <c r="AB316" i="6" s="1"/>
  <c r="W321" i="6"/>
  <c r="W326" i="6"/>
  <c r="AB326" i="6" s="1"/>
  <c r="W355" i="6"/>
  <c r="W368" i="6"/>
  <c r="AB368" i="6" s="1"/>
  <c r="W371" i="6"/>
  <c r="W384" i="6"/>
  <c r="AB384" i="6" s="1"/>
  <c r="W387" i="6"/>
  <c r="AB402" i="6"/>
  <c r="AB433" i="6"/>
  <c r="W436" i="6"/>
  <c r="AB436" i="6" s="1"/>
  <c r="W454" i="6"/>
  <c r="W463" i="6"/>
  <c r="X463" i="6" s="1"/>
  <c r="Z463" i="6" s="1"/>
  <c r="W306" i="6"/>
  <c r="AB306" i="6" s="1"/>
  <c r="W313" i="6"/>
  <c r="W322" i="6"/>
  <c r="X322" i="6" s="1"/>
  <c r="Z322" i="6" s="1"/>
  <c r="W329" i="6"/>
  <c r="W334" i="6"/>
  <c r="W335" i="6"/>
  <c r="W336" i="6"/>
  <c r="AB336" i="6" s="1"/>
  <c r="W344" i="6"/>
  <c r="X344" i="6" s="1"/>
  <c r="Z344" i="6" s="1"/>
  <c r="W356" i="6"/>
  <c r="AB356" i="6" s="1"/>
  <c r="W359" i="6"/>
  <c r="W372" i="6"/>
  <c r="AB372" i="6" s="1"/>
  <c r="W375" i="6"/>
  <c r="W388" i="6"/>
  <c r="AB388" i="6" s="1"/>
  <c r="W391" i="6"/>
  <c r="W407" i="6"/>
  <c r="X407" i="6" s="1"/>
  <c r="Z407" i="6" s="1"/>
  <c r="X414" i="6"/>
  <c r="Z414" i="6" s="1"/>
  <c r="W415" i="6"/>
  <c r="X415" i="6" s="1"/>
  <c r="Z415" i="6" s="1"/>
  <c r="X430" i="6"/>
  <c r="Z430" i="6" s="1"/>
  <c r="W431" i="6"/>
  <c r="X431" i="6" s="1"/>
  <c r="Z431" i="6" s="1"/>
  <c r="W434" i="6"/>
  <c r="W435" i="6"/>
  <c r="AB435" i="6" s="1"/>
  <c r="W442" i="6"/>
  <c r="W443" i="6"/>
  <c r="AB443" i="6" s="1"/>
  <c r="W446" i="6"/>
  <c r="W450" i="6"/>
  <c r="W455" i="6"/>
  <c r="X455" i="6" s="1"/>
  <c r="Z455" i="6" s="1"/>
  <c r="W461" i="6"/>
  <c r="X461" i="6" s="1"/>
  <c r="Z461" i="6" s="1"/>
  <c r="W475" i="6"/>
  <c r="X475" i="6" s="1"/>
  <c r="Z475" i="6" s="1"/>
  <c r="W482" i="6"/>
  <c r="W490" i="6"/>
  <c r="W498" i="6"/>
  <c r="W339" i="6"/>
  <c r="W340" i="6"/>
  <c r="AB340" i="6" s="1"/>
  <c r="W347" i="6"/>
  <c r="X347" i="6" s="1"/>
  <c r="Z347" i="6" s="1"/>
  <c r="W360" i="6"/>
  <c r="AB360" i="6" s="1"/>
  <c r="W363" i="6"/>
  <c r="W376" i="6"/>
  <c r="AB376" i="6" s="1"/>
  <c r="W379" i="6"/>
  <c r="W392" i="6"/>
  <c r="AB392" i="6" s="1"/>
  <c r="W395" i="6"/>
  <c r="W401" i="6"/>
  <c r="AB401" i="6" s="1"/>
  <c r="W419" i="6"/>
  <c r="X419" i="6" s="1"/>
  <c r="Z419" i="6" s="1"/>
  <c r="W447" i="6"/>
  <c r="AB447" i="6" s="1"/>
  <c r="W451" i="6"/>
  <c r="AB451" i="6" s="1"/>
  <c r="W458" i="6"/>
  <c r="W467" i="6"/>
  <c r="X467" i="6" s="1"/>
  <c r="Z467" i="6" s="1"/>
  <c r="W468" i="6"/>
  <c r="AB468" i="6" s="1"/>
  <c r="W481" i="6"/>
  <c r="AB481" i="6" s="1"/>
  <c r="W483" i="6"/>
  <c r="AB483" i="6" s="1"/>
  <c r="W487" i="6"/>
  <c r="AB487" i="6" s="1"/>
  <c r="W491" i="6"/>
  <c r="AB491" i="6" s="1"/>
  <c r="X60" i="6"/>
  <c r="Z60" i="6" s="1"/>
  <c r="X92" i="6"/>
  <c r="Z92" i="6" s="1"/>
  <c r="X124" i="6"/>
  <c r="Z124" i="6" s="1"/>
  <c r="X156" i="6"/>
  <c r="Z156" i="6" s="1"/>
  <c r="X164" i="6"/>
  <c r="Z164" i="6" s="1"/>
  <c r="X167" i="6"/>
  <c r="Z167" i="6" s="1"/>
  <c r="X176" i="6"/>
  <c r="Z176" i="6" s="1"/>
  <c r="X40" i="6"/>
  <c r="Z40" i="6" s="1"/>
  <c r="Q16" i="6"/>
  <c r="P16" i="6"/>
  <c r="P12" i="6"/>
  <c r="Q12" i="6"/>
  <c r="Q15" i="6"/>
  <c r="P15" i="6"/>
  <c r="W13" i="6"/>
  <c r="Y13" i="6" s="1"/>
  <c r="AA13" i="6" s="1"/>
  <c r="W12" i="6"/>
  <c r="AB12" i="6" s="1"/>
  <c r="Y7" i="6"/>
  <c r="AA7" i="6" s="1"/>
  <c r="X7" i="6"/>
  <c r="Z7" i="6" s="1"/>
  <c r="AB7" i="6"/>
  <c r="Q9" i="6"/>
  <c r="AB9" i="6"/>
  <c r="X9" i="6"/>
  <c r="Z9" i="6" s="1"/>
  <c r="Q10" i="6"/>
  <c r="P10" i="6"/>
  <c r="P11" i="6"/>
  <c r="Q11" i="6"/>
  <c r="AB13" i="6"/>
  <c r="P17" i="6"/>
  <c r="Q17" i="6"/>
  <c r="AB21" i="6"/>
  <c r="X21" i="6"/>
  <c r="Z21" i="6" s="1"/>
  <c r="Q30" i="6"/>
  <c r="P30" i="6"/>
  <c r="AB33" i="6"/>
  <c r="X33" i="6"/>
  <c r="Z33" i="6" s="1"/>
  <c r="AB36" i="6"/>
  <c r="X36" i="6"/>
  <c r="Z36" i="6" s="1"/>
  <c r="AB42" i="6"/>
  <c r="X42" i="6"/>
  <c r="Z42" i="6" s="1"/>
  <c r="Q54" i="6"/>
  <c r="P54" i="6"/>
  <c r="X59" i="6"/>
  <c r="Z59" i="6" s="1"/>
  <c r="AB59" i="6"/>
  <c r="AB71" i="6"/>
  <c r="X71" i="6"/>
  <c r="Z71" i="6" s="1"/>
  <c r="AB78" i="6"/>
  <c r="X78" i="6"/>
  <c r="Z78" i="6" s="1"/>
  <c r="AB82" i="6"/>
  <c r="X82" i="6"/>
  <c r="Z82" i="6" s="1"/>
  <c r="AB89" i="6"/>
  <c r="X89" i="6"/>
  <c r="Z89" i="6" s="1"/>
  <c r="Q90" i="6"/>
  <c r="P90" i="6"/>
  <c r="AB101" i="6"/>
  <c r="X101" i="6"/>
  <c r="Z101" i="6" s="1"/>
  <c r="AB106" i="6"/>
  <c r="X106" i="6"/>
  <c r="Z106" i="6" s="1"/>
  <c r="AB115" i="6"/>
  <c r="X115" i="6"/>
  <c r="Z115" i="6" s="1"/>
  <c r="AB119" i="6"/>
  <c r="X119" i="6"/>
  <c r="Z119" i="6" s="1"/>
  <c r="AB147" i="6"/>
  <c r="X147" i="6"/>
  <c r="Z147" i="6" s="1"/>
  <c r="AB151" i="6"/>
  <c r="X151" i="6"/>
  <c r="Z151" i="6" s="1"/>
  <c r="AB11" i="6"/>
  <c r="Y11" i="6"/>
  <c r="AA11" i="6" s="1"/>
  <c r="X11" i="6"/>
  <c r="Z11" i="6" s="1"/>
  <c r="P13" i="6"/>
  <c r="Q13" i="6"/>
  <c r="Y16" i="6"/>
  <c r="AA16" i="6" s="1"/>
  <c r="AB16" i="6"/>
  <c r="X16" i="6"/>
  <c r="Z16" i="6" s="1"/>
  <c r="AB18" i="6"/>
  <c r="X18" i="6"/>
  <c r="Z18" i="6" s="1"/>
  <c r="AB19" i="6"/>
  <c r="X19" i="6"/>
  <c r="Z19" i="6" s="1"/>
  <c r="AB20" i="6"/>
  <c r="X20" i="6"/>
  <c r="Z20" i="6" s="1"/>
  <c r="P21" i="6"/>
  <c r="Q21" i="6"/>
  <c r="AB25" i="6"/>
  <c r="X25" i="6"/>
  <c r="Z25" i="6" s="1"/>
  <c r="AB29" i="6"/>
  <c r="X29" i="6"/>
  <c r="Z29" i="6" s="1"/>
  <c r="AB32" i="6"/>
  <c r="X32" i="6"/>
  <c r="Z32" i="6" s="1"/>
  <c r="P33" i="6"/>
  <c r="Q33" i="6"/>
  <c r="AB35" i="6"/>
  <c r="X35" i="6"/>
  <c r="Z35" i="6" s="1"/>
  <c r="AB41" i="6"/>
  <c r="X41" i="6"/>
  <c r="Z41" i="6" s="1"/>
  <c r="Q42" i="6"/>
  <c r="P42" i="6"/>
  <c r="AB53" i="6"/>
  <c r="X53" i="6"/>
  <c r="Z53" i="6" s="1"/>
  <c r="AB58" i="6"/>
  <c r="X58" i="6"/>
  <c r="Z58" i="6" s="1"/>
  <c r="Q70" i="6"/>
  <c r="P70" i="6"/>
  <c r="X75" i="6"/>
  <c r="Z75" i="6" s="1"/>
  <c r="AB75" i="6"/>
  <c r="AB87" i="6"/>
  <c r="X87" i="6"/>
  <c r="Z87" i="6" s="1"/>
  <c r="AB94" i="6"/>
  <c r="X94" i="6"/>
  <c r="Z94" i="6" s="1"/>
  <c r="AB98" i="6"/>
  <c r="X98" i="6"/>
  <c r="Z98" i="6" s="1"/>
  <c r="AB105" i="6"/>
  <c r="X105" i="6"/>
  <c r="Z105" i="6" s="1"/>
  <c r="Q106" i="6"/>
  <c r="P106" i="6"/>
  <c r="AB8" i="6"/>
  <c r="Y9" i="6"/>
  <c r="AA9" i="6" s="1"/>
  <c r="Y12" i="6"/>
  <c r="AA12" i="6" s="1"/>
  <c r="Y14" i="6"/>
  <c r="AA14" i="6" s="1"/>
  <c r="AB14" i="6"/>
  <c r="X14" i="6"/>
  <c r="Z14" i="6" s="1"/>
  <c r="AB22" i="6"/>
  <c r="X22" i="6"/>
  <c r="Z22" i="6" s="1"/>
  <c r="AB23" i="6"/>
  <c r="X23" i="6"/>
  <c r="Z23" i="6" s="1"/>
  <c r="AB24" i="6"/>
  <c r="X24" i="6"/>
  <c r="Z24" i="6" s="1"/>
  <c r="P25" i="6"/>
  <c r="Q25" i="6"/>
  <c r="AB28" i="6"/>
  <c r="X28" i="6"/>
  <c r="Z28" i="6" s="1"/>
  <c r="P29" i="6"/>
  <c r="Q29" i="6"/>
  <c r="AB31" i="6"/>
  <c r="X31" i="6"/>
  <c r="Z31" i="6" s="1"/>
  <c r="AB34" i="6"/>
  <c r="X34" i="6"/>
  <c r="Z34" i="6" s="1"/>
  <c r="AB39" i="6"/>
  <c r="X39" i="6"/>
  <c r="Z39" i="6" s="1"/>
  <c r="AB46" i="6"/>
  <c r="X46" i="6"/>
  <c r="Z46" i="6" s="1"/>
  <c r="AB50" i="6"/>
  <c r="X50" i="6"/>
  <c r="Z50" i="6" s="1"/>
  <c r="AB57" i="6"/>
  <c r="X57" i="6"/>
  <c r="Z57" i="6" s="1"/>
  <c r="Q58" i="6"/>
  <c r="P58" i="6"/>
  <c r="AB69" i="6"/>
  <c r="X69" i="6"/>
  <c r="Z69" i="6" s="1"/>
  <c r="AB74" i="6"/>
  <c r="X74" i="6"/>
  <c r="Z74" i="6" s="1"/>
  <c r="Q86" i="6"/>
  <c r="P86" i="6"/>
  <c r="X91" i="6"/>
  <c r="Z91" i="6" s="1"/>
  <c r="AB91" i="6"/>
  <c r="AB103" i="6"/>
  <c r="X103" i="6"/>
  <c r="Z103" i="6" s="1"/>
  <c r="AB131" i="6"/>
  <c r="X131" i="6"/>
  <c r="Z131" i="6" s="1"/>
  <c r="AB135" i="6"/>
  <c r="X135" i="6"/>
  <c r="Z135" i="6" s="1"/>
  <c r="AB10" i="6"/>
  <c r="X10" i="6"/>
  <c r="Z10" i="6" s="1"/>
  <c r="Q14" i="6"/>
  <c r="P14" i="6"/>
  <c r="Y15" i="6"/>
  <c r="AA15" i="6" s="1"/>
  <c r="AB15" i="6"/>
  <c r="X15" i="6"/>
  <c r="Z15" i="6" s="1"/>
  <c r="AB17" i="6"/>
  <c r="X17" i="6"/>
  <c r="Z17" i="6" s="1"/>
  <c r="AB26" i="6"/>
  <c r="X26" i="6"/>
  <c r="Z26" i="6" s="1"/>
  <c r="AB27" i="6"/>
  <c r="X27" i="6"/>
  <c r="Z27" i="6" s="1"/>
  <c r="AB30" i="6"/>
  <c r="X30" i="6"/>
  <c r="Z30" i="6" s="1"/>
  <c r="Q34" i="6"/>
  <c r="P34" i="6"/>
  <c r="AB37" i="6"/>
  <c r="X37" i="6"/>
  <c r="Z37" i="6" s="1"/>
  <c r="Q38" i="6"/>
  <c r="P38" i="6"/>
  <c r="X43" i="6"/>
  <c r="Z43" i="6" s="1"/>
  <c r="AB43" i="6"/>
  <c r="AB55" i="6"/>
  <c r="X55" i="6"/>
  <c r="Z55" i="6" s="1"/>
  <c r="AB62" i="6"/>
  <c r="X62" i="6"/>
  <c r="Z62" i="6" s="1"/>
  <c r="AB66" i="6"/>
  <c r="X66" i="6"/>
  <c r="Z66" i="6" s="1"/>
  <c r="AB73" i="6"/>
  <c r="X73" i="6"/>
  <c r="Z73" i="6" s="1"/>
  <c r="Q74" i="6"/>
  <c r="P74" i="6"/>
  <c r="AB85" i="6"/>
  <c r="X85" i="6"/>
  <c r="Z85" i="6" s="1"/>
  <c r="AB90" i="6"/>
  <c r="X90" i="6"/>
  <c r="Z90" i="6" s="1"/>
  <c r="Q102" i="6"/>
  <c r="P102" i="6"/>
  <c r="X107" i="6"/>
  <c r="Z107" i="6" s="1"/>
  <c r="AB107" i="6"/>
  <c r="AB162" i="6"/>
  <c r="X162" i="6"/>
  <c r="Z162" i="6" s="1"/>
  <c r="AB38" i="6"/>
  <c r="X38" i="6"/>
  <c r="Z38" i="6" s="1"/>
  <c r="AB45" i="6"/>
  <c r="X45" i="6"/>
  <c r="Z45" i="6" s="1"/>
  <c r="Q50" i="6"/>
  <c r="P50" i="6"/>
  <c r="AB51" i="6"/>
  <c r="AB52" i="6"/>
  <c r="AB54" i="6"/>
  <c r="X54" i="6"/>
  <c r="Z54" i="6" s="1"/>
  <c r="AB61" i="6"/>
  <c r="X61" i="6"/>
  <c r="Z61" i="6" s="1"/>
  <c r="Q66" i="6"/>
  <c r="P66" i="6"/>
  <c r="AB67" i="6"/>
  <c r="AB68" i="6"/>
  <c r="AB70" i="6"/>
  <c r="X70" i="6"/>
  <c r="Z70" i="6" s="1"/>
  <c r="AB77" i="6"/>
  <c r="X77" i="6"/>
  <c r="Z77" i="6" s="1"/>
  <c r="Q82" i="6"/>
  <c r="P82" i="6"/>
  <c r="AB83" i="6"/>
  <c r="AB84" i="6"/>
  <c r="AB86" i="6"/>
  <c r="X86" i="6"/>
  <c r="Z86" i="6" s="1"/>
  <c r="AB93" i="6"/>
  <c r="X93" i="6"/>
  <c r="Z93" i="6" s="1"/>
  <c r="Q98" i="6"/>
  <c r="P98" i="6"/>
  <c r="AB99" i="6"/>
  <c r="AB100" i="6"/>
  <c r="AB102" i="6"/>
  <c r="X102" i="6"/>
  <c r="Z102" i="6" s="1"/>
  <c r="AB109" i="6"/>
  <c r="X109" i="6"/>
  <c r="Z109" i="6" s="1"/>
  <c r="Q110" i="6"/>
  <c r="P110" i="6"/>
  <c r="Q111" i="6"/>
  <c r="P111" i="6"/>
  <c r="AB114" i="6"/>
  <c r="X114" i="6"/>
  <c r="Z114" i="6" s="1"/>
  <c r="AB116" i="6"/>
  <c r="AB123" i="6"/>
  <c r="X123" i="6"/>
  <c r="Z123" i="6" s="1"/>
  <c r="AB125" i="6"/>
  <c r="X125" i="6"/>
  <c r="Z125" i="6" s="1"/>
  <c r="Q126" i="6"/>
  <c r="P126" i="6"/>
  <c r="Q127" i="6"/>
  <c r="P127" i="6"/>
  <c r="AB130" i="6"/>
  <c r="X130" i="6"/>
  <c r="Z130" i="6" s="1"/>
  <c r="AB132" i="6"/>
  <c r="AB139" i="6"/>
  <c r="X139" i="6"/>
  <c r="Z139" i="6" s="1"/>
  <c r="AB141" i="6"/>
  <c r="X141" i="6"/>
  <c r="Z141" i="6" s="1"/>
  <c r="Q142" i="6"/>
  <c r="P142" i="6"/>
  <c r="Q143" i="6"/>
  <c r="P143" i="6"/>
  <c r="AB146" i="6"/>
  <c r="X146" i="6"/>
  <c r="Z146" i="6" s="1"/>
  <c r="AB148" i="6"/>
  <c r="AB155" i="6"/>
  <c r="X155" i="6"/>
  <c r="Z155" i="6" s="1"/>
  <c r="AB157" i="6"/>
  <c r="X157" i="6"/>
  <c r="Z157" i="6" s="1"/>
  <c r="Q158" i="6"/>
  <c r="P158" i="6"/>
  <c r="Q159" i="6"/>
  <c r="P159" i="6"/>
  <c r="Q170" i="6"/>
  <c r="P170" i="6"/>
  <c r="AB170" i="6"/>
  <c r="X170" i="6"/>
  <c r="Z170" i="6" s="1"/>
  <c r="AB177" i="6"/>
  <c r="X177" i="6"/>
  <c r="Z177" i="6" s="1"/>
  <c r="AB178" i="6"/>
  <c r="X178" i="6"/>
  <c r="Z178" i="6" s="1"/>
  <c r="Q179" i="6"/>
  <c r="P179" i="6"/>
  <c r="AB181" i="6"/>
  <c r="X181" i="6"/>
  <c r="Z181" i="6" s="1"/>
  <c r="AB189" i="6"/>
  <c r="X189" i="6"/>
  <c r="Z189" i="6" s="1"/>
  <c r="P205" i="6"/>
  <c r="Q205" i="6"/>
  <c r="P221" i="6"/>
  <c r="Q221" i="6"/>
  <c r="P237" i="6"/>
  <c r="Q237" i="6"/>
  <c r="P253" i="6"/>
  <c r="Q253" i="6"/>
  <c r="P269" i="6"/>
  <c r="Q269" i="6"/>
  <c r="P27" i="6"/>
  <c r="P31" i="6"/>
  <c r="P35" i="6"/>
  <c r="P43" i="6"/>
  <c r="Q46" i="6"/>
  <c r="P46" i="6"/>
  <c r="AB47" i="6"/>
  <c r="AB48" i="6"/>
  <c r="P59" i="6"/>
  <c r="Q62" i="6"/>
  <c r="P62" i="6"/>
  <c r="AB63" i="6"/>
  <c r="AB64" i="6"/>
  <c r="P75" i="6"/>
  <c r="Q78" i="6"/>
  <c r="P78" i="6"/>
  <c r="AB79" i="6"/>
  <c r="AB80" i="6"/>
  <c r="P91" i="6"/>
  <c r="Q94" i="6"/>
  <c r="P94" i="6"/>
  <c r="AB95" i="6"/>
  <c r="AB96" i="6"/>
  <c r="P107" i="6"/>
  <c r="AB111" i="6"/>
  <c r="X111" i="6"/>
  <c r="Z111" i="6" s="1"/>
  <c r="AB113" i="6"/>
  <c r="X113" i="6"/>
  <c r="Z113" i="6" s="1"/>
  <c r="Q114" i="6"/>
  <c r="P114" i="6"/>
  <c r="Q115" i="6"/>
  <c r="P115" i="6"/>
  <c r="AB118" i="6"/>
  <c r="X118" i="6"/>
  <c r="Z118" i="6" s="1"/>
  <c r="AB120" i="6"/>
  <c r="AB127" i="6"/>
  <c r="X127" i="6"/>
  <c r="Z127" i="6" s="1"/>
  <c r="AB129" i="6"/>
  <c r="X129" i="6"/>
  <c r="Z129" i="6" s="1"/>
  <c r="Q130" i="6"/>
  <c r="P130" i="6"/>
  <c r="Q131" i="6"/>
  <c r="P131" i="6"/>
  <c r="AB134" i="6"/>
  <c r="X134" i="6"/>
  <c r="Z134" i="6" s="1"/>
  <c r="AB136" i="6"/>
  <c r="AB143" i="6"/>
  <c r="X143" i="6"/>
  <c r="Z143" i="6" s="1"/>
  <c r="AB145" i="6"/>
  <c r="X145" i="6"/>
  <c r="Z145" i="6" s="1"/>
  <c r="Q146" i="6"/>
  <c r="P146" i="6"/>
  <c r="Q147" i="6"/>
  <c r="P147" i="6"/>
  <c r="AB150" i="6"/>
  <c r="X150" i="6"/>
  <c r="Z150" i="6" s="1"/>
  <c r="AB152" i="6"/>
  <c r="AB159" i="6"/>
  <c r="X159" i="6"/>
  <c r="Z159" i="6" s="1"/>
  <c r="AB161" i="6"/>
  <c r="X161" i="6"/>
  <c r="Z161" i="6" s="1"/>
  <c r="Q162" i="6"/>
  <c r="P162" i="6"/>
  <c r="P169" i="6"/>
  <c r="Q169" i="6"/>
  <c r="Q176" i="6"/>
  <c r="P176" i="6"/>
  <c r="Q178" i="6"/>
  <c r="P178" i="6"/>
  <c r="Q186" i="6"/>
  <c r="P186" i="6"/>
  <c r="AB186" i="6"/>
  <c r="X186" i="6"/>
  <c r="Z186" i="6" s="1"/>
  <c r="AB191" i="6"/>
  <c r="X191" i="6"/>
  <c r="Z191" i="6" s="1"/>
  <c r="P193" i="6"/>
  <c r="Q193" i="6"/>
  <c r="P209" i="6"/>
  <c r="Q209" i="6"/>
  <c r="P225" i="6"/>
  <c r="Q225" i="6"/>
  <c r="P241" i="6"/>
  <c r="Q241" i="6"/>
  <c r="P257" i="6"/>
  <c r="Q257" i="6"/>
  <c r="P18" i="6"/>
  <c r="P22" i="6"/>
  <c r="P26" i="6"/>
  <c r="P39" i="6"/>
  <c r="Q53" i="6"/>
  <c r="P55" i="6"/>
  <c r="Q69" i="6"/>
  <c r="P71" i="6"/>
  <c r="Q85" i="6"/>
  <c r="P87" i="6"/>
  <c r="Q101" i="6"/>
  <c r="P103" i="6"/>
  <c r="Q117" i="6"/>
  <c r="AB117" i="6"/>
  <c r="X117" i="6"/>
  <c r="Z117" i="6" s="1"/>
  <c r="Q118" i="6"/>
  <c r="P118" i="6"/>
  <c r="Q119" i="6"/>
  <c r="P119" i="6"/>
  <c r="AB122" i="6"/>
  <c r="X122" i="6"/>
  <c r="Z122" i="6" s="1"/>
  <c r="Q133" i="6"/>
  <c r="AB133" i="6"/>
  <c r="X133" i="6"/>
  <c r="Z133" i="6" s="1"/>
  <c r="Q134" i="6"/>
  <c r="P134" i="6"/>
  <c r="Q135" i="6"/>
  <c r="P135" i="6"/>
  <c r="AB138" i="6"/>
  <c r="X138" i="6"/>
  <c r="Z138" i="6" s="1"/>
  <c r="Q149" i="6"/>
  <c r="AB149" i="6"/>
  <c r="X149" i="6"/>
  <c r="Z149" i="6" s="1"/>
  <c r="Q150" i="6"/>
  <c r="P150" i="6"/>
  <c r="Q151" i="6"/>
  <c r="P151" i="6"/>
  <c r="AB154" i="6"/>
  <c r="X154" i="6"/>
  <c r="Z154" i="6" s="1"/>
  <c r="AB166" i="6"/>
  <c r="X166" i="6"/>
  <c r="Z166" i="6" s="1"/>
  <c r="AB172" i="6"/>
  <c r="Q174" i="6"/>
  <c r="P174" i="6"/>
  <c r="AB174" i="6"/>
  <c r="X174" i="6"/>
  <c r="Z174" i="6" s="1"/>
  <c r="P185" i="6"/>
  <c r="Q185" i="6"/>
  <c r="P197" i="6"/>
  <c r="Q197" i="6"/>
  <c r="P213" i="6"/>
  <c r="Q213" i="6"/>
  <c r="P229" i="6"/>
  <c r="Q229" i="6"/>
  <c r="P245" i="6"/>
  <c r="Q245" i="6"/>
  <c r="P261" i="6"/>
  <c r="Q261" i="6"/>
  <c r="Q49" i="6"/>
  <c r="W49" i="6"/>
  <c r="Q65" i="6"/>
  <c r="W65" i="6"/>
  <c r="Q81" i="6"/>
  <c r="W81" i="6"/>
  <c r="Q97" i="6"/>
  <c r="W97" i="6"/>
  <c r="AB110" i="6"/>
  <c r="X110" i="6"/>
  <c r="Z110" i="6" s="1"/>
  <c r="Q121" i="6"/>
  <c r="AB121" i="6"/>
  <c r="X121" i="6"/>
  <c r="Z121" i="6" s="1"/>
  <c r="Q122" i="6"/>
  <c r="P122" i="6"/>
  <c r="Q123" i="6"/>
  <c r="P123" i="6"/>
  <c r="AB126" i="6"/>
  <c r="X126" i="6"/>
  <c r="Z126" i="6" s="1"/>
  <c r="Q137" i="6"/>
  <c r="AB137" i="6"/>
  <c r="X137" i="6"/>
  <c r="Z137" i="6" s="1"/>
  <c r="Q138" i="6"/>
  <c r="P138" i="6"/>
  <c r="Q139" i="6"/>
  <c r="P139" i="6"/>
  <c r="AB142" i="6"/>
  <c r="X142" i="6"/>
  <c r="Z142" i="6" s="1"/>
  <c r="Q153" i="6"/>
  <c r="AB153" i="6"/>
  <c r="X153" i="6"/>
  <c r="Z153" i="6" s="1"/>
  <c r="Q154" i="6"/>
  <c r="P154" i="6"/>
  <c r="Q155" i="6"/>
  <c r="P155" i="6"/>
  <c r="AB158" i="6"/>
  <c r="X158" i="6"/>
  <c r="Z158" i="6" s="1"/>
  <c r="AB165" i="6"/>
  <c r="X165" i="6"/>
  <c r="Z165" i="6" s="1"/>
  <c r="AB173" i="6"/>
  <c r="X173" i="6"/>
  <c r="Z173" i="6" s="1"/>
  <c r="AB175" i="6"/>
  <c r="AB182" i="6"/>
  <c r="X182" i="6"/>
  <c r="Z182" i="6" s="1"/>
  <c r="AB188" i="6"/>
  <c r="Q190" i="6"/>
  <c r="P190" i="6"/>
  <c r="AB190" i="6"/>
  <c r="X190" i="6"/>
  <c r="Z190" i="6" s="1"/>
  <c r="P201" i="6"/>
  <c r="Q201" i="6"/>
  <c r="P217" i="6"/>
  <c r="Q217" i="6"/>
  <c r="P233" i="6"/>
  <c r="Q233" i="6"/>
  <c r="P249" i="6"/>
  <c r="Q249" i="6"/>
  <c r="P265" i="6"/>
  <c r="Q265" i="6"/>
  <c r="Q274" i="6"/>
  <c r="P274" i="6"/>
  <c r="Q308" i="6"/>
  <c r="P308" i="6"/>
  <c r="AB327" i="6"/>
  <c r="X327" i="6"/>
  <c r="Z327" i="6" s="1"/>
  <c r="AB332" i="6"/>
  <c r="X332" i="6"/>
  <c r="Z332" i="6" s="1"/>
  <c r="Q333" i="6"/>
  <c r="P333" i="6"/>
  <c r="AB333" i="6"/>
  <c r="X333" i="6"/>
  <c r="Z333" i="6" s="1"/>
  <c r="X338" i="6"/>
  <c r="Z338" i="6" s="1"/>
  <c r="AB338" i="6"/>
  <c r="AB352" i="6"/>
  <c r="X352" i="6"/>
  <c r="Z352" i="6" s="1"/>
  <c r="Q363" i="6"/>
  <c r="P363" i="6"/>
  <c r="AB369" i="6"/>
  <c r="X369" i="6"/>
  <c r="Z369" i="6" s="1"/>
  <c r="Q379" i="6"/>
  <c r="P379" i="6"/>
  <c r="AB385" i="6"/>
  <c r="X385" i="6"/>
  <c r="Z385" i="6" s="1"/>
  <c r="Q395" i="6"/>
  <c r="P395" i="6"/>
  <c r="AB405" i="6"/>
  <c r="X405" i="6"/>
  <c r="Z405" i="6" s="1"/>
  <c r="AB412" i="6"/>
  <c r="X412" i="6"/>
  <c r="Z412" i="6" s="1"/>
  <c r="Q422" i="6"/>
  <c r="P422" i="6"/>
  <c r="AB428" i="6"/>
  <c r="X428" i="6"/>
  <c r="Z428" i="6" s="1"/>
  <c r="AB489" i="6"/>
  <c r="Q166" i="6"/>
  <c r="P166" i="6"/>
  <c r="AB168" i="6"/>
  <c r="AB171" i="6"/>
  <c r="Q182" i="6"/>
  <c r="P182" i="6"/>
  <c r="AB184" i="6"/>
  <c r="AB187" i="6"/>
  <c r="AB192" i="6"/>
  <c r="AB195" i="6"/>
  <c r="X195" i="6"/>
  <c r="Z195" i="6" s="1"/>
  <c r="AB196" i="6"/>
  <c r="AB199" i="6"/>
  <c r="X199" i="6"/>
  <c r="Z199" i="6" s="1"/>
  <c r="AB200" i="6"/>
  <c r="AB203" i="6"/>
  <c r="X203" i="6"/>
  <c r="Z203" i="6" s="1"/>
  <c r="AB204" i="6"/>
  <c r="AB207" i="6"/>
  <c r="X207" i="6"/>
  <c r="Z207" i="6" s="1"/>
  <c r="AB208" i="6"/>
  <c r="AB211" i="6"/>
  <c r="X211" i="6"/>
  <c r="Z211" i="6" s="1"/>
  <c r="AB212" i="6"/>
  <c r="AB215" i="6"/>
  <c r="X215" i="6"/>
  <c r="Z215" i="6" s="1"/>
  <c r="AB219" i="6"/>
  <c r="X219" i="6"/>
  <c r="Z219" i="6" s="1"/>
  <c r="AB223" i="6"/>
  <c r="X223" i="6"/>
  <c r="Z223" i="6" s="1"/>
  <c r="AB224" i="6"/>
  <c r="AB227" i="6"/>
  <c r="X227" i="6"/>
  <c r="Z227" i="6" s="1"/>
  <c r="AB231" i="6"/>
  <c r="X231" i="6"/>
  <c r="Z231" i="6" s="1"/>
  <c r="AB235" i="6"/>
  <c r="X235" i="6"/>
  <c r="Z235" i="6" s="1"/>
  <c r="AB239" i="6"/>
  <c r="X239" i="6"/>
  <c r="Z239" i="6" s="1"/>
  <c r="AB243" i="6"/>
  <c r="X243" i="6"/>
  <c r="Z243" i="6" s="1"/>
  <c r="AB247" i="6"/>
  <c r="X247" i="6"/>
  <c r="Z247" i="6" s="1"/>
  <c r="AB251" i="6"/>
  <c r="X251" i="6"/>
  <c r="Z251" i="6" s="1"/>
  <c r="AB255" i="6"/>
  <c r="X255" i="6"/>
  <c r="Z255" i="6" s="1"/>
  <c r="AB256" i="6"/>
  <c r="AB259" i="6"/>
  <c r="X259" i="6"/>
  <c r="Z259" i="6" s="1"/>
  <c r="AB263" i="6"/>
  <c r="X263" i="6"/>
  <c r="Z263" i="6" s="1"/>
  <c r="AB267" i="6"/>
  <c r="X267" i="6"/>
  <c r="Z267" i="6" s="1"/>
  <c r="AB271" i="6"/>
  <c r="X271" i="6"/>
  <c r="Z271" i="6" s="1"/>
  <c r="AB272" i="6"/>
  <c r="X272" i="6"/>
  <c r="Z272" i="6" s="1"/>
  <c r="X281" i="6"/>
  <c r="Z281" i="6" s="1"/>
  <c r="AB281" i="6"/>
  <c r="Q291" i="6"/>
  <c r="P291" i="6"/>
  <c r="AB291" i="6"/>
  <c r="X291" i="6"/>
  <c r="Z291" i="6" s="1"/>
  <c r="Q295" i="6"/>
  <c r="P295" i="6"/>
  <c r="AB295" i="6"/>
  <c r="X295" i="6"/>
  <c r="Z295" i="6" s="1"/>
  <c r="Q307" i="6"/>
  <c r="P307" i="6"/>
  <c r="Q324" i="6"/>
  <c r="P324" i="6"/>
  <c r="X351" i="6"/>
  <c r="Z351" i="6" s="1"/>
  <c r="AB351" i="6"/>
  <c r="Q173" i="6"/>
  <c r="P175" i="6"/>
  <c r="Q189" i="6"/>
  <c r="P191" i="6"/>
  <c r="AB194" i="6"/>
  <c r="X194" i="6"/>
  <c r="Z194" i="6" s="1"/>
  <c r="AB198" i="6"/>
  <c r="X198" i="6"/>
  <c r="Z198" i="6" s="1"/>
  <c r="AB202" i="6"/>
  <c r="X202" i="6"/>
  <c r="Z202" i="6" s="1"/>
  <c r="AB206" i="6"/>
  <c r="X206" i="6"/>
  <c r="Z206" i="6" s="1"/>
  <c r="AB210" i="6"/>
  <c r="X210" i="6"/>
  <c r="Z210" i="6" s="1"/>
  <c r="AB214" i="6"/>
  <c r="X214" i="6"/>
  <c r="Z214" i="6" s="1"/>
  <c r="AB218" i="6"/>
  <c r="X218" i="6"/>
  <c r="Z218" i="6" s="1"/>
  <c r="AB222" i="6"/>
  <c r="X222" i="6"/>
  <c r="Z222" i="6" s="1"/>
  <c r="AB226" i="6"/>
  <c r="X226" i="6"/>
  <c r="Z226" i="6" s="1"/>
  <c r="AB238" i="6"/>
  <c r="X238" i="6"/>
  <c r="Z238" i="6" s="1"/>
  <c r="AB246" i="6"/>
  <c r="X246" i="6"/>
  <c r="Z246" i="6" s="1"/>
  <c r="AB250" i="6"/>
  <c r="X250" i="6"/>
  <c r="Z250" i="6" s="1"/>
  <c r="AB254" i="6"/>
  <c r="X254" i="6"/>
  <c r="Z254" i="6" s="1"/>
  <c r="AB258" i="6"/>
  <c r="X258" i="6"/>
  <c r="Z258" i="6" s="1"/>
  <c r="AB262" i="6"/>
  <c r="X262" i="6"/>
  <c r="Z262" i="6" s="1"/>
  <c r="AB266" i="6"/>
  <c r="X266" i="6"/>
  <c r="Z266" i="6" s="1"/>
  <c r="AB270" i="6"/>
  <c r="X270" i="6"/>
  <c r="Z270" i="6" s="1"/>
  <c r="Q273" i="6"/>
  <c r="P273" i="6"/>
  <c r="AB273" i="6"/>
  <c r="AB275" i="6"/>
  <c r="X275" i="6"/>
  <c r="Z275" i="6" s="1"/>
  <c r="Q276" i="6"/>
  <c r="P276" i="6"/>
  <c r="AB276" i="6"/>
  <c r="X276" i="6"/>
  <c r="Z276" i="6" s="1"/>
  <c r="P283" i="6"/>
  <c r="Q283" i="6"/>
  <c r="Q284" i="6"/>
  <c r="P284" i="6"/>
  <c r="AB290" i="6"/>
  <c r="X290" i="6"/>
  <c r="Z290" i="6" s="1"/>
  <c r="P302" i="6"/>
  <c r="Q302" i="6"/>
  <c r="AB304" i="6"/>
  <c r="X304" i="6"/>
  <c r="Z304" i="6" s="1"/>
  <c r="Q323" i="6"/>
  <c r="P323" i="6"/>
  <c r="AB341" i="6"/>
  <c r="X341" i="6"/>
  <c r="Z341" i="6" s="1"/>
  <c r="Q342" i="6"/>
  <c r="P342" i="6"/>
  <c r="W169" i="6"/>
  <c r="W185" i="6"/>
  <c r="AB193" i="6"/>
  <c r="X193" i="6"/>
  <c r="Z193" i="6" s="1"/>
  <c r="Q194" i="6"/>
  <c r="P194" i="6"/>
  <c r="Q195" i="6"/>
  <c r="P195" i="6"/>
  <c r="AB197" i="6"/>
  <c r="X197" i="6"/>
  <c r="Z197" i="6" s="1"/>
  <c r="Q198" i="6"/>
  <c r="P198" i="6"/>
  <c r="Q199" i="6"/>
  <c r="P199" i="6"/>
  <c r="AB201" i="6"/>
  <c r="X201" i="6"/>
  <c r="Z201" i="6" s="1"/>
  <c r="Q202" i="6"/>
  <c r="P202" i="6"/>
  <c r="Q203" i="6"/>
  <c r="P203" i="6"/>
  <c r="AB205" i="6"/>
  <c r="X205" i="6"/>
  <c r="Z205" i="6" s="1"/>
  <c r="Q206" i="6"/>
  <c r="P206" i="6"/>
  <c r="Q207" i="6"/>
  <c r="P207" i="6"/>
  <c r="AB209" i="6"/>
  <c r="X209" i="6"/>
  <c r="Z209" i="6" s="1"/>
  <c r="Q210" i="6"/>
  <c r="P210" i="6"/>
  <c r="Q211" i="6"/>
  <c r="P211" i="6"/>
  <c r="AB213" i="6"/>
  <c r="X213" i="6"/>
  <c r="Z213" i="6" s="1"/>
  <c r="Q214" i="6"/>
  <c r="P214" i="6"/>
  <c r="Q215" i="6"/>
  <c r="P215" i="6"/>
  <c r="AB217" i="6"/>
  <c r="X217" i="6"/>
  <c r="Z217" i="6" s="1"/>
  <c r="Q218" i="6"/>
  <c r="P218" i="6"/>
  <c r="Q219" i="6"/>
  <c r="P219" i="6"/>
  <c r="Q222" i="6"/>
  <c r="P222" i="6"/>
  <c r="Q223" i="6"/>
  <c r="P223" i="6"/>
  <c r="Q226" i="6"/>
  <c r="P226" i="6"/>
  <c r="Q227" i="6"/>
  <c r="P227" i="6"/>
  <c r="Q230" i="6"/>
  <c r="P230" i="6"/>
  <c r="Q231" i="6"/>
  <c r="P231" i="6"/>
  <c r="Q234" i="6"/>
  <c r="P234" i="6"/>
  <c r="Q235" i="6"/>
  <c r="P235" i="6"/>
  <c r="Q238" i="6"/>
  <c r="P238" i="6"/>
  <c r="Q239" i="6"/>
  <c r="P239" i="6"/>
  <c r="Q242" i="6"/>
  <c r="P242" i="6"/>
  <c r="Q243" i="6"/>
  <c r="P243" i="6"/>
  <c r="AB245" i="6"/>
  <c r="X245" i="6"/>
  <c r="Z245" i="6" s="1"/>
  <c r="Q246" i="6"/>
  <c r="P246" i="6"/>
  <c r="Q247" i="6"/>
  <c r="P247" i="6"/>
  <c r="Q250" i="6"/>
  <c r="P250" i="6"/>
  <c r="Q251" i="6"/>
  <c r="P251" i="6"/>
  <c r="AB253" i="6"/>
  <c r="X253" i="6"/>
  <c r="Z253" i="6" s="1"/>
  <c r="Q254" i="6"/>
  <c r="P254" i="6"/>
  <c r="Q255" i="6"/>
  <c r="P255" i="6"/>
  <c r="Q258" i="6"/>
  <c r="P258" i="6"/>
  <c r="Q259" i="6"/>
  <c r="P259" i="6"/>
  <c r="AB261" i="6"/>
  <c r="X261" i="6"/>
  <c r="Z261" i="6" s="1"/>
  <c r="Q262" i="6"/>
  <c r="P262" i="6"/>
  <c r="Q263" i="6"/>
  <c r="P263" i="6"/>
  <c r="Q266" i="6"/>
  <c r="P266" i="6"/>
  <c r="Q267" i="6"/>
  <c r="P267" i="6"/>
  <c r="Q270" i="6"/>
  <c r="P270" i="6"/>
  <c r="Q271" i="6"/>
  <c r="P271" i="6"/>
  <c r="Z274" i="6"/>
  <c r="P275" i="6"/>
  <c r="Q275" i="6"/>
  <c r="P290" i="6"/>
  <c r="Q290" i="6"/>
  <c r="AB300" i="6"/>
  <c r="AB311" i="6"/>
  <c r="X311" i="6"/>
  <c r="Z311" i="6" s="1"/>
  <c r="P318" i="6"/>
  <c r="Q318" i="6"/>
  <c r="AB320" i="6"/>
  <c r="X320" i="6"/>
  <c r="Z320" i="6" s="1"/>
  <c r="Q287" i="6"/>
  <c r="P287" i="6"/>
  <c r="AB288" i="6"/>
  <c r="AB299" i="6"/>
  <c r="X299" i="6"/>
  <c r="Z299" i="6" s="1"/>
  <c r="AB308" i="6"/>
  <c r="X308" i="6"/>
  <c r="Z308" i="6" s="1"/>
  <c r="X310" i="6"/>
  <c r="Z310" i="6" s="1"/>
  <c r="Q311" i="6"/>
  <c r="P311" i="6"/>
  <c r="Q312" i="6"/>
  <c r="P312" i="6"/>
  <c r="AB315" i="6"/>
  <c r="X315" i="6"/>
  <c r="Z315" i="6" s="1"/>
  <c r="AB324" i="6"/>
  <c r="X324" i="6"/>
  <c r="Z324" i="6" s="1"/>
  <c r="X326" i="6"/>
  <c r="Z326" i="6" s="1"/>
  <c r="Q327" i="6"/>
  <c r="P327" i="6"/>
  <c r="Q328" i="6"/>
  <c r="P328" i="6"/>
  <c r="P332" i="6"/>
  <c r="Q332" i="6"/>
  <c r="Q339" i="6"/>
  <c r="P339" i="6"/>
  <c r="Q341" i="6"/>
  <c r="P341" i="6"/>
  <c r="Q349" i="6"/>
  <c r="P349" i="6"/>
  <c r="AB349" i="6"/>
  <c r="X349" i="6"/>
  <c r="Z349" i="6" s="1"/>
  <c r="AB357" i="6"/>
  <c r="X357" i="6"/>
  <c r="Z357" i="6" s="1"/>
  <c r="Q367" i="6"/>
  <c r="P367" i="6"/>
  <c r="AB373" i="6"/>
  <c r="X373" i="6"/>
  <c r="Z373" i="6" s="1"/>
  <c r="Q383" i="6"/>
  <c r="P383" i="6"/>
  <c r="AB389" i="6"/>
  <c r="X389" i="6"/>
  <c r="Z389" i="6" s="1"/>
  <c r="Q399" i="6"/>
  <c r="P399" i="6"/>
  <c r="Q279" i="6"/>
  <c r="P280" i="6"/>
  <c r="AB284" i="6"/>
  <c r="P296" i="6"/>
  <c r="Q299" i="6"/>
  <c r="P299" i="6"/>
  <c r="Q300" i="6"/>
  <c r="P300" i="6"/>
  <c r="AB303" i="6"/>
  <c r="X303" i="6"/>
  <c r="Z303" i="6" s="1"/>
  <c r="Q315" i="6"/>
  <c r="P315" i="6"/>
  <c r="Q316" i="6"/>
  <c r="P316" i="6"/>
  <c r="AB319" i="6"/>
  <c r="X319" i="6"/>
  <c r="Z319" i="6" s="1"/>
  <c r="Q331" i="6"/>
  <c r="P331" i="6"/>
  <c r="Q337" i="6"/>
  <c r="P337" i="6"/>
  <c r="AB337" i="6"/>
  <c r="X337" i="6"/>
  <c r="Z337" i="6" s="1"/>
  <c r="P348" i="6"/>
  <c r="Q348" i="6"/>
  <c r="Q355" i="6"/>
  <c r="P355" i="6"/>
  <c r="AB361" i="6"/>
  <c r="X361" i="6"/>
  <c r="Z361" i="6" s="1"/>
  <c r="Q371" i="6"/>
  <c r="P371" i="6"/>
  <c r="AB377" i="6"/>
  <c r="X377" i="6"/>
  <c r="Z377" i="6" s="1"/>
  <c r="Q387" i="6"/>
  <c r="P387" i="6"/>
  <c r="AB393" i="6"/>
  <c r="X393" i="6"/>
  <c r="Z393" i="6" s="1"/>
  <c r="P292" i="6"/>
  <c r="Q303" i="6"/>
  <c r="P303" i="6"/>
  <c r="Q304" i="6"/>
  <c r="P304" i="6"/>
  <c r="AB307" i="6"/>
  <c r="X307" i="6"/>
  <c r="Z307" i="6" s="1"/>
  <c r="Q319" i="6"/>
  <c r="P319" i="6"/>
  <c r="Q320" i="6"/>
  <c r="P320" i="6"/>
  <c r="AB323" i="6"/>
  <c r="X323" i="6"/>
  <c r="Z323" i="6" s="1"/>
  <c r="AB331" i="6"/>
  <c r="Q353" i="6"/>
  <c r="P353" i="6"/>
  <c r="AB353" i="6"/>
  <c r="X353" i="6"/>
  <c r="Z353" i="6" s="1"/>
  <c r="Q359" i="6"/>
  <c r="P359" i="6"/>
  <c r="AB365" i="6"/>
  <c r="X365" i="6"/>
  <c r="Z365" i="6" s="1"/>
  <c r="Q375" i="6"/>
  <c r="P375" i="6"/>
  <c r="AB381" i="6"/>
  <c r="X381" i="6"/>
  <c r="Z381" i="6" s="1"/>
  <c r="Q391" i="6"/>
  <c r="P391" i="6"/>
  <c r="AB397" i="6"/>
  <c r="X397" i="6"/>
  <c r="Z397" i="6" s="1"/>
  <c r="Q345" i="6"/>
  <c r="P345" i="6"/>
  <c r="AB347" i="6"/>
  <c r="AB350" i="6"/>
  <c r="X356" i="6"/>
  <c r="Z356" i="6" s="1"/>
  <c r="Q357" i="6"/>
  <c r="P357" i="6"/>
  <c r="Q358" i="6"/>
  <c r="P358" i="6"/>
  <c r="Q361" i="6"/>
  <c r="P361" i="6"/>
  <c r="Q362" i="6"/>
  <c r="P362" i="6"/>
  <c r="AB364" i="6"/>
  <c r="X364" i="6"/>
  <c r="Z364" i="6" s="1"/>
  <c r="Q365" i="6"/>
  <c r="P365" i="6"/>
  <c r="Q366" i="6"/>
  <c r="P366" i="6"/>
  <c r="Q369" i="6"/>
  <c r="P369" i="6"/>
  <c r="Q370" i="6"/>
  <c r="P370" i="6"/>
  <c r="Q373" i="6"/>
  <c r="P373" i="6"/>
  <c r="Q374" i="6"/>
  <c r="P374" i="6"/>
  <c r="Q377" i="6"/>
  <c r="P377" i="6"/>
  <c r="Q378" i="6"/>
  <c r="P378" i="6"/>
  <c r="AB380" i="6"/>
  <c r="X380" i="6"/>
  <c r="Z380" i="6" s="1"/>
  <c r="Q381" i="6"/>
  <c r="P381" i="6"/>
  <c r="Q382" i="6"/>
  <c r="P382" i="6"/>
  <c r="X384" i="6"/>
  <c r="Z384" i="6" s="1"/>
  <c r="Q385" i="6"/>
  <c r="P385" i="6"/>
  <c r="Q386" i="6"/>
  <c r="P386" i="6"/>
  <c r="X388" i="6"/>
  <c r="Z388" i="6" s="1"/>
  <c r="Q389" i="6"/>
  <c r="P389" i="6"/>
  <c r="Q390" i="6"/>
  <c r="P390" i="6"/>
  <c r="Q393" i="6"/>
  <c r="P393" i="6"/>
  <c r="Q394" i="6"/>
  <c r="P394" i="6"/>
  <c r="Q397" i="6"/>
  <c r="P397" i="6"/>
  <c r="Q398" i="6"/>
  <c r="P398" i="6"/>
  <c r="Q404" i="6"/>
  <c r="P404" i="6"/>
  <c r="Q410" i="6"/>
  <c r="P410" i="6"/>
  <c r="AB416" i="6"/>
  <c r="X416" i="6"/>
  <c r="Z416" i="6" s="1"/>
  <c r="Q426" i="6"/>
  <c r="P426" i="6"/>
  <c r="AB432" i="6"/>
  <c r="X432" i="6"/>
  <c r="Z432" i="6" s="1"/>
  <c r="AB444" i="6"/>
  <c r="AB449" i="6"/>
  <c r="AB456" i="6"/>
  <c r="X456" i="6"/>
  <c r="Z456" i="6" s="1"/>
  <c r="Q336" i="6"/>
  <c r="P338" i="6"/>
  <c r="Q352" i="6"/>
  <c r="P354" i="6"/>
  <c r="Q414" i="6"/>
  <c r="P414" i="6"/>
  <c r="AB420" i="6"/>
  <c r="X420" i="6"/>
  <c r="Z420" i="6" s="1"/>
  <c r="Q430" i="6"/>
  <c r="P430" i="6"/>
  <c r="W348" i="6"/>
  <c r="AB358" i="6"/>
  <c r="X358" i="6"/>
  <c r="Z358" i="6" s="1"/>
  <c r="AB362" i="6"/>
  <c r="X362" i="6"/>
  <c r="Z362" i="6" s="1"/>
  <c r="AB366" i="6"/>
  <c r="X366" i="6"/>
  <c r="Z366" i="6" s="1"/>
  <c r="AB370" i="6"/>
  <c r="X370" i="6"/>
  <c r="Z370" i="6" s="1"/>
  <c r="AB374" i="6"/>
  <c r="X374" i="6"/>
  <c r="Z374" i="6" s="1"/>
  <c r="AB378" i="6"/>
  <c r="X378" i="6"/>
  <c r="Z378" i="6" s="1"/>
  <c r="AB382" i="6"/>
  <c r="X382" i="6"/>
  <c r="Z382" i="6" s="1"/>
  <c r="AB386" i="6"/>
  <c r="X386" i="6"/>
  <c r="Z386" i="6" s="1"/>
  <c r="AB390" i="6"/>
  <c r="X390" i="6"/>
  <c r="Z390" i="6" s="1"/>
  <c r="AB394" i="6"/>
  <c r="X394" i="6"/>
  <c r="Z394" i="6" s="1"/>
  <c r="AB398" i="6"/>
  <c r="X398" i="6"/>
  <c r="Z398" i="6" s="1"/>
  <c r="Q418" i="6"/>
  <c r="P418" i="6"/>
  <c r="AB424" i="6"/>
  <c r="X424" i="6"/>
  <c r="Z424" i="6" s="1"/>
  <c r="AB439" i="6"/>
  <c r="X439" i="6"/>
  <c r="Z439" i="6" s="1"/>
  <c r="X441" i="6"/>
  <c r="Z441" i="6" s="1"/>
  <c r="AB441" i="6"/>
  <c r="AB408" i="6"/>
  <c r="X408" i="6"/>
  <c r="Z408" i="6" s="1"/>
  <c r="AB411" i="6"/>
  <c r="X411" i="6"/>
  <c r="Z411" i="6" s="1"/>
  <c r="Q412" i="6"/>
  <c r="P412" i="6"/>
  <c r="Q413" i="6"/>
  <c r="P413" i="6"/>
  <c r="AB415" i="6"/>
  <c r="Q416" i="6"/>
  <c r="P416" i="6"/>
  <c r="Q417" i="6"/>
  <c r="P417" i="6"/>
  <c r="AB419" i="6"/>
  <c r="Q420" i="6"/>
  <c r="P420" i="6"/>
  <c r="Q421" i="6"/>
  <c r="P421" i="6"/>
  <c r="Q424" i="6"/>
  <c r="P424" i="6"/>
  <c r="Q425" i="6"/>
  <c r="P425" i="6"/>
  <c r="Q428" i="6"/>
  <c r="P428" i="6"/>
  <c r="Q429" i="6"/>
  <c r="P429" i="6"/>
  <c r="Q432" i="6"/>
  <c r="P432" i="6"/>
  <c r="Q433" i="6"/>
  <c r="P433" i="6"/>
  <c r="P439" i="6"/>
  <c r="Q439" i="6"/>
  <c r="Q442" i="6"/>
  <c r="P442" i="6"/>
  <c r="Q445" i="6"/>
  <c r="P445" i="6"/>
  <c r="AB448" i="6"/>
  <c r="X448" i="6"/>
  <c r="Z448" i="6" s="1"/>
  <c r="Q453" i="6"/>
  <c r="P453" i="6"/>
  <c r="Q477" i="6"/>
  <c r="P477" i="6"/>
  <c r="AB485" i="6"/>
  <c r="X485" i="6"/>
  <c r="Z485" i="6" s="1"/>
  <c r="Q401" i="6"/>
  <c r="P401" i="6"/>
  <c r="Q408" i="6"/>
  <c r="P408" i="6"/>
  <c r="Q409" i="6"/>
  <c r="P409" i="6"/>
  <c r="X436" i="6"/>
  <c r="Z436" i="6" s="1"/>
  <c r="Q446" i="6"/>
  <c r="P446" i="6"/>
  <c r="Q452" i="6"/>
  <c r="P452" i="6"/>
  <c r="AB404" i="6"/>
  <c r="X404" i="6"/>
  <c r="Z404" i="6" s="1"/>
  <c r="Q405" i="6"/>
  <c r="P405" i="6"/>
  <c r="AB413" i="6"/>
  <c r="X413" i="6"/>
  <c r="Z413" i="6" s="1"/>
  <c r="AB417" i="6"/>
  <c r="X417" i="6"/>
  <c r="Z417" i="6" s="1"/>
  <c r="AB421" i="6"/>
  <c r="X421" i="6"/>
  <c r="Z421" i="6" s="1"/>
  <c r="AB425" i="6"/>
  <c r="X425" i="6"/>
  <c r="Z425" i="6" s="1"/>
  <c r="AB429" i="6"/>
  <c r="X429" i="6"/>
  <c r="Z429" i="6" s="1"/>
  <c r="Q434" i="6"/>
  <c r="P434" i="6"/>
  <c r="Q437" i="6"/>
  <c r="P437" i="6"/>
  <c r="Q440" i="6"/>
  <c r="P440" i="6"/>
  <c r="AB440" i="6"/>
  <c r="X440" i="6"/>
  <c r="Z440" i="6" s="1"/>
  <c r="AB438" i="6"/>
  <c r="Q448" i="6"/>
  <c r="P448" i="6"/>
  <c r="Q449" i="6"/>
  <c r="P449" i="6"/>
  <c r="AB453" i="6"/>
  <c r="X453" i="6"/>
  <c r="Z453" i="6" s="1"/>
  <c r="AB455" i="6"/>
  <c r="Q456" i="6"/>
  <c r="P456" i="6"/>
  <c r="Q457" i="6"/>
  <c r="P457" i="6"/>
  <c r="AB460" i="6"/>
  <c r="X460" i="6"/>
  <c r="Z460" i="6" s="1"/>
  <c r="Q472" i="6"/>
  <c r="P472" i="6"/>
  <c r="AB472" i="6"/>
  <c r="X472" i="6"/>
  <c r="Z472" i="6" s="1"/>
  <c r="Q476" i="6"/>
  <c r="P476" i="6"/>
  <c r="Q436" i="6"/>
  <c r="P436" i="6"/>
  <c r="AB437" i="6"/>
  <c r="Q444" i="6"/>
  <c r="P444" i="6"/>
  <c r="Q460" i="6"/>
  <c r="P460" i="6"/>
  <c r="Q461" i="6"/>
  <c r="P461" i="6"/>
  <c r="P464" i="6"/>
  <c r="Q464" i="6"/>
  <c r="Q465" i="6"/>
  <c r="P465" i="6"/>
  <c r="AB471" i="6"/>
  <c r="X471" i="6"/>
  <c r="Z471" i="6" s="1"/>
  <c r="AB473" i="6"/>
  <c r="X473" i="6"/>
  <c r="Z473" i="6" s="1"/>
  <c r="AB497" i="6"/>
  <c r="X497" i="6"/>
  <c r="Z497" i="6" s="1"/>
  <c r="P441" i="6"/>
  <c r="X445" i="6"/>
  <c r="Z445" i="6" s="1"/>
  <c r="AB452" i="6"/>
  <c r="X452" i="6"/>
  <c r="Z452" i="6" s="1"/>
  <c r="P471" i="6"/>
  <c r="Q471" i="6"/>
  <c r="AB480" i="6"/>
  <c r="X480" i="6"/>
  <c r="Z480" i="6" s="1"/>
  <c r="P487" i="6"/>
  <c r="Q487" i="6"/>
  <c r="AB466" i="6"/>
  <c r="AB469" i="6"/>
  <c r="AB470" i="6"/>
  <c r="AB477" i="6"/>
  <c r="X477" i="6"/>
  <c r="Z477" i="6" s="1"/>
  <c r="AB479" i="6"/>
  <c r="X479" i="6"/>
  <c r="Z479" i="6" s="1"/>
  <c r="Q480" i="6"/>
  <c r="P480" i="6"/>
  <c r="Q481" i="6"/>
  <c r="P481" i="6"/>
  <c r="AB484" i="6"/>
  <c r="X484" i="6"/>
  <c r="Z484" i="6" s="1"/>
  <c r="AB492" i="6"/>
  <c r="X492" i="6"/>
  <c r="Z492" i="6" s="1"/>
  <c r="Q493" i="6"/>
  <c r="P493" i="6"/>
  <c r="AB496" i="6"/>
  <c r="X496" i="6"/>
  <c r="Z496" i="6" s="1"/>
  <c r="Q497" i="6"/>
  <c r="P497" i="6"/>
  <c r="AB499" i="6"/>
  <c r="X499" i="6"/>
  <c r="Z499" i="6" s="1"/>
  <c r="P466" i="6"/>
  <c r="X483" i="6"/>
  <c r="Z483" i="6" s="1"/>
  <c r="Q484" i="6"/>
  <c r="P484" i="6"/>
  <c r="Q485" i="6"/>
  <c r="P485" i="6"/>
  <c r="AB488" i="6"/>
  <c r="X488" i="6"/>
  <c r="Z488" i="6" s="1"/>
  <c r="Q489" i="6"/>
  <c r="P489" i="6"/>
  <c r="X491" i="6"/>
  <c r="Z491" i="6" s="1"/>
  <c r="Q492" i="6"/>
  <c r="P492" i="6"/>
  <c r="Q496" i="6"/>
  <c r="P496" i="6"/>
  <c r="P473" i="6"/>
  <c r="AB476" i="6"/>
  <c r="X476" i="6"/>
  <c r="Z476" i="6" s="1"/>
  <c r="Q488" i="6"/>
  <c r="P488" i="6"/>
  <c r="T6" i="6"/>
  <c r="S6" i="6"/>
  <c r="R6" i="6"/>
  <c r="O6" i="6" s="1"/>
  <c r="N6" i="6"/>
  <c r="U6" i="6" s="1"/>
  <c r="W6" i="6" s="1"/>
  <c r="AB6" i="6" s="1"/>
  <c r="X279" i="6" l="1"/>
  <c r="Z279" i="6" s="1"/>
  <c r="X459" i="6"/>
  <c r="Z459" i="6" s="1"/>
  <c r="X487" i="6"/>
  <c r="Z487" i="6" s="1"/>
  <c r="AB495" i="6"/>
  <c r="AB486" i="6"/>
  <c r="X464" i="6"/>
  <c r="Z464" i="6" s="1"/>
  <c r="AB467" i="6"/>
  <c r="AB423" i="6"/>
  <c r="X396" i="6"/>
  <c r="Z396" i="6" s="1"/>
  <c r="X265" i="6"/>
  <c r="Z265" i="6" s="1"/>
  <c r="X257" i="6"/>
  <c r="Z257" i="6" s="1"/>
  <c r="X409" i="6"/>
  <c r="Z409" i="6" s="1"/>
  <c r="AB494" i="6"/>
  <c r="X494" i="6"/>
  <c r="Z494" i="6" s="1"/>
  <c r="AB403" i="6"/>
  <c r="X330" i="6"/>
  <c r="Z330" i="6" s="1"/>
  <c r="AB244" i="6"/>
  <c r="X221" i="6"/>
  <c r="Z221" i="6" s="1"/>
  <c r="AB260" i="6"/>
  <c r="AB399" i="6"/>
  <c r="AB431" i="6"/>
  <c r="X443" i="6"/>
  <c r="Z443" i="6" s="1"/>
  <c r="X392" i="6"/>
  <c r="Z392" i="6" s="1"/>
  <c r="X360" i="6"/>
  <c r="Z360" i="6" s="1"/>
  <c r="AB302" i="6"/>
  <c r="X237" i="6"/>
  <c r="Z237" i="6" s="1"/>
  <c r="AB322" i="6"/>
  <c r="X318" i="6"/>
  <c r="Z318" i="6" s="1"/>
  <c r="X296" i="6"/>
  <c r="Z296" i="6" s="1"/>
  <c r="AB328" i="6"/>
  <c r="X451" i="6"/>
  <c r="Z451" i="6" s="1"/>
  <c r="X314" i="6"/>
  <c r="Z314" i="6" s="1"/>
  <c r="AB269" i="6"/>
  <c r="X230" i="6"/>
  <c r="Z230" i="6" s="1"/>
  <c r="AB465" i="6"/>
  <c r="X457" i="6"/>
  <c r="Z457" i="6" s="1"/>
  <c r="X242" i="6"/>
  <c r="Z242" i="6" s="1"/>
  <c r="AB228" i="6"/>
  <c r="X478" i="6"/>
  <c r="Z478" i="6" s="1"/>
  <c r="X400" i="6"/>
  <c r="Z400" i="6" s="1"/>
  <c r="X368" i="6"/>
  <c r="Z368" i="6" s="1"/>
  <c r="AB282" i="6"/>
  <c r="X241" i="6"/>
  <c r="Z241" i="6" s="1"/>
  <c r="X287" i="6"/>
  <c r="Z287" i="6" s="1"/>
  <c r="X298" i="6"/>
  <c r="Z298" i="6" s="1"/>
  <c r="X309" i="6"/>
  <c r="Z309" i="6" s="1"/>
  <c r="AB317" i="6"/>
  <c r="AB268" i="6"/>
  <c r="X285" i="6"/>
  <c r="Z285" i="6" s="1"/>
  <c r="X462" i="6"/>
  <c r="Z462" i="6" s="1"/>
  <c r="X427" i="6"/>
  <c r="Z427" i="6" s="1"/>
  <c r="X401" i="6"/>
  <c r="Z401" i="6" s="1"/>
  <c r="X340" i="6"/>
  <c r="Z340" i="6" s="1"/>
  <c r="X249" i="6"/>
  <c r="Z249" i="6" s="1"/>
  <c r="AB233" i="6"/>
  <c r="AB475" i="6"/>
  <c r="X435" i="6"/>
  <c r="Z435" i="6" s="1"/>
  <c r="X376" i="6"/>
  <c r="Z376" i="6" s="1"/>
  <c r="X345" i="6"/>
  <c r="Z345" i="6" s="1"/>
  <c r="X225" i="6"/>
  <c r="Z225" i="6" s="1"/>
  <c r="AB344" i="6"/>
  <c r="X312" i="6"/>
  <c r="Z312" i="6" s="1"/>
  <c r="X277" i="6"/>
  <c r="Z277" i="6" s="1"/>
  <c r="X234" i="6"/>
  <c r="Z234" i="6" s="1"/>
  <c r="X306" i="6"/>
  <c r="Z306" i="6" s="1"/>
  <c r="AB240" i="6"/>
  <c r="AB301" i="6"/>
  <c r="X278" i="6"/>
  <c r="Z278" i="6" s="1"/>
  <c r="AB463" i="6"/>
  <c r="X286" i="6"/>
  <c r="Z286" i="6" s="1"/>
  <c r="X481" i="6"/>
  <c r="Z481" i="6" s="1"/>
  <c r="AB229" i="6"/>
  <c r="X294" i="6"/>
  <c r="Z294" i="6" s="1"/>
  <c r="AB236" i="6"/>
  <c r="X493" i="6"/>
  <c r="Z493" i="6" s="1"/>
  <c r="X316" i="6"/>
  <c r="Z316" i="6" s="1"/>
  <c r="AB343" i="6"/>
  <c r="X343" i="6"/>
  <c r="Z343" i="6" s="1"/>
  <c r="AB220" i="6"/>
  <c r="AB289" i="6"/>
  <c r="AB280" i="6"/>
  <c r="AB252" i="6"/>
  <c r="AB379" i="6"/>
  <c r="X379" i="6"/>
  <c r="Z379" i="6" s="1"/>
  <c r="X490" i="6"/>
  <c r="Z490" i="6" s="1"/>
  <c r="AB490" i="6"/>
  <c r="AB442" i="6"/>
  <c r="X442" i="6"/>
  <c r="Z442" i="6" s="1"/>
  <c r="AB391" i="6"/>
  <c r="X391" i="6"/>
  <c r="Z391" i="6" s="1"/>
  <c r="AB359" i="6"/>
  <c r="X359" i="6"/>
  <c r="Z359" i="6" s="1"/>
  <c r="AB335" i="6"/>
  <c r="X335" i="6"/>
  <c r="Z335" i="6" s="1"/>
  <c r="X313" i="6"/>
  <c r="Z313" i="6" s="1"/>
  <c r="AB313" i="6"/>
  <c r="AB305" i="6"/>
  <c r="X305" i="6"/>
  <c r="Z305" i="6" s="1"/>
  <c r="AB498" i="6"/>
  <c r="X498" i="6"/>
  <c r="Z498" i="6" s="1"/>
  <c r="AB454" i="6"/>
  <c r="X454" i="6"/>
  <c r="Z454" i="6" s="1"/>
  <c r="AB355" i="6"/>
  <c r="X355" i="6"/>
  <c r="Z355" i="6" s="1"/>
  <c r="X293" i="6"/>
  <c r="Z293" i="6" s="1"/>
  <c r="AB293" i="6"/>
  <c r="AB461" i="6"/>
  <c r="X468" i="6"/>
  <c r="Z468" i="6" s="1"/>
  <c r="X447" i="6"/>
  <c r="Z447" i="6" s="1"/>
  <c r="AB407" i="6"/>
  <c r="X372" i="6"/>
  <c r="Z372" i="6" s="1"/>
  <c r="X336" i="6"/>
  <c r="Z336" i="6" s="1"/>
  <c r="X283" i="6"/>
  <c r="Z283" i="6" s="1"/>
  <c r="AB264" i="6"/>
  <c r="AB248" i="6"/>
  <c r="AB232" i="6"/>
  <c r="AB216" i="6"/>
  <c r="X458" i="6"/>
  <c r="Z458" i="6" s="1"/>
  <c r="AB458" i="6"/>
  <c r="X482" i="6"/>
  <c r="Z482" i="6" s="1"/>
  <c r="AB482" i="6"/>
  <c r="AB450" i="6"/>
  <c r="X450" i="6"/>
  <c r="Z450" i="6" s="1"/>
  <c r="AB334" i="6"/>
  <c r="X334" i="6"/>
  <c r="Z334" i="6" s="1"/>
  <c r="AB371" i="6"/>
  <c r="X371" i="6"/>
  <c r="Z371" i="6" s="1"/>
  <c r="AB321" i="6"/>
  <c r="X321" i="6"/>
  <c r="Z321" i="6" s="1"/>
  <c r="AB297" i="6"/>
  <c r="X297" i="6"/>
  <c r="Z297" i="6" s="1"/>
  <c r="AB387" i="6"/>
  <c r="X387" i="6"/>
  <c r="Z387" i="6" s="1"/>
  <c r="AB395" i="6"/>
  <c r="X395" i="6"/>
  <c r="Z395" i="6" s="1"/>
  <c r="AB363" i="6"/>
  <c r="X363" i="6"/>
  <c r="Z363" i="6" s="1"/>
  <c r="AB339" i="6"/>
  <c r="X339" i="6"/>
  <c r="Z339" i="6" s="1"/>
  <c r="AB446" i="6"/>
  <c r="X446" i="6"/>
  <c r="Z446" i="6" s="1"/>
  <c r="AB434" i="6"/>
  <c r="X434" i="6"/>
  <c r="Z434" i="6" s="1"/>
  <c r="AB375" i="6"/>
  <c r="X375" i="6"/>
  <c r="Z375" i="6" s="1"/>
  <c r="X329" i="6"/>
  <c r="Z329" i="6" s="1"/>
  <c r="AB329" i="6"/>
  <c r="X12" i="6"/>
  <c r="Z12" i="6" s="1"/>
  <c r="X13" i="6"/>
  <c r="Z13" i="6" s="1"/>
  <c r="AB97" i="6"/>
  <c r="X97" i="6"/>
  <c r="Z97" i="6" s="1"/>
  <c r="AB65" i="6"/>
  <c r="X65" i="6"/>
  <c r="Z65" i="6" s="1"/>
  <c r="AB185" i="6"/>
  <c r="X185" i="6"/>
  <c r="Z185" i="6" s="1"/>
  <c r="AB169" i="6"/>
  <c r="X169" i="6"/>
  <c r="Z169" i="6" s="1"/>
  <c r="AB81" i="6"/>
  <c r="X81" i="6"/>
  <c r="Z81" i="6" s="1"/>
  <c r="AB49" i="6"/>
  <c r="X49" i="6"/>
  <c r="Z49" i="6" s="1"/>
  <c r="AB348" i="6"/>
  <c r="X348" i="6"/>
  <c r="Z348" i="6" s="1"/>
  <c r="Y6" i="6"/>
  <c r="AA6" i="6" s="1"/>
  <c r="X6" i="6"/>
  <c r="Z6" i="6" s="1"/>
  <c r="Q6" i="6"/>
  <c r="P6" i="6"/>
  <c r="Z2698" i="6" l="1"/>
  <c r="Z2697" i="6"/>
  <c r="Z2696" i="6"/>
  <c r="Z2695" i="6"/>
  <c r="Z2694" i="6"/>
  <c r="Z2693" i="6"/>
  <c r="Z2692" i="6"/>
  <c r="Z2691" i="6"/>
  <c r="Z2690" i="6"/>
  <c r="Z2689" i="6"/>
  <c r="Z2688" i="6"/>
  <c r="Z2687" i="6"/>
  <c r="Z2686" i="6"/>
  <c r="Z2685" i="6"/>
  <c r="Z2684" i="6"/>
  <c r="Z2683" i="6"/>
  <c r="Z2682" i="6"/>
  <c r="Z2681" i="6"/>
  <c r="Z2680" i="6"/>
  <c r="Z2679" i="6"/>
  <c r="Z2678" i="6"/>
  <c r="Z2677" i="6"/>
  <c r="Z2676" i="6"/>
  <c r="Z2675" i="6"/>
  <c r="Z2674" i="6"/>
  <c r="Z2673" i="6"/>
  <c r="Z2672" i="6"/>
  <c r="Z2671" i="6"/>
  <c r="Z2670" i="6"/>
  <c r="Z2669" i="6"/>
  <c r="Z2668" i="6"/>
  <c r="Z2667" i="6"/>
  <c r="Z2666" i="6"/>
  <c r="Z2665" i="6"/>
  <c r="Z2664" i="6"/>
  <c r="Z2663" i="6"/>
  <c r="Z2662" i="6"/>
  <c r="Z2661" i="6"/>
  <c r="Z2660" i="6"/>
  <c r="Z2659" i="6"/>
  <c r="Z2658" i="6"/>
  <c r="Z2657" i="6"/>
  <c r="Z2656" i="6"/>
  <c r="Z2655" i="6"/>
  <c r="Z2654" i="6"/>
  <c r="Z2653" i="6"/>
  <c r="Z2652" i="6"/>
  <c r="Z2651" i="6"/>
  <c r="Z2650" i="6"/>
  <c r="Z2649" i="6"/>
  <c r="Z2648" i="6"/>
  <c r="Z2647" i="6"/>
  <c r="Z2646" i="6"/>
  <c r="Z2645" i="6"/>
  <c r="Z2644" i="6"/>
  <c r="Z2643" i="6"/>
  <c r="Z2642" i="6"/>
  <c r="Z2641" i="6"/>
  <c r="Z2640" i="6"/>
  <c r="Z2639" i="6"/>
  <c r="Z2638" i="6"/>
  <c r="Z2637" i="6"/>
  <c r="Z2636" i="6"/>
  <c r="Z2635" i="6"/>
  <c r="Z2634" i="6"/>
  <c r="Z2633" i="6"/>
  <c r="Z2632" i="6"/>
  <c r="Z2631" i="6"/>
  <c r="Z2630" i="6"/>
  <c r="Z2629" i="6"/>
  <c r="Z2628" i="6"/>
  <c r="Z2627" i="6"/>
  <c r="Z2626" i="6"/>
  <c r="Z2625" i="6"/>
  <c r="Z2624" i="6"/>
  <c r="Z2623" i="6"/>
  <c r="Z2622" i="6"/>
  <c r="Z2621" i="6"/>
  <c r="Z2620" i="6"/>
  <c r="Z2619" i="6"/>
  <c r="Z2618" i="6"/>
  <c r="Z2617" i="6"/>
  <c r="Z2616" i="6"/>
  <c r="Z2615" i="6"/>
  <c r="Z2614" i="6"/>
  <c r="Z2613" i="6"/>
  <c r="Z2612" i="6"/>
  <c r="Z2611" i="6"/>
  <c r="Z2610" i="6"/>
  <c r="Z2609" i="6"/>
  <c r="Z2608" i="6"/>
  <c r="Z2607" i="6"/>
  <c r="Y2698" i="6"/>
  <c r="Y2697" i="6"/>
  <c r="Y2696" i="6"/>
  <c r="Y2695" i="6"/>
  <c r="Y2694" i="6"/>
  <c r="Y2693" i="6"/>
  <c r="Y2692" i="6"/>
  <c r="Y2691" i="6"/>
  <c r="Y2690" i="6"/>
  <c r="Y2689" i="6"/>
  <c r="Y2688" i="6"/>
  <c r="Y2687" i="6"/>
  <c r="Y2686" i="6"/>
  <c r="Y2685" i="6"/>
  <c r="Y2684" i="6"/>
  <c r="Y2683" i="6"/>
  <c r="Y2682" i="6"/>
  <c r="Y2681" i="6"/>
  <c r="Y2680" i="6"/>
  <c r="Y2679" i="6"/>
  <c r="Y2678" i="6"/>
  <c r="Y2677" i="6"/>
  <c r="Y2676" i="6"/>
  <c r="Y2675" i="6"/>
  <c r="Y2674" i="6"/>
  <c r="Y2673" i="6"/>
  <c r="Y2672" i="6"/>
  <c r="Y2671" i="6"/>
  <c r="Y2670" i="6"/>
  <c r="Y2669" i="6"/>
  <c r="Y2668" i="6"/>
  <c r="Y2667" i="6"/>
  <c r="Y2666" i="6"/>
  <c r="Y2665" i="6"/>
  <c r="Y2664" i="6"/>
  <c r="Y2663" i="6"/>
  <c r="Y2662" i="6"/>
  <c r="Y2661" i="6"/>
  <c r="Y2660" i="6"/>
  <c r="Y2659" i="6"/>
  <c r="Y2658" i="6"/>
  <c r="Y2657" i="6"/>
  <c r="Y2656" i="6"/>
  <c r="Y2655" i="6"/>
  <c r="Y2654" i="6"/>
  <c r="Y2653" i="6"/>
  <c r="Y2652" i="6"/>
  <c r="Y2651" i="6"/>
  <c r="Y2650" i="6"/>
  <c r="Y2649" i="6"/>
  <c r="Y2648" i="6"/>
  <c r="Y2647" i="6"/>
  <c r="Y2646" i="6"/>
  <c r="Y2645" i="6"/>
  <c r="Y2644" i="6"/>
  <c r="Y2643" i="6"/>
  <c r="Y2642" i="6"/>
  <c r="Y2641" i="6"/>
  <c r="Y2640" i="6"/>
  <c r="Y2639" i="6"/>
  <c r="Y2638" i="6"/>
  <c r="Y2637" i="6"/>
  <c r="Y2636" i="6"/>
  <c r="Y2635" i="6"/>
  <c r="Y2634" i="6"/>
  <c r="Y2633" i="6"/>
  <c r="Y2632" i="6"/>
  <c r="Y2631" i="6"/>
  <c r="Y2630" i="6"/>
  <c r="Y2629" i="6"/>
  <c r="Y2628" i="6"/>
  <c r="Y2627" i="6"/>
  <c r="Y2626" i="6"/>
  <c r="Y2625" i="6"/>
  <c r="Y2624" i="6"/>
  <c r="Y2623" i="6"/>
  <c r="Y2622" i="6"/>
  <c r="Y2621" i="6"/>
  <c r="Y2620" i="6"/>
  <c r="Y2619" i="6"/>
  <c r="Y2618" i="6"/>
  <c r="Y2617" i="6"/>
  <c r="Y2616" i="6"/>
  <c r="Y2615" i="6"/>
  <c r="Y2614" i="6"/>
  <c r="Y2613" i="6"/>
  <c r="Y2612" i="6"/>
  <c r="Y2611" i="6"/>
  <c r="Y2610" i="6"/>
  <c r="Y2609" i="6"/>
  <c r="Y2608" i="6"/>
  <c r="Y2607" i="6"/>
  <c r="V1724" i="6" l="1"/>
  <c r="T1724" i="6"/>
  <c r="S1724" i="6"/>
  <c r="R1724" i="6"/>
  <c r="O1724" i="6" s="1"/>
  <c r="N1724" i="6"/>
  <c r="V1723" i="6"/>
  <c r="T1723" i="6"/>
  <c r="S1723" i="6"/>
  <c r="R1723" i="6"/>
  <c r="O1723" i="6" s="1"/>
  <c r="P1723" i="6" s="1"/>
  <c r="Q1723" i="6"/>
  <c r="N1723" i="6"/>
  <c r="V1722" i="6"/>
  <c r="T1722" i="6"/>
  <c r="S1722" i="6"/>
  <c r="R1722" i="6"/>
  <c r="O1722" i="6" s="1"/>
  <c r="N1722" i="6"/>
  <c r="V1721" i="6"/>
  <c r="T1721" i="6"/>
  <c r="S1721" i="6"/>
  <c r="R1721" i="6"/>
  <c r="O1721" i="6" s="1"/>
  <c r="N1721" i="6"/>
  <c r="V1720" i="6"/>
  <c r="T1720" i="6"/>
  <c r="S1720" i="6"/>
  <c r="R1720" i="6"/>
  <c r="O1720" i="6" s="1"/>
  <c r="Q1720" i="6" s="1"/>
  <c r="N1720" i="6"/>
  <c r="V1719" i="6"/>
  <c r="T1719" i="6"/>
  <c r="S1719" i="6"/>
  <c r="R1719" i="6"/>
  <c r="O1719" i="6" s="1"/>
  <c r="N1719" i="6"/>
  <c r="V1718" i="6"/>
  <c r="T1718" i="6"/>
  <c r="S1718" i="6"/>
  <c r="R1718" i="6"/>
  <c r="O1718" i="6" s="1"/>
  <c r="P1718" i="6" s="1"/>
  <c r="Q1718" i="6"/>
  <c r="N1718" i="6"/>
  <c r="V1717" i="6"/>
  <c r="Y1717" i="6" s="1"/>
  <c r="T1717" i="6"/>
  <c r="S1717" i="6"/>
  <c r="R1717" i="6"/>
  <c r="O1717" i="6"/>
  <c r="N1717" i="6"/>
  <c r="V1716" i="6"/>
  <c r="T1716" i="6"/>
  <c r="S1716" i="6"/>
  <c r="R1716" i="6"/>
  <c r="O1716" i="6"/>
  <c r="N1716" i="6"/>
  <c r="V1715" i="6"/>
  <c r="T1715" i="6"/>
  <c r="S1715" i="6"/>
  <c r="R1715" i="6"/>
  <c r="O1715" i="6" s="1"/>
  <c r="P1715" i="6" s="1"/>
  <c r="Q1715" i="6"/>
  <c r="N1715" i="6"/>
  <c r="V1714" i="6"/>
  <c r="T1714" i="6"/>
  <c r="S1714" i="6"/>
  <c r="R1714" i="6"/>
  <c r="O1714" i="6"/>
  <c r="N1714" i="6"/>
  <c r="V1713" i="6"/>
  <c r="Y1713" i="6" s="1"/>
  <c r="T1713" i="6"/>
  <c r="S1713" i="6"/>
  <c r="R1713" i="6"/>
  <c r="O1713" i="6" s="1"/>
  <c r="N1713" i="6"/>
  <c r="V1712" i="6"/>
  <c r="T1712" i="6"/>
  <c r="S1712" i="6"/>
  <c r="R1712" i="6"/>
  <c r="O1712" i="6" s="1"/>
  <c r="N1712" i="6"/>
  <c r="V1711" i="6"/>
  <c r="T1711" i="6"/>
  <c r="S1711" i="6"/>
  <c r="R1711" i="6"/>
  <c r="O1711" i="6" s="1"/>
  <c r="N1711" i="6"/>
  <c r="V1710" i="6"/>
  <c r="T1710" i="6"/>
  <c r="S1710" i="6"/>
  <c r="R1710" i="6"/>
  <c r="O1710" i="6" s="1"/>
  <c r="N1710" i="6"/>
  <c r="V1709" i="6"/>
  <c r="T1709" i="6"/>
  <c r="S1709" i="6"/>
  <c r="R1709" i="6"/>
  <c r="O1709" i="6"/>
  <c r="N1709" i="6"/>
  <c r="V1708" i="6"/>
  <c r="T1708" i="6"/>
  <c r="S1708" i="6"/>
  <c r="R1708" i="6"/>
  <c r="O1708" i="6" s="1"/>
  <c r="N1708" i="6"/>
  <c r="V1707" i="6"/>
  <c r="T1707" i="6"/>
  <c r="S1707" i="6"/>
  <c r="R1707" i="6"/>
  <c r="O1707" i="6" s="1"/>
  <c r="P1707" i="6" s="1"/>
  <c r="N1707" i="6"/>
  <c r="V1706" i="6"/>
  <c r="T1706" i="6"/>
  <c r="S1706" i="6"/>
  <c r="R1706" i="6"/>
  <c r="O1706" i="6" s="1"/>
  <c r="N1706" i="6"/>
  <c r="V1705" i="6"/>
  <c r="Y1705" i="6" s="1"/>
  <c r="T1705" i="6"/>
  <c r="S1705" i="6"/>
  <c r="R1705" i="6"/>
  <c r="O1705" i="6" s="1"/>
  <c r="N1705" i="6"/>
  <c r="V1704" i="6"/>
  <c r="T1704" i="6"/>
  <c r="S1704" i="6"/>
  <c r="R1704" i="6"/>
  <c r="O1704" i="6" s="1"/>
  <c r="N1704" i="6"/>
  <c r="V1703" i="6"/>
  <c r="T1703" i="6"/>
  <c r="S1703" i="6"/>
  <c r="R1703" i="6"/>
  <c r="O1703" i="6" s="1"/>
  <c r="N1703" i="6"/>
  <c r="V1702" i="6"/>
  <c r="T1702" i="6"/>
  <c r="S1702" i="6"/>
  <c r="R1702" i="6"/>
  <c r="O1702" i="6" s="1"/>
  <c r="P1702" i="6" s="1"/>
  <c r="N1702" i="6"/>
  <c r="V1701" i="6"/>
  <c r="Y1701" i="6" s="1"/>
  <c r="T1701" i="6"/>
  <c r="S1701" i="6"/>
  <c r="R1701" i="6"/>
  <c r="O1701" i="6"/>
  <c r="N1701" i="6"/>
  <c r="V1700" i="6"/>
  <c r="T1700" i="6"/>
  <c r="S1700" i="6"/>
  <c r="R1700" i="6"/>
  <c r="O1700" i="6" s="1"/>
  <c r="N1700" i="6"/>
  <c r="V1699" i="6"/>
  <c r="T1699" i="6"/>
  <c r="S1699" i="6"/>
  <c r="R1699" i="6"/>
  <c r="O1699" i="6" s="1"/>
  <c r="P1699" i="6" s="1"/>
  <c r="N1699" i="6"/>
  <c r="V1698" i="6"/>
  <c r="T1698" i="6"/>
  <c r="S1698" i="6"/>
  <c r="R1698" i="6"/>
  <c r="O1698" i="6" s="1"/>
  <c r="N1698" i="6"/>
  <c r="V1697" i="6"/>
  <c r="Y1697" i="6" s="1"/>
  <c r="T1697" i="6"/>
  <c r="S1697" i="6"/>
  <c r="R1697" i="6"/>
  <c r="O1697" i="6" s="1"/>
  <c r="N1697" i="6"/>
  <c r="V1696" i="6"/>
  <c r="T1696" i="6"/>
  <c r="S1696" i="6"/>
  <c r="R1696" i="6"/>
  <c r="O1696" i="6" s="1"/>
  <c r="N1696" i="6"/>
  <c r="V1695" i="6"/>
  <c r="T1695" i="6"/>
  <c r="S1695" i="6"/>
  <c r="R1695" i="6"/>
  <c r="O1695" i="6" s="1"/>
  <c r="Q1695" i="6" s="1"/>
  <c r="N1695" i="6"/>
  <c r="V1694" i="6"/>
  <c r="T1694" i="6"/>
  <c r="S1694" i="6"/>
  <c r="R1694" i="6"/>
  <c r="O1694" i="6" s="1"/>
  <c r="N1694" i="6"/>
  <c r="V1693" i="6"/>
  <c r="Y1693" i="6" s="1"/>
  <c r="T1693" i="6"/>
  <c r="S1693" i="6"/>
  <c r="R1693" i="6"/>
  <c r="O1693" i="6" s="1"/>
  <c r="N1693" i="6"/>
  <c r="V1692" i="6"/>
  <c r="T1692" i="6"/>
  <c r="S1692" i="6"/>
  <c r="R1692" i="6"/>
  <c r="O1692" i="6" s="1"/>
  <c r="N1692" i="6"/>
  <c r="V1691" i="6"/>
  <c r="T1691" i="6"/>
  <c r="S1691" i="6"/>
  <c r="R1691" i="6"/>
  <c r="O1691" i="6" s="1"/>
  <c r="N1691" i="6"/>
  <c r="V1690" i="6"/>
  <c r="T1690" i="6"/>
  <c r="S1690" i="6"/>
  <c r="R1690" i="6"/>
  <c r="O1690" i="6" s="1"/>
  <c r="P1690" i="6" s="1"/>
  <c r="N1690" i="6"/>
  <c r="V1689" i="6"/>
  <c r="Y1689" i="6" s="1"/>
  <c r="T1689" i="6"/>
  <c r="S1689" i="6"/>
  <c r="R1689" i="6"/>
  <c r="O1689" i="6" s="1"/>
  <c r="N1689" i="6"/>
  <c r="V1688" i="6"/>
  <c r="T1688" i="6"/>
  <c r="S1688" i="6"/>
  <c r="R1688" i="6"/>
  <c r="O1688" i="6" s="1"/>
  <c r="N1688" i="6"/>
  <c r="V1687" i="6"/>
  <c r="T1687" i="6"/>
  <c r="S1687" i="6"/>
  <c r="R1687" i="6"/>
  <c r="O1687" i="6" s="1"/>
  <c r="N1687" i="6"/>
  <c r="V1686" i="6"/>
  <c r="T1686" i="6"/>
  <c r="S1686" i="6"/>
  <c r="R1686" i="6"/>
  <c r="O1686" i="6"/>
  <c r="N1686" i="6"/>
  <c r="V1685" i="6"/>
  <c r="Y1685" i="6" s="1"/>
  <c r="T1685" i="6"/>
  <c r="S1685" i="6"/>
  <c r="R1685" i="6"/>
  <c r="O1685" i="6" s="1"/>
  <c r="Q1685" i="6" s="1"/>
  <c r="N1685" i="6"/>
  <c r="V1684" i="6"/>
  <c r="T1684" i="6"/>
  <c r="S1684" i="6"/>
  <c r="R1684" i="6"/>
  <c r="O1684" i="6" s="1"/>
  <c r="N1684" i="6"/>
  <c r="V1683" i="6"/>
  <c r="T1683" i="6"/>
  <c r="S1683" i="6"/>
  <c r="R1683" i="6"/>
  <c r="O1683" i="6" s="1"/>
  <c r="N1683" i="6"/>
  <c r="V1682" i="6"/>
  <c r="T1682" i="6"/>
  <c r="S1682" i="6"/>
  <c r="R1682" i="6"/>
  <c r="O1682" i="6" s="1"/>
  <c r="N1682" i="6"/>
  <c r="V1681" i="6"/>
  <c r="Y1681" i="6" s="1"/>
  <c r="T1681" i="6"/>
  <c r="S1681" i="6"/>
  <c r="R1681" i="6"/>
  <c r="O1681" i="6" s="1"/>
  <c r="N1681" i="6"/>
  <c r="V1680" i="6"/>
  <c r="T1680" i="6"/>
  <c r="S1680" i="6"/>
  <c r="R1680" i="6"/>
  <c r="O1680" i="6" s="1"/>
  <c r="N1680" i="6"/>
  <c r="V1679" i="6"/>
  <c r="T1679" i="6"/>
  <c r="S1679" i="6"/>
  <c r="R1679" i="6"/>
  <c r="O1679" i="6" s="1"/>
  <c r="N1679" i="6"/>
  <c r="V1678" i="6"/>
  <c r="T1678" i="6"/>
  <c r="S1678" i="6"/>
  <c r="R1678" i="6"/>
  <c r="O1678" i="6" s="1"/>
  <c r="P1678" i="6" s="1"/>
  <c r="N1678" i="6"/>
  <c r="V1677" i="6"/>
  <c r="T1677" i="6"/>
  <c r="S1677" i="6"/>
  <c r="R1677" i="6"/>
  <c r="O1677" i="6" s="1"/>
  <c r="Q1677" i="6" s="1"/>
  <c r="N1677" i="6"/>
  <c r="V1676" i="6"/>
  <c r="T1676" i="6"/>
  <c r="S1676" i="6"/>
  <c r="R1676" i="6"/>
  <c r="O1676" i="6" s="1"/>
  <c r="N1676" i="6"/>
  <c r="V1675" i="6"/>
  <c r="T1675" i="6"/>
  <c r="S1675" i="6"/>
  <c r="R1675" i="6"/>
  <c r="O1675" i="6" s="1"/>
  <c r="P1675" i="6" s="1"/>
  <c r="N1675" i="6"/>
  <c r="V1674" i="6"/>
  <c r="T1674" i="6"/>
  <c r="S1674" i="6"/>
  <c r="R1674" i="6"/>
  <c r="O1674" i="6" s="1"/>
  <c r="P1674" i="6" s="1"/>
  <c r="N1674" i="6"/>
  <c r="V1673" i="6"/>
  <c r="Y1673" i="6" s="1"/>
  <c r="T1673" i="6"/>
  <c r="S1673" i="6"/>
  <c r="R1673" i="6"/>
  <c r="O1673" i="6" s="1"/>
  <c r="Q1673" i="6" s="1"/>
  <c r="N1673" i="6"/>
  <c r="V1672" i="6"/>
  <c r="T1672" i="6"/>
  <c r="S1672" i="6"/>
  <c r="R1672" i="6"/>
  <c r="O1672" i="6" s="1"/>
  <c r="N1672" i="6"/>
  <c r="V1671" i="6"/>
  <c r="T1671" i="6"/>
  <c r="S1671" i="6"/>
  <c r="R1671" i="6"/>
  <c r="O1671" i="6" s="1"/>
  <c r="N1671" i="6"/>
  <c r="V1670" i="6"/>
  <c r="T1670" i="6"/>
  <c r="S1670" i="6"/>
  <c r="R1670" i="6"/>
  <c r="O1670" i="6" s="1"/>
  <c r="N1670" i="6"/>
  <c r="V1669" i="6"/>
  <c r="Y1669" i="6" s="1"/>
  <c r="T1669" i="6"/>
  <c r="S1669" i="6"/>
  <c r="R1669" i="6"/>
  <c r="O1669" i="6" s="1"/>
  <c r="Q1669" i="6" s="1"/>
  <c r="P1669" i="6"/>
  <c r="N1669" i="6"/>
  <c r="V1668" i="6"/>
  <c r="T1668" i="6"/>
  <c r="S1668" i="6"/>
  <c r="R1668" i="6"/>
  <c r="O1668" i="6" s="1"/>
  <c r="Q1668" i="6" s="1"/>
  <c r="N1668" i="6"/>
  <c r="V1667" i="6"/>
  <c r="T1667" i="6"/>
  <c r="S1667" i="6"/>
  <c r="R1667" i="6"/>
  <c r="O1667" i="6" s="1"/>
  <c r="N1667" i="6"/>
  <c r="V1666" i="6"/>
  <c r="T1666" i="6"/>
  <c r="S1666" i="6"/>
  <c r="R1666" i="6"/>
  <c r="O1666" i="6" s="1"/>
  <c r="N1666" i="6"/>
  <c r="V1665" i="6"/>
  <c r="Y1665" i="6" s="1"/>
  <c r="T1665" i="6"/>
  <c r="S1665" i="6"/>
  <c r="R1665" i="6"/>
  <c r="O1665" i="6" s="1"/>
  <c r="N1665" i="6"/>
  <c r="V1664" i="6"/>
  <c r="T1664" i="6"/>
  <c r="S1664" i="6"/>
  <c r="R1664" i="6"/>
  <c r="O1664" i="6" s="1"/>
  <c r="Q1664" i="6" s="1"/>
  <c r="N1664" i="6"/>
  <c r="V1663" i="6"/>
  <c r="T1663" i="6"/>
  <c r="S1663" i="6"/>
  <c r="R1663" i="6"/>
  <c r="O1663" i="6" s="1"/>
  <c r="N1663" i="6"/>
  <c r="V1662" i="6"/>
  <c r="T1662" i="6"/>
  <c r="S1662" i="6"/>
  <c r="R1662" i="6"/>
  <c r="O1662" i="6" s="1"/>
  <c r="N1662" i="6"/>
  <c r="V1661" i="6"/>
  <c r="Y1661" i="6" s="1"/>
  <c r="T1661" i="6"/>
  <c r="S1661" i="6"/>
  <c r="R1661" i="6"/>
  <c r="O1661" i="6" s="1"/>
  <c r="N1661" i="6"/>
  <c r="V1660" i="6"/>
  <c r="T1660" i="6"/>
  <c r="S1660" i="6"/>
  <c r="R1660" i="6"/>
  <c r="O1660" i="6" s="1"/>
  <c r="N1660" i="6"/>
  <c r="V1659" i="6"/>
  <c r="T1659" i="6"/>
  <c r="S1659" i="6"/>
  <c r="R1659" i="6"/>
  <c r="O1659" i="6" s="1"/>
  <c r="N1659" i="6"/>
  <c r="V1658" i="6"/>
  <c r="T1658" i="6"/>
  <c r="S1658" i="6"/>
  <c r="R1658" i="6"/>
  <c r="O1658" i="6"/>
  <c r="N1658" i="6"/>
  <c r="V1657" i="6"/>
  <c r="Y1657" i="6" s="1"/>
  <c r="T1657" i="6"/>
  <c r="S1657" i="6"/>
  <c r="R1657" i="6"/>
  <c r="O1657" i="6" s="1"/>
  <c r="N1657" i="6"/>
  <c r="V1656" i="6"/>
  <c r="T1656" i="6"/>
  <c r="S1656" i="6"/>
  <c r="R1656" i="6"/>
  <c r="O1656" i="6" s="1"/>
  <c r="Q1656" i="6" s="1"/>
  <c r="N1656" i="6"/>
  <c r="V1655" i="6"/>
  <c r="T1655" i="6"/>
  <c r="S1655" i="6"/>
  <c r="R1655" i="6"/>
  <c r="O1655" i="6" s="1"/>
  <c r="Q1655" i="6" s="1"/>
  <c r="N1655" i="6"/>
  <c r="V1654" i="6"/>
  <c r="T1654" i="6"/>
  <c r="S1654" i="6"/>
  <c r="R1654" i="6"/>
  <c r="O1654" i="6" s="1"/>
  <c r="N1654" i="6"/>
  <c r="V1653" i="6"/>
  <c r="Y1653" i="6" s="1"/>
  <c r="T1653" i="6"/>
  <c r="S1653" i="6"/>
  <c r="R1653" i="6"/>
  <c r="O1653" i="6" s="1"/>
  <c r="N1653" i="6"/>
  <c r="V1652" i="6"/>
  <c r="T1652" i="6"/>
  <c r="S1652" i="6"/>
  <c r="R1652" i="6"/>
  <c r="O1652" i="6" s="1"/>
  <c r="N1652" i="6"/>
  <c r="V1651" i="6"/>
  <c r="T1651" i="6"/>
  <c r="S1651" i="6"/>
  <c r="R1651" i="6"/>
  <c r="O1651" i="6" s="1"/>
  <c r="N1651" i="6"/>
  <c r="V1650" i="6"/>
  <c r="T1650" i="6"/>
  <c r="S1650" i="6"/>
  <c r="R1650" i="6"/>
  <c r="O1650" i="6" s="1"/>
  <c r="N1650" i="6"/>
  <c r="V1649" i="6"/>
  <c r="Y1649" i="6" s="1"/>
  <c r="T1649" i="6"/>
  <c r="S1649" i="6"/>
  <c r="R1649" i="6"/>
  <c r="O1649" i="6" s="1"/>
  <c r="N1649" i="6"/>
  <c r="V1648" i="6"/>
  <c r="T1648" i="6"/>
  <c r="S1648" i="6"/>
  <c r="R1648" i="6"/>
  <c r="O1648" i="6" s="1"/>
  <c r="N1648" i="6"/>
  <c r="V1647" i="6"/>
  <c r="T1647" i="6"/>
  <c r="S1647" i="6"/>
  <c r="R1647" i="6"/>
  <c r="O1647" i="6" s="1"/>
  <c r="P1647" i="6" s="1"/>
  <c r="N1647" i="6"/>
  <c r="V1646" i="6"/>
  <c r="T1646" i="6"/>
  <c r="S1646" i="6"/>
  <c r="R1646" i="6"/>
  <c r="O1646" i="6" s="1"/>
  <c r="P1646" i="6" s="1"/>
  <c r="N1646" i="6"/>
  <c r="V1645" i="6"/>
  <c r="Y1645" i="6" s="1"/>
  <c r="T1645" i="6"/>
  <c r="S1645" i="6"/>
  <c r="R1645" i="6"/>
  <c r="O1645" i="6" s="1"/>
  <c r="Q1645" i="6" s="1"/>
  <c r="N1645" i="6"/>
  <c r="V1644" i="6"/>
  <c r="T1644" i="6"/>
  <c r="S1644" i="6"/>
  <c r="R1644" i="6"/>
  <c r="O1644" i="6"/>
  <c r="N1644" i="6"/>
  <c r="V1643" i="6"/>
  <c r="T1643" i="6"/>
  <c r="S1643" i="6"/>
  <c r="R1643" i="6"/>
  <c r="O1643" i="6" s="1"/>
  <c r="N1643" i="6"/>
  <c r="V1642" i="6"/>
  <c r="T1642" i="6"/>
  <c r="S1642" i="6"/>
  <c r="R1642" i="6"/>
  <c r="O1642" i="6" s="1"/>
  <c r="P1642" i="6" s="1"/>
  <c r="N1642" i="6"/>
  <c r="V1641" i="6"/>
  <c r="Y1641" i="6" s="1"/>
  <c r="T1641" i="6"/>
  <c r="S1641" i="6"/>
  <c r="R1641" i="6"/>
  <c r="O1641" i="6" s="1"/>
  <c r="Q1641" i="6" s="1"/>
  <c r="N1641" i="6"/>
  <c r="V1640" i="6"/>
  <c r="T1640" i="6"/>
  <c r="S1640" i="6"/>
  <c r="R1640" i="6"/>
  <c r="O1640" i="6" s="1"/>
  <c r="N1640" i="6"/>
  <c r="V1639" i="6"/>
  <c r="T1639" i="6"/>
  <c r="S1639" i="6"/>
  <c r="R1639" i="6"/>
  <c r="O1639" i="6" s="1"/>
  <c r="Q1639" i="6" s="1"/>
  <c r="N1639" i="6"/>
  <c r="V1638" i="6"/>
  <c r="T1638" i="6"/>
  <c r="S1638" i="6"/>
  <c r="R1638" i="6"/>
  <c r="O1638" i="6" s="1"/>
  <c r="N1638" i="6"/>
  <c r="V1637" i="6"/>
  <c r="T1637" i="6"/>
  <c r="S1637" i="6"/>
  <c r="R1637" i="6"/>
  <c r="O1637" i="6" s="1"/>
  <c r="P1637" i="6" s="1"/>
  <c r="N1637" i="6"/>
  <c r="V1636" i="6"/>
  <c r="Y1636" i="6" s="1"/>
  <c r="T1636" i="6"/>
  <c r="S1636" i="6"/>
  <c r="R1636" i="6"/>
  <c r="O1636" i="6" s="1"/>
  <c r="Q1636" i="6" s="1"/>
  <c r="N1636" i="6"/>
  <c r="V1635" i="6"/>
  <c r="T1635" i="6"/>
  <c r="S1635" i="6"/>
  <c r="R1635" i="6"/>
  <c r="O1635" i="6" s="1"/>
  <c r="N1635" i="6"/>
  <c r="V1634" i="6"/>
  <c r="T1634" i="6"/>
  <c r="S1634" i="6"/>
  <c r="R1634" i="6"/>
  <c r="O1634" i="6" s="1"/>
  <c r="N1634" i="6"/>
  <c r="V1633" i="6"/>
  <c r="T1633" i="6"/>
  <c r="S1633" i="6"/>
  <c r="R1633" i="6"/>
  <c r="O1633" i="6" s="1"/>
  <c r="N1633" i="6"/>
  <c r="V1632" i="6"/>
  <c r="T1632" i="6"/>
  <c r="S1632" i="6"/>
  <c r="R1632" i="6"/>
  <c r="O1632" i="6" s="1"/>
  <c r="Q1632" i="6" s="1"/>
  <c r="N1632" i="6"/>
  <c r="V1631" i="6"/>
  <c r="T1631" i="6"/>
  <c r="S1631" i="6"/>
  <c r="R1631" i="6"/>
  <c r="O1631" i="6" s="1"/>
  <c r="N1631" i="6"/>
  <c r="V1630" i="6"/>
  <c r="T1630" i="6"/>
  <c r="S1630" i="6"/>
  <c r="R1630" i="6"/>
  <c r="O1630" i="6" s="1"/>
  <c r="Q1630" i="6" s="1"/>
  <c r="N1630" i="6"/>
  <c r="V1629" i="6"/>
  <c r="T1629" i="6"/>
  <c r="S1629" i="6"/>
  <c r="R1629" i="6"/>
  <c r="O1629" i="6" s="1"/>
  <c r="P1629" i="6" s="1"/>
  <c r="N1629" i="6"/>
  <c r="V1628" i="6"/>
  <c r="T1628" i="6"/>
  <c r="S1628" i="6"/>
  <c r="R1628" i="6"/>
  <c r="O1628" i="6" s="1"/>
  <c r="Q1628" i="6" s="1"/>
  <c r="N1628" i="6"/>
  <c r="V1627" i="6"/>
  <c r="T1627" i="6"/>
  <c r="S1627" i="6"/>
  <c r="R1627" i="6"/>
  <c r="O1627" i="6" s="1"/>
  <c r="Q1627" i="6" s="1"/>
  <c r="N1627" i="6"/>
  <c r="V1626" i="6"/>
  <c r="T1626" i="6"/>
  <c r="S1626" i="6"/>
  <c r="R1626" i="6"/>
  <c r="O1626" i="6" s="1"/>
  <c r="N1626" i="6"/>
  <c r="V1625" i="6"/>
  <c r="T1625" i="6"/>
  <c r="S1625" i="6"/>
  <c r="R1625" i="6"/>
  <c r="O1625" i="6" s="1"/>
  <c r="N1625" i="6"/>
  <c r="V1624" i="6"/>
  <c r="Y1624" i="6" s="1"/>
  <c r="T1624" i="6"/>
  <c r="S1624" i="6"/>
  <c r="R1624" i="6"/>
  <c r="O1624" i="6" s="1"/>
  <c r="N1624" i="6"/>
  <c r="V1623" i="6"/>
  <c r="T1623" i="6"/>
  <c r="S1623" i="6"/>
  <c r="R1623" i="6"/>
  <c r="O1623" i="6" s="1"/>
  <c r="Q1623" i="6" s="1"/>
  <c r="N1623" i="6"/>
  <c r="V1622" i="6"/>
  <c r="T1622" i="6"/>
  <c r="S1622" i="6"/>
  <c r="R1622" i="6"/>
  <c r="O1622" i="6" s="1"/>
  <c r="Q1622" i="6" s="1"/>
  <c r="N1622" i="6"/>
  <c r="V1621" i="6"/>
  <c r="T1621" i="6"/>
  <c r="S1621" i="6"/>
  <c r="R1621" i="6"/>
  <c r="O1621" i="6" s="1"/>
  <c r="N1621" i="6"/>
  <c r="V1620" i="6"/>
  <c r="Y1620" i="6" s="1"/>
  <c r="T1620" i="6"/>
  <c r="S1620" i="6"/>
  <c r="R1620" i="6"/>
  <c r="O1620" i="6"/>
  <c r="N1620" i="6"/>
  <c r="V1619" i="6"/>
  <c r="T1619" i="6"/>
  <c r="S1619" i="6"/>
  <c r="R1619" i="6"/>
  <c r="O1619" i="6" s="1"/>
  <c r="N1619" i="6"/>
  <c r="V1618" i="6"/>
  <c r="T1618" i="6"/>
  <c r="S1618" i="6"/>
  <c r="R1618" i="6"/>
  <c r="O1618" i="6" s="1"/>
  <c r="N1618" i="6"/>
  <c r="V1617" i="6"/>
  <c r="T1617" i="6"/>
  <c r="S1617" i="6"/>
  <c r="R1617" i="6"/>
  <c r="O1617" i="6"/>
  <c r="P1617" i="6" s="1"/>
  <c r="N1617" i="6"/>
  <c r="V1616" i="6"/>
  <c r="Y1616" i="6" s="1"/>
  <c r="T1616" i="6"/>
  <c r="S1616" i="6"/>
  <c r="R1616" i="6"/>
  <c r="O1616" i="6" s="1"/>
  <c r="Q1616" i="6" s="1"/>
  <c r="N1616" i="6"/>
  <c r="V1615" i="6"/>
  <c r="T1615" i="6"/>
  <c r="S1615" i="6"/>
  <c r="R1615" i="6"/>
  <c r="O1615" i="6" s="1"/>
  <c r="N1615" i="6"/>
  <c r="V1614" i="6"/>
  <c r="T1614" i="6"/>
  <c r="S1614" i="6"/>
  <c r="R1614" i="6"/>
  <c r="O1614" i="6" s="1"/>
  <c r="P1614" i="6" s="1"/>
  <c r="Q1614" i="6"/>
  <c r="N1614" i="6"/>
  <c r="V1613" i="6"/>
  <c r="T1613" i="6"/>
  <c r="S1613" i="6"/>
  <c r="R1613" i="6"/>
  <c r="O1613" i="6" s="1"/>
  <c r="N1613" i="6"/>
  <c r="V1612" i="6"/>
  <c r="Y1612" i="6" s="1"/>
  <c r="T1612" i="6"/>
  <c r="S1612" i="6"/>
  <c r="R1612" i="6"/>
  <c r="O1612" i="6"/>
  <c r="N1612" i="6"/>
  <c r="V1611" i="6"/>
  <c r="T1611" i="6"/>
  <c r="S1611" i="6"/>
  <c r="R1611" i="6"/>
  <c r="O1611" i="6" s="1"/>
  <c r="Q1611" i="6" s="1"/>
  <c r="N1611" i="6"/>
  <c r="V1610" i="6"/>
  <c r="T1610" i="6"/>
  <c r="S1610" i="6"/>
  <c r="R1610" i="6"/>
  <c r="O1610" i="6" s="1"/>
  <c r="N1610" i="6"/>
  <c r="V1609" i="6"/>
  <c r="T1609" i="6"/>
  <c r="S1609" i="6"/>
  <c r="R1609" i="6"/>
  <c r="O1609" i="6" s="1"/>
  <c r="N1609" i="6"/>
  <c r="V1608" i="6"/>
  <c r="Y1608" i="6" s="1"/>
  <c r="T1608" i="6"/>
  <c r="S1608" i="6"/>
  <c r="R1608" i="6"/>
  <c r="O1608" i="6" s="1"/>
  <c r="N1608" i="6"/>
  <c r="V1607" i="6"/>
  <c r="T1607" i="6"/>
  <c r="S1607" i="6"/>
  <c r="R1607" i="6"/>
  <c r="O1607" i="6" s="1"/>
  <c r="N1607" i="6"/>
  <c r="V1606" i="6"/>
  <c r="T1606" i="6"/>
  <c r="S1606" i="6"/>
  <c r="R1606" i="6"/>
  <c r="O1606" i="6" s="1"/>
  <c r="Q1606" i="6" s="1"/>
  <c r="N1606" i="6"/>
  <c r="V1605" i="6"/>
  <c r="T1605" i="6"/>
  <c r="S1605" i="6"/>
  <c r="R1605" i="6"/>
  <c r="O1605" i="6" s="1"/>
  <c r="N1605" i="6"/>
  <c r="V1604" i="6"/>
  <c r="T1604" i="6"/>
  <c r="S1604" i="6"/>
  <c r="R1604" i="6"/>
  <c r="O1604" i="6" s="1"/>
  <c r="N1604" i="6"/>
  <c r="V1603" i="6"/>
  <c r="T1603" i="6"/>
  <c r="S1603" i="6"/>
  <c r="R1603" i="6"/>
  <c r="O1603" i="6" s="1"/>
  <c r="N1603" i="6"/>
  <c r="V1602" i="6"/>
  <c r="T1602" i="6"/>
  <c r="S1602" i="6"/>
  <c r="R1602" i="6"/>
  <c r="O1602" i="6" s="1"/>
  <c r="N1602" i="6"/>
  <c r="V1601" i="6"/>
  <c r="T1601" i="6"/>
  <c r="S1601" i="6"/>
  <c r="R1601" i="6"/>
  <c r="O1601" i="6"/>
  <c r="P1601" i="6" s="1"/>
  <c r="N1601" i="6"/>
  <c r="V1600" i="6"/>
  <c r="Y1600" i="6" s="1"/>
  <c r="T1600" i="6"/>
  <c r="S1600" i="6"/>
  <c r="R1600" i="6"/>
  <c r="O1600" i="6" s="1"/>
  <c r="N1600" i="6"/>
  <c r="V1599" i="6"/>
  <c r="T1599" i="6"/>
  <c r="S1599" i="6"/>
  <c r="R1599" i="6"/>
  <c r="O1599" i="6" s="1"/>
  <c r="Q1599" i="6" s="1"/>
  <c r="N1599" i="6"/>
  <c r="V1598" i="6"/>
  <c r="T1598" i="6"/>
  <c r="S1598" i="6"/>
  <c r="R1598" i="6"/>
  <c r="O1598" i="6" s="1"/>
  <c r="P1598" i="6" s="1"/>
  <c r="Q1598" i="6"/>
  <c r="N1598" i="6"/>
  <c r="V1597" i="6"/>
  <c r="T1597" i="6"/>
  <c r="S1597" i="6"/>
  <c r="R1597" i="6"/>
  <c r="O1597" i="6" s="1"/>
  <c r="N1597" i="6"/>
  <c r="V1596" i="6"/>
  <c r="Y1596" i="6" s="1"/>
  <c r="T1596" i="6"/>
  <c r="S1596" i="6"/>
  <c r="R1596" i="6"/>
  <c r="O1596" i="6"/>
  <c r="N1596" i="6"/>
  <c r="V1595" i="6"/>
  <c r="T1595" i="6"/>
  <c r="S1595" i="6"/>
  <c r="R1595" i="6"/>
  <c r="O1595" i="6" s="1"/>
  <c r="N1595" i="6"/>
  <c r="V1594" i="6"/>
  <c r="T1594" i="6"/>
  <c r="S1594" i="6"/>
  <c r="R1594" i="6"/>
  <c r="O1594" i="6" s="1"/>
  <c r="N1594" i="6"/>
  <c r="V1593" i="6"/>
  <c r="T1593" i="6"/>
  <c r="S1593" i="6"/>
  <c r="R1593" i="6"/>
  <c r="O1593" i="6" s="1"/>
  <c r="N1593" i="6"/>
  <c r="V1592" i="6"/>
  <c r="Y1592" i="6" s="1"/>
  <c r="T1592" i="6"/>
  <c r="S1592" i="6"/>
  <c r="R1592" i="6"/>
  <c r="O1592" i="6" s="1"/>
  <c r="N1592" i="6"/>
  <c r="V1591" i="6"/>
  <c r="T1591" i="6"/>
  <c r="S1591" i="6"/>
  <c r="R1591" i="6"/>
  <c r="O1591" i="6" s="1"/>
  <c r="N1591" i="6"/>
  <c r="V1590" i="6"/>
  <c r="T1590" i="6"/>
  <c r="S1590" i="6"/>
  <c r="R1590" i="6"/>
  <c r="O1590" i="6" s="1"/>
  <c r="P1590" i="6" s="1"/>
  <c r="N1590" i="6"/>
  <c r="V1589" i="6"/>
  <c r="T1589" i="6"/>
  <c r="S1589" i="6"/>
  <c r="R1589" i="6"/>
  <c r="O1589" i="6" s="1"/>
  <c r="N1589" i="6"/>
  <c r="V1588" i="6"/>
  <c r="Y1588" i="6" s="1"/>
  <c r="T1588" i="6"/>
  <c r="S1588" i="6"/>
  <c r="R1588" i="6"/>
  <c r="O1588" i="6"/>
  <c r="N1588" i="6"/>
  <c r="V1587" i="6"/>
  <c r="T1587" i="6"/>
  <c r="S1587" i="6"/>
  <c r="R1587" i="6"/>
  <c r="O1587" i="6" s="1"/>
  <c r="Q1587" i="6" s="1"/>
  <c r="N1587" i="6"/>
  <c r="V1586" i="6"/>
  <c r="T1586" i="6"/>
  <c r="S1586" i="6"/>
  <c r="R1586" i="6"/>
  <c r="O1586" i="6" s="1"/>
  <c r="N1586" i="6"/>
  <c r="V1585" i="6"/>
  <c r="T1585" i="6"/>
  <c r="S1585" i="6"/>
  <c r="R1585" i="6"/>
  <c r="O1585" i="6"/>
  <c r="N1585" i="6"/>
  <c r="V1584" i="6"/>
  <c r="Y1584" i="6" s="1"/>
  <c r="T1584" i="6"/>
  <c r="S1584" i="6"/>
  <c r="R1584" i="6"/>
  <c r="O1584" i="6" s="1"/>
  <c r="N1584" i="6"/>
  <c r="V1583" i="6"/>
  <c r="T1583" i="6"/>
  <c r="S1583" i="6"/>
  <c r="R1583" i="6"/>
  <c r="O1583" i="6" s="1"/>
  <c r="N1583" i="6"/>
  <c r="V1582" i="6"/>
  <c r="T1582" i="6"/>
  <c r="S1582" i="6"/>
  <c r="R1582" i="6"/>
  <c r="O1582" i="6" s="1"/>
  <c r="P1582" i="6" s="1"/>
  <c r="Q1582" i="6"/>
  <c r="N1582" i="6"/>
  <c r="V1581" i="6"/>
  <c r="T1581" i="6"/>
  <c r="S1581" i="6"/>
  <c r="R1581" i="6"/>
  <c r="O1581" i="6" s="1"/>
  <c r="N1581" i="6"/>
  <c r="V1580" i="6"/>
  <c r="Y1580" i="6" s="1"/>
  <c r="T1580" i="6"/>
  <c r="S1580" i="6"/>
  <c r="R1580" i="6"/>
  <c r="O1580" i="6"/>
  <c r="N1580" i="6"/>
  <c r="V1579" i="6"/>
  <c r="T1579" i="6"/>
  <c r="S1579" i="6"/>
  <c r="R1579" i="6"/>
  <c r="O1579" i="6" s="1"/>
  <c r="N1579" i="6"/>
  <c r="V1578" i="6"/>
  <c r="T1578" i="6"/>
  <c r="S1578" i="6"/>
  <c r="R1578" i="6"/>
  <c r="O1578" i="6" s="1"/>
  <c r="N1578" i="6"/>
  <c r="V1577" i="6"/>
  <c r="T1577" i="6"/>
  <c r="S1577" i="6"/>
  <c r="R1577" i="6"/>
  <c r="O1577" i="6" s="1"/>
  <c r="P1577" i="6" s="1"/>
  <c r="N1577" i="6"/>
  <c r="V1576" i="6"/>
  <c r="Y1576" i="6" s="1"/>
  <c r="T1576" i="6"/>
  <c r="S1576" i="6"/>
  <c r="R1576" i="6"/>
  <c r="O1576" i="6" s="1"/>
  <c r="Q1576" i="6" s="1"/>
  <c r="N1576" i="6"/>
  <c r="V1575" i="6"/>
  <c r="T1575" i="6"/>
  <c r="S1575" i="6"/>
  <c r="R1575" i="6"/>
  <c r="O1575" i="6" s="1"/>
  <c r="N1575" i="6"/>
  <c r="V1574" i="6"/>
  <c r="T1574" i="6"/>
  <c r="S1574" i="6"/>
  <c r="R1574" i="6"/>
  <c r="O1574" i="6" s="1"/>
  <c r="Q1574" i="6" s="1"/>
  <c r="N1574" i="6"/>
  <c r="V1573" i="6"/>
  <c r="T1573" i="6"/>
  <c r="S1573" i="6"/>
  <c r="R1573" i="6"/>
  <c r="O1573" i="6" s="1"/>
  <c r="P1573" i="6" s="1"/>
  <c r="N1573" i="6"/>
  <c r="V1572" i="6"/>
  <c r="Y1572" i="6" s="1"/>
  <c r="T1572" i="6"/>
  <c r="S1572" i="6"/>
  <c r="R1572" i="6"/>
  <c r="O1572" i="6" s="1"/>
  <c r="Q1572" i="6" s="1"/>
  <c r="N1572" i="6"/>
  <c r="V1571" i="6"/>
  <c r="T1571" i="6"/>
  <c r="S1571" i="6"/>
  <c r="R1571" i="6"/>
  <c r="O1571" i="6" s="1"/>
  <c r="N1571" i="6"/>
  <c r="V1570" i="6"/>
  <c r="T1570" i="6"/>
  <c r="S1570" i="6"/>
  <c r="R1570" i="6"/>
  <c r="O1570" i="6" s="1"/>
  <c r="P1570" i="6" s="1"/>
  <c r="N1570" i="6"/>
  <c r="V1569" i="6"/>
  <c r="T1569" i="6"/>
  <c r="S1569" i="6"/>
  <c r="R1569" i="6"/>
  <c r="O1569" i="6" s="1"/>
  <c r="N1569" i="6"/>
  <c r="V1568" i="6"/>
  <c r="Y1568" i="6" s="1"/>
  <c r="T1568" i="6"/>
  <c r="S1568" i="6"/>
  <c r="R1568" i="6"/>
  <c r="O1568" i="6" s="1"/>
  <c r="N1568" i="6"/>
  <c r="V1567" i="6"/>
  <c r="T1567" i="6"/>
  <c r="S1567" i="6"/>
  <c r="R1567" i="6"/>
  <c r="O1567" i="6" s="1"/>
  <c r="Q1567" i="6" s="1"/>
  <c r="N1567" i="6"/>
  <c r="V1566" i="6"/>
  <c r="T1566" i="6"/>
  <c r="S1566" i="6"/>
  <c r="R1566" i="6"/>
  <c r="O1566" i="6" s="1"/>
  <c r="N1566" i="6"/>
  <c r="V1565" i="6"/>
  <c r="T1565" i="6"/>
  <c r="S1565" i="6"/>
  <c r="R1565" i="6"/>
  <c r="O1565" i="6" s="1"/>
  <c r="N1565" i="6"/>
  <c r="V1564" i="6"/>
  <c r="Y1564" i="6" s="1"/>
  <c r="T1564" i="6"/>
  <c r="S1564" i="6"/>
  <c r="R1564" i="6"/>
  <c r="O1564" i="6" s="1"/>
  <c r="N1564" i="6"/>
  <c r="V1563" i="6"/>
  <c r="T1563" i="6"/>
  <c r="S1563" i="6"/>
  <c r="R1563" i="6"/>
  <c r="O1563" i="6" s="1"/>
  <c r="N1563" i="6"/>
  <c r="V1562" i="6"/>
  <c r="T1562" i="6"/>
  <c r="S1562" i="6"/>
  <c r="R1562" i="6"/>
  <c r="O1562" i="6" s="1"/>
  <c r="N1562" i="6"/>
  <c r="V1561" i="6"/>
  <c r="T1561" i="6"/>
  <c r="S1561" i="6"/>
  <c r="R1561" i="6"/>
  <c r="O1561" i="6" s="1"/>
  <c r="N1561" i="6"/>
  <c r="V1560" i="6"/>
  <c r="T1560" i="6"/>
  <c r="S1560" i="6"/>
  <c r="R1560" i="6"/>
  <c r="O1560" i="6" s="1"/>
  <c r="N1560" i="6"/>
  <c r="V1559" i="6"/>
  <c r="T1559" i="6"/>
  <c r="S1559" i="6"/>
  <c r="R1559" i="6"/>
  <c r="O1559" i="6" s="1"/>
  <c r="N1559" i="6"/>
  <c r="V1558" i="6"/>
  <c r="T1558" i="6"/>
  <c r="S1558" i="6"/>
  <c r="R1558" i="6"/>
  <c r="O1558" i="6" s="1"/>
  <c r="P1558" i="6" s="1"/>
  <c r="Q1558" i="6"/>
  <c r="N1558" i="6"/>
  <c r="V1557" i="6"/>
  <c r="T1557" i="6"/>
  <c r="S1557" i="6"/>
  <c r="R1557" i="6"/>
  <c r="O1557" i="6" s="1"/>
  <c r="N1557" i="6"/>
  <c r="V1556" i="6"/>
  <c r="Y1556" i="6" s="1"/>
  <c r="T1556" i="6"/>
  <c r="S1556" i="6"/>
  <c r="R1556" i="6"/>
  <c r="O1556" i="6" s="1"/>
  <c r="N1556" i="6"/>
  <c r="V1555" i="6"/>
  <c r="T1555" i="6"/>
  <c r="S1555" i="6"/>
  <c r="R1555" i="6"/>
  <c r="O1555" i="6" s="1"/>
  <c r="Q1555" i="6" s="1"/>
  <c r="N1555" i="6"/>
  <c r="V1554" i="6"/>
  <c r="T1554" i="6"/>
  <c r="S1554" i="6"/>
  <c r="R1554" i="6"/>
  <c r="O1554" i="6" s="1"/>
  <c r="N1554" i="6"/>
  <c r="V1553" i="6"/>
  <c r="T1553" i="6"/>
  <c r="S1553" i="6"/>
  <c r="R1553" i="6"/>
  <c r="O1553" i="6"/>
  <c r="P1553" i="6" s="1"/>
  <c r="N1553" i="6"/>
  <c r="V1552" i="6"/>
  <c r="Y1552" i="6" s="1"/>
  <c r="T1552" i="6"/>
  <c r="S1552" i="6"/>
  <c r="R1552" i="6"/>
  <c r="O1552" i="6" s="1"/>
  <c r="N1552" i="6"/>
  <c r="V1551" i="6"/>
  <c r="T1551" i="6"/>
  <c r="S1551" i="6"/>
  <c r="R1551" i="6"/>
  <c r="O1551" i="6" s="1"/>
  <c r="N1551" i="6"/>
  <c r="V1550" i="6"/>
  <c r="T1550" i="6"/>
  <c r="S1550" i="6"/>
  <c r="R1550" i="6"/>
  <c r="O1550" i="6" s="1"/>
  <c r="P1550" i="6" s="1"/>
  <c r="N1550" i="6"/>
  <c r="V1549" i="6"/>
  <c r="T1549" i="6"/>
  <c r="S1549" i="6"/>
  <c r="R1549" i="6"/>
  <c r="O1549" i="6" s="1"/>
  <c r="N1549" i="6"/>
  <c r="V1548" i="6"/>
  <c r="Y1548" i="6" s="1"/>
  <c r="T1548" i="6"/>
  <c r="S1548" i="6"/>
  <c r="R1548" i="6"/>
  <c r="O1548" i="6"/>
  <c r="N1548" i="6"/>
  <c r="V1547" i="6"/>
  <c r="T1547" i="6"/>
  <c r="S1547" i="6"/>
  <c r="R1547" i="6"/>
  <c r="O1547" i="6" s="1"/>
  <c r="N1547" i="6"/>
  <c r="V1546" i="6"/>
  <c r="T1546" i="6"/>
  <c r="S1546" i="6"/>
  <c r="R1546" i="6"/>
  <c r="O1546" i="6" s="1"/>
  <c r="N1546" i="6"/>
  <c r="V1545" i="6"/>
  <c r="T1545" i="6"/>
  <c r="S1545" i="6"/>
  <c r="R1545" i="6"/>
  <c r="O1545" i="6" s="1"/>
  <c r="N1545" i="6"/>
  <c r="V1544" i="6"/>
  <c r="T1544" i="6"/>
  <c r="S1544" i="6"/>
  <c r="R1544" i="6"/>
  <c r="O1544" i="6" s="1"/>
  <c r="N1544" i="6"/>
  <c r="V1543" i="6"/>
  <c r="T1543" i="6"/>
  <c r="S1543" i="6"/>
  <c r="R1543" i="6"/>
  <c r="O1543" i="6" s="1"/>
  <c r="N1543" i="6"/>
  <c r="V1542" i="6"/>
  <c r="T1542" i="6"/>
  <c r="S1542" i="6"/>
  <c r="R1542" i="6"/>
  <c r="O1542" i="6" s="1"/>
  <c r="N1542" i="6"/>
  <c r="V1541" i="6"/>
  <c r="T1541" i="6"/>
  <c r="S1541" i="6"/>
  <c r="R1541" i="6"/>
  <c r="O1541" i="6" s="1"/>
  <c r="N1541" i="6"/>
  <c r="V1540" i="6"/>
  <c r="Y1540" i="6" s="1"/>
  <c r="T1540" i="6"/>
  <c r="S1540" i="6"/>
  <c r="R1540" i="6"/>
  <c r="O1540" i="6" s="1"/>
  <c r="N1540" i="6"/>
  <c r="V1539" i="6"/>
  <c r="T1539" i="6"/>
  <c r="S1539" i="6"/>
  <c r="R1539" i="6"/>
  <c r="O1539" i="6" s="1"/>
  <c r="N1539" i="6"/>
  <c r="V1538" i="6"/>
  <c r="T1538" i="6"/>
  <c r="S1538" i="6"/>
  <c r="R1538" i="6"/>
  <c r="O1538" i="6" s="1"/>
  <c r="N1538" i="6"/>
  <c r="V1537" i="6"/>
  <c r="T1537" i="6"/>
  <c r="S1537" i="6"/>
  <c r="R1537" i="6"/>
  <c r="O1537" i="6" s="1"/>
  <c r="N1537" i="6"/>
  <c r="V1536" i="6"/>
  <c r="Y1536" i="6" s="1"/>
  <c r="T1536" i="6"/>
  <c r="S1536" i="6"/>
  <c r="R1536" i="6"/>
  <c r="O1536" i="6" s="1"/>
  <c r="N1536" i="6"/>
  <c r="V1535" i="6"/>
  <c r="T1535" i="6"/>
  <c r="S1535" i="6"/>
  <c r="R1535" i="6"/>
  <c r="O1535" i="6" s="1"/>
  <c r="Q1535" i="6" s="1"/>
  <c r="N1535" i="6"/>
  <c r="V1534" i="6"/>
  <c r="T1534" i="6"/>
  <c r="S1534" i="6"/>
  <c r="R1534" i="6"/>
  <c r="O1534" i="6" s="1"/>
  <c r="P1534" i="6" s="1"/>
  <c r="N1534" i="6"/>
  <c r="V1533" i="6"/>
  <c r="T1533" i="6"/>
  <c r="S1533" i="6"/>
  <c r="R1533" i="6"/>
  <c r="O1533" i="6" s="1"/>
  <c r="Q1533" i="6" s="1"/>
  <c r="N1533" i="6"/>
  <c r="V1532" i="6"/>
  <c r="T1532" i="6"/>
  <c r="S1532" i="6"/>
  <c r="R1532" i="6"/>
  <c r="O1532" i="6" s="1"/>
  <c r="N1532" i="6"/>
  <c r="V1531" i="6"/>
  <c r="T1531" i="6"/>
  <c r="S1531" i="6"/>
  <c r="R1531" i="6"/>
  <c r="O1531" i="6" s="1"/>
  <c r="N1531" i="6"/>
  <c r="V1530" i="6"/>
  <c r="Y1530" i="6" s="1"/>
  <c r="T1530" i="6"/>
  <c r="S1530" i="6"/>
  <c r="R1530" i="6"/>
  <c r="O1530" i="6" s="1"/>
  <c r="N1530" i="6"/>
  <c r="V1529" i="6"/>
  <c r="T1529" i="6"/>
  <c r="S1529" i="6"/>
  <c r="R1529" i="6"/>
  <c r="O1529" i="6" s="1"/>
  <c r="N1529" i="6"/>
  <c r="V1528" i="6"/>
  <c r="T1528" i="6"/>
  <c r="S1528" i="6"/>
  <c r="R1528" i="6"/>
  <c r="O1528" i="6" s="1"/>
  <c r="P1528" i="6" s="1"/>
  <c r="Q1528" i="6"/>
  <c r="N1528" i="6"/>
  <c r="V1527" i="6"/>
  <c r="T1527" i="6"/>
  <c r="S1527" i="6"/>
  <c r="R1527" i="6"/>
  <c r="O1527" i="6" s="1"/>
  <c r="N1527" i="6"/>
  <c r="V1526" i="6"/>
  <c r="Y1526" i="6" s="1"/>
  <c r="T1526" i="6"/>
  <c r="S1526" i="6"/>
  <c r="R1526" i="6"/>
  <c r="O1526" i="6" s="1"/>
  <c r="N1526" i="6"/>
  <c r="V1525" i="6"/>
  <c r="T1525" i="6"/>
  <c r="S1525" i="6"/>
  <c r="R1525" i="6"/>
  <c r="O1525" i="6" s="1"/>
  <c r="Q1525" i="6" s="1"/>
  <c r="N1525" i="6"/>
  <c r="V1524" i="6"/>
  <c r="T1524" i="6"/>
  <c r="S1524" i="6"/>
  <c r="R1524" i="6"/>
  <c r="O1524" i="6" s="1"/>
  <c r="Q1524" i="6" s="1"/>
  <c r="N1524" i="6"/>
  <c r="V1523" i="6"/>
  <c r="T1523" i="6"/>
  <c r="S1523" i="6"/>
  <c r="R1523" i="6"/>
  <c r="O1523" i="6" s="1"/>
  <c r="P1523" i="6" s="1"/>
  <c r="N1523" i="6"/>
  <c r="V1522" i="6"/>
  <c r="Y1522" i="6" s="1"/>
  <c r="T1522" i="6"/>
  <c r="S1522" i="6"/>
  <c r="R1522" i="6"/>
  <c r="O1522" i="6" s="1"/>
  <c r="Q1522" i="6" s="1"/>
  <c r="N1522" i="6"/>
  <c r="V1521" i="6"/>
  <c r="T1521" i="6"/>
  <c r="S1521" i="6"/>
  <c r="R1521" i="6"/>
  <c r="O1521" i="6" s="1"/>
  <c r="N1521" i="6"/>
  <c r="V1520" i="6"/>
  <c r="T1520" i="6"/>
  <c r="S1520" i="6"/>
  <c r="R1520" i="6"/>
  <c r="O1520" i="6" s="1"/>
  <c r="N1520" i="6"/>
  <c r="V1519" i="6"/>
  <c r="T1519" i="6"/>
  <c r="S1519" i="6"/>
  <c r="R1519" i="6"/>
  <c r="O1519" i="6" s="1"/>
  <c r="N1519" i="6"/>
  <c r="V1518" i="6"/>
  <c r="Y1518" i="6" s="1"/>
  <c r="T1518" i="6"/>
  <c r="S1518" i="6"/>
  <c r="R1518" i="6"/>
  <c r="O1518" i="6" s="1"/>
  <c r="N1518" i="6"/>
  <c r="V1517" i="6"/>
  <c r="T1517" i="6"/>
  <c r="S1517" i="6"/>
  <c r="R1517" i="6"/>
  <c r="O1517" i="6" s="1"/>
  <c r="Q1517" i="6" s="1"/>
  <c r="N1517" i="6"/>
  <c r="V1516" i="6"/>
  <c r="T1516" i="6"/>
  <c r="S1516" i="6"/>
  <c r="R1516" i="6"/>
  <c r="O1516" i="6" s="1"/>
  <c r="Q1516" i="6" s="1"/>
  <c r="N1516" i="6"/>
  <c r="V1515" i="6"/>
  <c r="T1515" i="6"/>
  <c r="S1515" i="6"/>
  <c r="R1515" i="6"/>
  <c r="O1515" i="6" s="1"/>
  <c r="N1515" i="6"/>
  <c r="V1514" i="6"/>
  <c r="Y1514" i="6" s="1"/>
  <c r="T1514" i="6"/>
  <c r="S1514" i="6"/>
  <c r="R1514" i="6"/>
  <c r="O1514" i="6" s="1"/>
  <c r="N1514" i="6"/>
  <c r="V1513" i="6"/>
  <c r="T1513" i="6"/>
  <c r="S1513" i="6"/>
  <c r="R1513" i="6"/>
  <c r="O1513" i="6" s="1"/>
  <c r="N1513" i="6"/>
  <c r="V1512" i="6"/>
  <c r="T1512" i="6"/>
  <c r="S1512" i="6"/>
  <c r="R1512" i="6"/>
  <c r="O1512" i="6" s="1"/>
  <c r="N1512" i="6"/>
  <c r="V1511" i="6"/>
  <c r="T1511" i="6"/>
  <c r="S1511" i="6"/>
  <c r="R1511" i="6"/>
  <c r="O1511" i="6" s="1"/>
  <c r="N1511" i="6"/>
  <c r="V1510" i="6"/>
  <c r="Y1510" i="6" s="1"/>
  <c r="T1510" i="6"/>
  <c r="S1510" i="6"/>
  <c r="R1510" i="6"/>
  <c r="O1510" i="6" s="1"/>
  <c r="N1510" i="6"/>
  <c r="V1509" i="6"/>
  <c r="T1509" i="6"/>
  <c r="S1509" i="6"/>
  <c r="R1509" i="6"/>
  <c r="O1509" i="6" s="1"/>
  <c r="Q1509" i="6" s="1"/>
  <c r="N1509" i="6"/>
  <c r="V1508" i="6"/>
  <c r="T1508" i="6"/>
  <c r="S1508" i="6"/>
  <c r="R1508" i="6"/>
  <c r="O1508" i="6" s="1"/>
  <c r="Q1508" i="6" s="1"/>
  <c r="N1508" i="6"/>
  <c r="V1507" i="6"/>
  <c r="T1507" i="6"/>
  <c r="S1507" i="6"/>
  <c r="R1507" i="6"/>
  <c r="O1507" i="6" s="1"/>
  <c r="P1507" i="6" s="1"/>
  <c r="N1507" i="6"/>
  <c r="V1506" i="6"/>
  <c r="Y1506" i="6" s="1"/>
  <c r="T1506" i="6"/>
  <c r="S1506" i="6"/>
  <c r="R1506" i="6"/>
  <c r="O1506" i="6" s="1"/>
  <c r="Q1506" i="6" s="1"/>
  <c r="N1506" i="6"/>
  <c r="V1505" i="6"/>
  <c r="T1505" i="6"/>
  <c r="S1505" i="6"/>
  <c r="R1505" i="6"/>
  <c r="O1505" i="6" s="1"/>
  <c r="N1505" i="6"/>
  <c r="V1504" i="6"/>
  <c r="T1504" i="6"/>
  <c r="S1504" i="6"/>
  <c r="R1504" i="6"/>
  <c r="O1504" i="6" s="1"/>
  <c r="P1504" i="6" s="1"/>
  <c r="N1504" i="6"/>
  <c r="V1503" i="6"/>
  <c r="T1503" i="6"/>
  <c r="S1503" i="6"/>
  <c r="R1503" i="6"/>
  <c r="O1503" i="6" s="1"/>
  <c r="N1503" i="6"/>
  <c r="V1502" i="6"/>
  <c r="Y1502" i="6" s="1"/>
  <c r="T1502" i="6"/>
  <c r="S1502" i="6"/>
  <c r="R1502" i="6"/>
  <c r="O1502" i="6" s="1"/>
  <c r="N1502" i="6"/>
  <c r="V1501" i="6"/>
  <c r="T1501" i="6"/>
  <c r="S1501" i="6"/>
  <c r="R1501" i="6"/>
  <c r="O1501" i="6" s="1"/>
  <c r="Q1501" i="6" s="1"/>
  <c r="N1501" i="6"/>
  <c r="V1500" i="6"/>
  <c r="T1500" i="6"/>
  <c r="S1500" i="6"/>
  <c r="R1500" i="6"/>
  <c r="O1500" i="6" s="1"/>
  <c r="Q1500" i="6" s="1"/>
  <c r="N1500" i="6"/>
  <c r="V1499" i="6"/>
  <c r="T1499" i="6"/>
  <c r="S1499" i="6"/>
  <c r="R1499" i="6"/>
  <c r="O1499" i="6" s="1"/>
  <c r="N1499" i="6"/>
  <c r="V1498" i="6"/>
  <c r="Y1498" i="6" s="1"/>
  <c r="T1498" i="6"/>
  <c r="S1498" i="6"/>
  <c r="R1498" i="6"/>
  <c r="O1498" i="6" s="1"/>
  <c r="Q1498" i="6" s="1"/>
  <c r="N1498" i="6"/>
  <c r="V1497" i="6"/>
  <c r="T1497" i="6"/>
  <c r="S1497" i="6"/>
  <c r="R1497" i="6"/>
  <c r="O1497" i="6" s="1"/>
  <c r="N1497" i="6"/>
  <c r="V1496" i="6"/>
  <c r="T1496" i="6"/>
  <c r="S1496" i="6"/>
  <c r="R1496" i="6"/>
  <c r="O1496" i="6" s="1"/>
  <c r="N1496" i="6"/>
  <c r="V1495" i="6"/>
  <c r="T1495" i="6"/>
  <c r="S1495" i="6"/>
  <c r="R1495" i="6"/>
  <c r="O1495" i="6" s="1"/>
  <c r="P1495" i="6" s="1"/>
  <c r="N1495" i="6"/>
  <c r="V1494" i="6"/>
  <c r="Y1494" i="6" s="1"/>
  <c r="T1494" i="6"/>
  <c r="S1494" i="6"/>
  <c r="R1494" i="6"/>
  <c r="O1494" i="6"/>
  <c r="N1494" i="6"/>
  <c r="V1493" i="6"/>
  <c r="T1493" i="6"/>
  <c r="S1493" i="6"/>
  <c r="R1493" i="6"/>
  <c r="O1493" i="6"/>
  <c r="N1493" i="6"/>
  <c r="V1492" i="6"/>
  <c r="T1492" i="6"/>
  <c r="S1492" i="6"/>
  <c r="R1492" i="6"/>
  <c r="O1492" i="6" s="1"/>
  <c r="N1492" i="6"/>
  <c r="V1491" i="6"/>
  <c r="T1491" i="6"/>
  <c r="S1491" i="6"/>
  <c r="R1491" i="6"/>
  <c r="O1491" i="6" s="1"/>
  <c r="P1491" i="6" s="1"/>
  <c r="N1491" i="6"/>
  <c r="V1490" i="6"/>
  <c r="Y1490" i="6" s="1"/>
  <c r="T1490" i="6"/>
  <c r="S1490" i="6"/>
  <c r="R1490" i="6"/>
  <c r="O1490" i="6" s="1"/>
  <c r="Q1490" i="6" s="1"/>
  <c r="N1490" i="6"/>
  <c r="V1489" i="6"/>
  <c r="T1489" i="6"/>
  <c r="S1489" i="6"/>
  <c r="R1489" i="6"/>
  <c r="O1489" i="6"/>
  <c r="N1489" i="6"/>
  <c r="V1488" i="6"/>
  <c r="T1488" i="6"/>
  <c r="S1488" i="6"/>
  <c r="R1488" i="6"/>
  <c r="O1488" i="6" s="1"/>
  <c r="N1488" i="6"/>
  <c r="V1487" i="6"/>
  <c r="T1487" i="6"/>
  <c r="S1487" i="6"/>
  <c r="R1487" i="6"/>
  <c r="O1487" i="6" s="1"/>
  <c r="N1487" i="6"/>
  <c r="V1486" i="6"/>
  <c r="Y1486" i="6" s="1"/>
  <c r="T1486" i="6"/>
  <c r="S1486" i="6"/>
  <c r="R1486" i="6"/>
  <c r="O1486" i="6" s="1"/>
  <c r="N1486" i="6"/>
  <c r="V1485" i="6"/>
  <c r="T1485" i="6"/>
  <c r="S1485" i="6"/>
  <c r="R1485" i="6"/>
  <c r="O1485" i="6" s="1"/>
  <c r="Q1485" i="6" s="1"/>
  <c r="N1485" i="6"/>
  <c r="V1484" i="6"/>
  <c r="T1484" i="6"/>
  <c r="S1484" i="6"/>
  <c r="R1484" i="6"/>
  <c r="O1484" i="6" s="1"/>
  <c r="N1484" i="6"/>
  <c r="V1483" i="6"/>
  <c r="T1483" i="6"/>
  <c r="S1483" i="6"/>
  <c r="R1483" i="6"/>
  <c r="O1483" i="6" s="1"/>
  <c r="N1483" i="6"/>
  <c r="V1482" i="6"/>
  <c r="Y1482" i="6" s="1"/>
  <c r="T1482" i="6"/>
  <c r="S1482" i="6"/>
  <c r="R1482" i="6"/>
  <c r="O1482" i="6" s="1"/>
  <c r="Q1482" i="6" s="1"/>
  <c r="N1482" i="6"/>
  <c r="V1481" i="6"/>
  <c r="T1481" i="6"/>
  <c r="S1481" i="6"/>
  <c r="R1481" i="6"/>
  <c r="O1481" i="6" s="1"/>
  <c r="N1481" i="6"/>
  <c r="V1480" i="6"/>
  <c r="T1480" i="6"/>
  <c r="S1480" i="6"/>
  <c r="R1480" i="6"/>
  <c r="O1480" i="6" s="1"/>
  <c r="N1480" i="6"/>
  <c r="V1479" i="6"/>
  <c r="T1479" i="6"/>
  <c r="S1479" i="6"/>
  <c r="R1479" i="6"/>
  <c r="O1479" i="6" s="1"/>
  <c r="N1479" i="6"/>
  <c r="V1478" i="6"/>
  <c r="Y1478" i="6" s="1"/>
  <c r="T1478" i="6"/>
  <c r="S1478" i="6"/>
  <c r="R1478" i="6"/>
  <c r="O1478" i="6" s="1"/>
  <c r="N1478" i="6"/>
  <c r="V1477" i="6"/>
  <c r="T1477" i="6"/>
  <c r="S1477" i="6"/>
  <c r="R1477" i="6"/>
  <c r="O1477" i="6" s="1"/>
  <c r="N1477" i="6"/>
  <c r="V1476" i="6"/>
  <c r="T1476" i="6"/>
  <c r="S1476" i="6"/>
  <c r="R1476" i="6"/>
  <c r="O1476" i="6" s="1"/>
  <c r="P1476" i="6" s="1"/>
  <c r="N1476" i="6"/>
  <c r="V1475" i="6"/>
  <c r="T1475" i="6"/>
  <c r="S1475" i="6"/>
  <c r="R1475" i="6"/>
  <c r="O1475" i="6" s="1"/>
  <c r="P1475" i="6" s="1"/>
  <c r="N1475" i="6"/>
  <c r="V1474" i="6"/>
  <c r="Y1474" i="6" s="1"/>
  <c r="T1474" i="6"/>
  <c r="S1474" i="6"/>
  <c r="R1474" i="6"/>
  <c r="O1474" i="6" s="1"/>
  <c r="Q1474" i="6" s="1"/>
  <c r="N1474" i="6"/>
  <c r="V1473" i="6"/>
  <c r="T1473" i="6"/>
  <c r="S1473" i="6"/>
  <c r="R1473" i="6"/>
  <c r="O1473" i="6" s="1"/>
  <c r="Q1473" i="6" s="1"/>
  <c r="P1473" i="6"/>
  <c r="N1473" i="6"/>
  <c r="V1472" i="6"/>
  <c r="T1472" i="6"/>
  <c r="S1472" i="6"/>
  <c r="R1472" i="6"/>
  <c r="O1472" i="6" s="1"/>
  <c r="N1472" i="6"/>
  <c r="V1471" i="6"/>
  <c r="T1471" i="6"/>
  <c r="S1471" i="6"/>
  <c r="R1471" i="6"/>
  <c r="O1471" i="6" s="1"/>
  <c r="N1471" i="6"/>
  <c r="V1470" i="6"/>
  <c r="Y1470" i="6" s="1"/>
  <c r="T1470" i="6"/>
  <c r="S1470" i="6"/>
  <c r="R1470" i="6"/>
  <c r="O1470" i="6" s="1"/>
  <c r="N1470" i="6"/>
  <c r="V1469" i="6"/>
  <c r="T1469" i="6"/>
  <c r="S1469" i="6"/>
  <c r="R1469" i="6"/>
  <c r="O1469" i="6" s="1"/>
  <c r="Q1469" i="6" s="1"/>
  <c r="N1469" i="6"/>
  <c r="V1468" i="6"/>
  <c r="T1468" i="6"/>
  <c r="S1468" i="6"/>
  <c r="R1468" i="6"/>
  <c r="O1468" i="6" s="1"/>
  <c r="N1468" i="6"/>
  <c r="V1467" i="6"/>
  <c r="T1467" i="6"/>
  <c r="S1467" i="6"/>
  <c r="R1467" i="6"/>
  <c r="O1467" i="6" s="1"/>
  <c r="N1467" i="6"/>
  <c r="V1466" i="6"/>
  <c r="Y1466" i="6" s="1"/>
  <c r="T1466" i="6"/>
  <c r="S1466" i="6"/>
  <c r="R1466" i="6"/>
  <c r="O1466" i="6" s="1"/>
  <c r="N1466" i="6"/>
  <c r="V1465" i="6"/>
  <c r="T1465" i="6"/>
  <c r="S1465" i="6"/>
  <c r="R1465" i="6"/>
  <c r="O1465" i="6" s="1"/>
  <c r="N1465" i="6"/>
  <c r="V1464" i="6"/>
  <c r="T1464" i="6"/>
  <c r="S1464" i="6"/>
  <c r="R1464" i="6"/>
  <c r="O1464" i="6" s="1"/>
  <c r="N1464" i="6"/>
  <c r="V1463" i="6"/>
  <c r="T1463" i="6"/>
  <c r="S1463" i="6"/>
  <c r="R1463" i="6"/>
  <c r="O1463" i="6" s="1"/>
  <c r="N1463" i="6"/>
  <c r="V1462" i="6"/>
  <c r="Y1462" i="6" s="1"/>
  <c r="T1462" i="6"/>
  <c r="S1462" i="6"/>
  <c r="R1462" i="6"/>
  <c r="O1462" i="6"/>
  <c r="N1462" i="6"/>
  <c r="V1461" i="6"/>
  <c r="T1461" i="6"/>
  <c r="S1461" i="6"/>
  <c r="R1461" i="6"/>
  <c r="O1461" i="6" s="1"/>
  <c r="Q1461" i="6" s="1"/>
  <c r="N1461" i="6"/>
  <c r="V1460" i="6"/>
  <c r="T1460" i="6"/>
  <c r="S1460" i="6"/>
  <c r="R1460" i="6"/>
  <c r="O1460" i="6" s="1"/>
  <c r="P1460" i="6" s="1"/>
  <c r="N1460" i="6"/>
  <c r="V1459" i="6"/>
  <c r="T1459" i="6"/>
  <c r="S1459" i="6"/>
  <c r="R1459" i="6"/>
  <c r="O1459" i="6"/>
  <c r="N1459" i="6"/>
  <c r="V1458" i="6"/>
  <c r="Y1458" i="6" s="1"/>
  <c r="T1458" i="6"/>
  <c r="S1458" i="6"/>
  <c r="R1458" i="6"/>
  <c r="O1458" i="6" s="1"/>
  <c r="Q1458" i="6" s="1"/>
  <c r="N1458" i="6"/>
  <c r="V1457" i="6"/>
  <c r="T1457" i="6"/>
  <c r="S1457" i="6"/>
  <c r="R1457" i="6"/>
  <c r="O1457" i="6" s="1"/>
  <c r="N1457" i="6"/>
  <c r="V1456" i="6"/>
  <c r="T1456" i="6"/>
  <c r="S1456" i="6"/>
  <c r="R1456" i="6"/>
  <c r="O1456" i="6" s="1"/>
  <c r="N1456" i="6"/>
  <c r="V1455" i="6"/>
  <c r="T1455" i="6"/>
  <c r="S1455" i="6"/>
  <c r="R1455" i="6"/>
  <c r="O1455" i="6" s="1"/>
  <c r="N1455" i="6"/>
  <c r="V1454" i="6"/>
  <c r="Y1454" i="6" s="1"/>
  <c r="T1454" i="6"/>
  <c r="S1454" i="6"/>
  <c r="R1454" i="6"/>
  <c r="O1454" i="6" s="1"/>
  <c r="N1454" i="6"/>
  <c r="V1453" i="6"/>
  <c r="T1453" i="6"/>
  <c r="S1453" i="6"/>
  <c r="R1453" i="6"/>
  <c r="O1453" i="6" s="1"/>
  <c r="Q1453" i="6" s="1"/>
  <c r="N1453" i="6"/>
  <c r="V1452" i="6"/>
  <c r="T1452" i="6"/>
  <c r="S1452" i="6"/>
  <c r="R1452" i="6"/>
  <c r="O1452" i="6" s="1"/>
  <c r="P1452" i="6" s="1"/>
  <c r="N1452" i="6"/>
  <c r="V1451" i="6"/>
  <c r="T1451" i="6"/>
  <c r="S1451" i="6"/>
  <c r="R1451" i="6"/>
  <c r="O1451" i="6" s="1"/>
  <c r="P1451" i="6" s="1"/>
  <c r="N1451" i="6"/>
  <c r="V1450" i="6"/>
  <c r="Y1450" i="6" s="1"/>
  <c r="T1450" i="6"/>
  <c r="S1450" i="6"/>
  <c r="R1450" i="6"/>
  <c r="O1450" i="6" s="1"/>
  <c r="Q1450" i="6" s="1"/>
  <c r="N1450" i="6"/>
  <c r="V1449" i="6"/>
  <c r="T1449" i="6"/>
  <c r="S1449" i="6"/>
  <c r="R1449" i="6"/>
  <c r="O1449" i="6" s="1"/>
  <c r="N1449" i="6"/>
  <c r="V1448" i="6"/>
  <c r="T1448" i="6"/>
  <c r="S1448" i="6"/>
  <c r="R1448" i="6"/>
  <c r="O1448" i="6" s="1"/>
  <c r="N1448" i="6"/>
  <c r="V1447" i="6"/>
  <c r="T1447" i="6"/>
  <c r="S1447" i="6"/>
  <c r="R1447" i="6"/>
  <c r="O1447" i="6" s="1"/>
  <c r="P1447" i="6" s="1"/>
  <c r="N1447" i="6"/>
  <c r="V1446" i="6"/>
  <c r="Y1446" i="6" s="1"/>
  <c r="T1446" i="6"/>
  <c r="S1446" i="6"/>
  <c r="R1446" i="6"/>
  <c r="O1446" i="6"/>
  <c r="N1446" i="6"/>
  <c r="V1445" i="6"/>
  <c r="T1445" i="6"/>
  <c r="S1445" i="6"/>
  <c r="R1445" i="6"/>
  <c r="O1445" i="6" s="1"/>
  <c r="N1445" i="6"/>
  <c r="V1444" i="6"/>
  <c r="T1444" i="6"/>
  <c r="S1444" i="6"/>
  <c r="R1444" i="6"/>
  <c r="O1444" i="6" s="1"/>
  <c r="N1444" i="6"/>
  <c r="V1443" i="6"/>
  <c r="T1443" i="6"/>
  <c r="S1443" i="6"/>
  <c r="R1443" i="6"/>
  <c r="O1443" i="6" s="1"/>
  <c r="P1443" i="6" s="1"/>
  <c r="N1443" i="6"/>
  <c r="V1442" i="6"/>
  <c r="Y1442" i="6" s="1"/>
  <c r="T1442" i="6"/>
  <c r="S1442" i="6"/>
  <c r="R1442" i="6"/>
  <c r="O1442" i="6" s="1"/>
  <c r="Q1442" i="6" s="1"/>
  <c r="N1442" i="6"/>
  <c r="V1441" i="6"/>
  <c r="T1441" i="6"/>
  <c r="S1441" i="6"/>
  <c r="R1441" i="6"/>
  <c r="O1441" i="6" s="1"/>
  <c r="N1441" i="6"/>
  <c r="V1440" i="6"/>
  <c r="T1440" i="6"/>
  <c r="S1440" i="6"/>
  <c r="R1440" i="6"/>
  <c r="O1440" i="6" s="1"/>
  <c r="P1440" i="6" s="1"/>
  <c r="N1440" i="6"/>
  <c r="V1439" i="6"/>
  <c r="T1439" i="6"/>
  <c r="S1439" i="6"/>
  <c r="R1439" i="6"/>
  <c r="O1439" i="6" s="1"/>
  <c r="N1439" i="6"/>
  <c r="V1438" i="6"/>
  <c r="Y1438" i="6" s="1"/>
  <c r="T1438" i="6"/>
  <c r="S1438" i="6"/>
  <c r="R1438" i="6"/>
  <c r="O1438" i="6" s="1"/>
  <c r="N1438" i="6"/>
  <c r="V1437" i="6"/>
  <c r="T1437" i="6"/>
  <c r="S1437" i="6"/>
  <c r="R1437" i="6"/>
  <c r="O1437" i="6" s="1"/>
  <c r="Q1437" i="6" s="1"/>
  <c r="N1437" i="6"/>
  <c r="V1436" i="6"/>
  <c r="T1436" i="6"/>
  <c r="S1436" i="6"/>
  <c r="R1436" i="6"/>
  <c r="O1436" i="6" s="1"/>
  <c r="N1436" i="6"/>
  <c r="V1435" i="6"/>
  <c r="T1435" i="6"/>
  <c r="S1435" i="6"/>
  <c r="R1435" i="6"/>
  <c r="O1435" i="6" s="1"/>
  <c r="P1435" i="6" s="1"/>
  <c r="N1435" i="6"/>
  <c r="V1434" i="6"/>
  <c r="Y1434" i="6" s="1"/>
  <c r="T1434" i="6"/>
  <c r="S1434" i="6"/>
  <c r="R1434" i="6"/>
  <c r="O1434" i="6" s="1"/>
  <c r="N1434" i="6"/>
  <c r="V1433" i="6"/>
  <c r="T1433" i="6"/>
  <c r="S1433" i="6"/>
  <c r="R1433" i="6"/>
  <c r="O1433" i="6" s="1"/>
  <c r="N1433" i="6"/>
  <c r="V1432" i="6"/>
  <c r="T1432" i="6"/>
  <c r="S1432" i="6"/>
  <c r="R1432" i="6"/>
  <c r="O1432" i="6" s="1"/>
  <c r="N1432" i="6"/>
  <c r="V1431" i="6"/>
  <c r="T1431" i="6"/>
  <c r="S1431" i="6"/>
  <c r="R1431" i="6"/>
  <c r="O1431" i="6" s="1"/>
  <c r="N1431" i="6"/>
  <c r="V1430" i="6"/>
  <c r="Y1430" i="6" s="1"/>
  <c r="T1430" i="6"/>
  <c r="S1430" i="6"/>
  <c r="R1430" i="6"/>
  <c r="O1430" i="6"/>
  <c r="N1430" i="6"/>
  <c r="V1429" i="6"/>
  <c r="T1429" i="6"/>
  <c r="S1429" i="6"/>
  <c r="R1429" i="6"/>
  <c r="O1429" i="6" s="1"/>
  <c r="N1429" i="6"/>
  <c r="V1428" i="6"/>
  <c r="T1428" i="6"/>
  <c r="S1428" i="6"/>
  <c r="R1428" i="6"/>
  <c r="O1428" i="6" s="1"/>
  <c r="Q1428" i="6" s="1"/>
  <c r="N1428" i="6"/>
  <c r="V1427" i="6"/>
  <c r="T1427" i="6"/>
  <c r="S1427" i="6"/>
  <c r="R1427" i="6"/>
  <c r="O1427" i="6"/>
  <c r="N1427" i="6"/>
  <c r="V1426" i="6"/>
  <c r="Y1426" i="6" s="1"/>
  <c r="T1426" i="6"/>
  <c r="S1426" i="6"/>
  <c r="R1426" i="6"/>
  <c r="O1426" i="6" s="1"/>
  <c r="Q1426" i="6" s="1"/>
  <c r="N1426" i="6"/>
  <c r="V1425" i="6"/>
  <c r="T1425" i="6"/>
  <c r="S1425" i="6"/>
  <c r="R1425" i="6"/>
  <c r="O1425" i="6" s="1"/>
  <c r="N1425" i="6"/>
  <c r="V1424" i="6"/>
  <c r="T1424" i="6"/>
  <c r="S1424" i="6"/>
  <c r="R1424" i="6"/>
  <c r="O1424" i="6" s="1"/>
  <c r="Q1424" i="6" s="1"/>
  <c r="N1424" i="6"/>
  <c r="V1423" i="6"/>
  <c r="T1423" i="6"/>
  <c r="S1423" i="6"/>
  <c r="R1423" i="6"/>
  <c r="O1423" i="6" s="1"/>
  <c r="N1423" i="6"/>
  <c r="V1422" i="6"/>
  <c r="T1422" i="6"/>
  <c r="S1422" i="6"/>
  <c r="R1422" i="6"/>
  <c r="O1422" i="6" s="1"/>
  <c r="N1422" i="6"/>
  <c r="V1421" i="6"/>
  <c r="T1421" i="6"/>
  <c r="S1421" i="6"/>
  <c r="R1421" i="6"/>
  <c r="O1421" i="6" s="1"/>
  <c r="Q1421" i="6" s="1"/>
  <c r="N1421" i="6"/>
  <c r="V1420" i="6"/>
  <c r="T1420" i="6"/>
  <c r="S1420" i="6"/>
  <c r="R1420" i="6"/>
  <c r="O1420" i="6" s="1"/>
  <c r="N1420" i="6"/>
  <c r="V1419" i="6"/>
  <c r="T1419" i="6"/>
  <c r="S1419" i="6"/>
  <c r="R1419" i="6"/>
  <c r="O1419" i="6" s="1"/>
  <c r="N1419" i="6"/>
  <c r="V1418" i="6"/>
  <c r="Y1418" i="6" s="1"/>
  <c r="T1418" i="6"/>
  <c r="S1418" i="6"/>
  <c r="R1418" i="6"/>
  <c r="O1418" i="6" s="1"/>
  <c r="N1418" i="6"/>
  <c r="V1417" i="6"/>
  <c r="T1417" i="6"/>
  <c r="S1417" i="6"/>
  <c r="R1417" i="6"/>
  <c r="O1417" i="6" s="1"/>
  <c r="N1417" i="6"/>
  <c r="V1416" i="6"/>
  <c r="T1416" i="6"/>
  <c r="S1416" i="6"/>
  <c r="R1416" i="6"/>
  <c r="O1416" i="6" s="1"/>
  <c r="N1416" i="6"/>
  <c r="V1415" i="6"/>
  <c r="T1415" i="6"/>
  <c r="S1415" i="6"/>
  <c r="R1415" i="6"/>
  <c r="O1415" i="6" s="1"/>
  <c r="N1415" i="6"/>
  <c r="V1414" i="6"/>
  <c r="Y1414" i="6" s="1"/>
  <c r="T1414" i="6"/>
  <c r="S1414" i="6"/>
  <c r="R1414" i="6"/>
  <c r="O1414" i="6" s="1"/>
  <c r="N1414" i="6"/>
  <c r="V1413" i="6"/>
  <c r="T1413" i="6"/>
  <c r="S1413" i="6"/>
  <c r="R1413" i="6"/>
  <c r="O1413" i="6" s="1"/>
  <c r="N1413" i="6"/>
  <c r="V1412" i="6"/>
  <c r="T1412" i="6"/>
  <c r="S1412" i="6"/>
  <c r="R1412" i="6"/>
  <c r="O1412" i="6" s="1"/>
  <c r="P1412" i="6" s="1"/>
  <c r="N1412" i="6"/>
  <c r="V1411" i="6"/>
  <c r="T1411" i="6"/>
  <c r="S1411" i="6"/>
  <c r="R1411" i="6"/>
  <c r="O1411" i="6" s="1"/>
  <c r="N1411" i="6"/>
  <c r="V1410" i="6"/>
  <c r="Y1410" i="6" s="1"/>
  <c r="T1410" i="6"/>
  <c r="S1410" i="6"/>
  <c r="R1410" i="6"/>
  <c r="O1410" i="6" s="1"/>
  <c r="Q1410" i="6" s="1"/>
  <c r="N1410" i="6"/>
  <c r="V1409" i="6"/>
  <c r="T1409" i="6"/>
  <c r="S1409" i="6"/>
  <c r="R1409" i="6"/>
  <c r="O1409" i="6" s="1"/>
  <c r="N1409" i="6"/>
  <c r="V1408" i="6"/>
  <c r="T1408" i="6"/>
  <c r="S1408" i="6"/>
  <c r="R1408" i="6"/>
  <c r="O1408" i="6" s="1"/>
  <c r="Q1408" i="6" s="1"/>
  <c r="N1408" i="6"/>
  <c r="V1407" i="6"/>
  <c r="T1407" i="6"/>
  <c r="S1407" i="6"/>
  <c r="R1407" i="6"/>
  <c r="O1407" i="6" s="1"/>
  <c r="N1407" i="6"/>
  <c r="V1406" i="6"/>
  <c r="T1406" i="6"/>
  <c r="S1406" i="6"/>
  <c r="R1406" i="6"/>
  <c r="O1406" i="6" s="1"/>
  <c r="N1406" i="6"/>
  <c r="V1405" i="6"/>
  <c r="T1405" i="6"/>
  <c r="S1405" i="6"/>
  <c r="R1405" i="6"/>
  <c r="O1405" i="6" s="1"/>
  <c r="Q1405" i="6" s="1"/>
  <c r="N1405" i="6"/>
  <c r="V1404" i="6"/>
  <c r="T1404" i="6"/>
  <c r="S1404" i="6"/>
  <c r="R1404" i="6"/>
  <c r="O1404" i="6" s="1"/>
  <c r="N1404" i="6"/>
  <c r="V1403" i="6"/>
  <c r="T1403" i="6"/>
  <c r="S1403" i="6"/>
  <c r="R1403" i="6"/>
  <c r="O1403" i="6" s="1"/>
  <c r="N1403" i="6"/>
  <c r="V1402" i="6"/>
  <c r="Y1402" i="6" s="1"/>
  <c r="T1402" i="6"/>
  <c r="S1402" i="6"/>
  <c r="R1402" i="6"/>
  <c r="O1402" i="6" s="1"/>
  <c r="N1402" i="6"/>
  <c r="V1401" i="6"/>
  <c r="T1401" i="6"/>
  <c r="S1401" i="6"/>
  <c r="R1401" i="6"/>
  <c r="O1401" i="6" s="1"/>
  <c r="N1401" i="6"/>
  <c r="V1400" i="6"/>
  <c r="T1400" i="6"/>
  <c r="S1400" i="6"/>
  <c r="R1400" i="6"/>
  <c r="O1400" i="6" s="1"/>
  <c r="Q1400" i="6" s="1"/>
  <c r="N1400" i="6"/>
  <c r="V1399" i="6"/>
  <c r="T1399" i="6"/>
  <c r="S1399" i="6"/>
  <c r="R1399" i="6"/>
  <c r="O1399" i="6" s="1"/>
  <c r="N1399" i="6"/>
  <c r="V1398" i="6"/>
  <c r="Y1398" i="6" s="1"/>
  <c r="T1398" i="6"/>
  <c r="S1398" i="6"/>
  <c r="R1398" i="6"/>
  <c r="O1398" i="6" s="1"/>
  <c r="Q1398" i="6" s="1"/>
  <c r="N1398" i="6"/>
  <c r="V1397" i="6"/>
  <c r="T1397" i="6"/>
  <c r="S1397" i="6"/>
  <c r="R1397" i="6"/>
  <c r="O1397" i="6" s="1"/>
  <c r="Q1397" i="6" s="1"/>
  <c r="N1397" i="6"/>
  <c r="V1396" i="6"/>
  <c r="T1396" i="6"/>
  <c r="S1396" i="6"/>
  <c r="R1396" i="6"/>
  <c r="O1396" i="6" s="1"/>
  <c r="N1396" i="6"/>
  <c r="V1395" i="6"/>
  <c r="T1395" i="6"/>
  <c r="S1395" i="6"/>
  <c r="R1395" i="6"/>
  <c r="O1395" i="6" s="1"/>
  <c r="N1395" i="6"/>
  <c r="V1394" i="6"/>
  <c r="Y1394" i="6" s="1"/>
  <c r="T1394" i="6"/>
  <c r="S1394" i="6"/>
  <c r="R1394" i="6"/>
  <c r="O1394" i="6"/>
  <c r="Q1394" i="6" s="1"/>
  <c r="N1394" i="6"/>
  <c r="V1393" i="6"/>
  <c r="T1393" i="6"/>
  <c r="S1393" i="6"/>
  <c r="R1393" i="6"/>
  <c r="O1393" i="6" s="1"/>
  <c r="N1393" i="6"/>
  <c r="V1392" i="6"/>
  <c r="T1392" i="6"/>
  <c r="S1392" i="6"/>
  <c r="R1392" i="6"/>
  <c r="O1392" i="6" s="1"/>
  <c r="P1392" i="6" s="1"/>
  <c r="N1392" i="6"/>
  <c r="V1391" i="6"/>
  <c r="T1391" i="6"/>
  <c r="S1391" i="6"/>
  <c r="R1391" i="6"/>
  <c r="O1391" i="6"/>
  <c r="N1391" i="6"/>
  <c r="V1390" i="6"/>
  <c r="Y1390" i="6" s="1"/>
  <c r="T1390" i="6"/>
  <c r="S1390" i="6"/>
  <c r="R1390" i="6"/>
  <c r="O1390" i="6" s="1"/>
  <c r="N1390" i="6"/>
  <c r="V1389" i="6"/>
  <c r="T1389" i="6"/>
  <c r="S1389" i="6"/>
  <c r="R1389" i="6"/>
  <c r="O1389" i="6" s="1"/>
  <c r="Q1389" i="6" s="1"/>
  <c r="N1389" i="6"/>
  <c r="V1388" i="6"/>
  <c r="T1388" i="6"/>
  <c r="S1388" i="6"/>
  <c r="R1388" i="6"/>
  <c r="O1388" i="6" s="1"/>
  <c r="Q1388" i="6" s="1"/>
  <c r="N1388" i="6"/>
  <c r="V1387" i="6"/>
  <c r="T1387" i="6"/>
  <c r="S1387" i="6"/>
  <c r="R1387" i="6"/>
  <c r="O1387" i="6" s="1"/>
  <c r="P1387" i="6" s="1"/>
  <c r="N1387" i="6"/>
  <c r="V1386" i="6"/>
  <c r="Y1386" i="6" s="1"/>
  <c r="T1386" i="6"/>
  <c r="S1386" i="6"/>
  <c r="R1386" i="6"/>
  <c r="O1386" i="6" s="1"/>
  <c r="Q1386" i="6" s="1"/>
  <c r="N1386" i="6"/>
  <c r="V1385" i="6"/>
  <c r="T1385" i="6"/>
  <c r="S1385" i="6"/>
  <c r="R1385" i="6"/>
  <c r="O1385" i="6" s="1"/>
  <c r="N1385" i="6"/>
  <c r="V1384" i="6"/>
  <c r="T1384" i="6"/>
  <c r="S1384" i="6"/>
  <c r="R1384" i="6"/>
  <c r="O1384" i="6" s="1"/>
  <c r="P1384" i="6" s="1"/>
  <c r="Q1384" i="6"/>
  <c r="N1384" i="6"/>
  <c r="V1383" i="6"/>
  <c r="T1383" i="6"/>
  <c r="S1383" i="6"/>
  <c r="R1383" i="6"/>
  <c r="O1383" i="6" s="1"/>
  <c r="N1383" i="6"/>
  <c r="V1382" i="6"/>
  <c r="Y1382" i="6" s="1"/>
  <c r="T1382" i="6"/>
  <c r="S1382" i="6"/>
  <c r="R1382" i="6"/>
  <c r="O1382" i="6" s="1"/>
  <c r="N1382" i="6"/>
  <c r="V1381" i="6"/>
  <c r="T1381" i="6"/>
  <c r="S1381" i="6"/>
  <c r="R1381" i="6"/>
  <c r="O1381" i="6" s="1"/>
  <c r="Q1381" i="6" s="1"/>
  <c r="N1381" i="6"/>
  <c r="V1380" i="6"/>
  <c r="T1380" i="6"/>
  <c r="S1380" i="6"/>
  <c r="R1380" i="6"/>
  <c r="O1380" i="6" s="1"/>
  <c r="Q1380" i="6" s="1"/>
  <c r="N1380" i="6"/>
  <c r="V1379" i="6"/>
  <c r="T1379" i="6"/>
  <c r="S1379" i="6"/>
  <c r="R1379" i="6"/>
  <c r="O1379" i="6" s="1"/>
  <c r="N1379" i="6"/>
  <c r="V1378" i="6"/>
  <c r="Y1378" i="6" s="1"/>
  <c r="T1378" i="6"/>
  <c r="S1378" i="6"/>
  <c r="R1378" i="6"/>
  <c r="O1378" i="6" s="1"/>
  <c r="Q1378" i="6" s="1"/>
  <c r="N1378" i="6"/>
  <c r="V1377" i="6"/>
  <c r="T1377" i="6"/>
  <c r="S1377" i="6"/>
  <c r="R1377" i="6"/>
  <c r="O1377" i="6" s="1"/>
  <c r="N1377" i="6"/>
  <c r="V1376" i="6"/>
  <c r="T1376" i="6"/>
  <c r="S1376" i="6"/>
  <c r="R1376" i="6"/>
  <c r="O1376" i="6" s="1"/>
  <c r="Q1376" i="6" s="1"/>
  <c r="N1376" i="6"/>
  <c r="V1375" i="6"/>
  <c r="T1375" i="6"/>
  <c r="S1375" i="6"/>
  <c r="R1375" i="6"/>
  <c r="O1375" i="6" s="1"/>
  <c r="N1375" i="6"/>
  <c r="V1374" i="6"/>
  <c r="Y1374" i="6" s="1"/>
  <c r="T1374" i="6"/>
  <c r="S1374" i="6"/>
  <c r="R1374" i="6"/>
  <c r="O1374" i="6" s="1"/>
  <c r="N1374" i="6"/>
  <c r="V1373" i="6"/>
  <c r="T1373" i="6"/>
  <c r="S1373" i="6"/>
  <c r="R1373" i="6"/>
  <c r="O1373" i="6" s="1"/>
  <c r="Q1373" i="6" s="1"/>
  <c r="N1373" i="6"/>
  <c r="V1372" i="6"/>
  <c r="T1372" i="6"/>
  <c r="S1372" i="6"/>
  <c r="R1372" i="6"/>
  <c r="O1372" i="6" s="1"/>
  <c r="N1372" i="6"/>
  <c r="V1371" i="6"/>
  <c r="T1371" i="6"/>
  <c r="S1371" i="6"/>
  <c r="R1371" i="6"/>
  <c r="O1371" i="6" s="1"/>
  <c r="N1371" i="6"/>
  <c r="V1370" i="6"/>
  <c r="T1370" i="6"/>
  <c r="S1370" i="6"/>
  <c r="R1370" i="6"/>
  <c r="O1370" i="6" s="1"/>
  <c r="N1370" i="6"/>
  <c r="V1369" i="6"/>
  <c r="T1369" i="6"/>
  <c r="S1369" i="6"/>
  <c r="R1369" i="6"/>
  <c r="O1369" i="6" s="1"/>
  <c r="N1369" i="6"/>
  <c r="V1368" i="6"/>
  <c r="T1368" i="6"/>
  <c r="S1368" i="6"/>
  <c r="R1368" i="6"/>
  <c r="O1368" i="6" s="1"/>
  <c r="Q1368" i="6" s="1"/>
  <c r="N1368" i="6"/>
  <c r="V1367" i="6"/>
  <c r="T1367" i="6"/>
  <c r="S1367" i="6"/>
  <c r="R1367" i="6"/>
  <c r="O1367" i="6"/>
  <c r="N1367" i="6"/>
  <c r="V1366" i="6"/>
  <c r="Y1366" i="6" s="1"/>
  <c r="T1366" i="6"/>
  <c r="S1366" i="6"/>
  <c r="R1366" i="6"/>
  <c r="O1366" i="6" s="1"/>
  <c r="N1366" i="6"/>
  <c r="V1365" i="6"/>
  <c r="T1365" i="6"/>
  <c r="S1365" i="6"/>
  <c r="R1365" i="6"/>
  <c r="O1365" i="6" s="1"/>
  <c r="Q1365" i="6" s="1"/>
  <c r="N1365" i="6"/>
  <c r="V1364" i="6"/>
  <c r="T1364" i="6"/>
  <c r="S1364" i="6"/>
  <c r="R1364" i="6"/>
  <c r="O1364" i="6" s="1"/>
  <c r="Q1364" i="6" s="1"/>
  <c r="P1364" i="6"/>
  <c r="N1364" i="6"/>
  <c r="V1363" i="6"/>
  <c r="T1363" i="6"/>
  <c r="S1363" i="6"/>
  <c r="R1363" i="6"/>
  <c r="O1363" i="6" s="1"/>
  <c r="N1363" i="6"/>
  <c r="V1362" i="6"/>
  <c r="Y1362" i="6" s="1"/>
  <c r="T1362" i="6"/>
  <c r="S1362" i="6"/>
  <c r="R1362" i="6"/>
  <c r="O1362" i="6" s="1"/>
  <c r="Q1362" i="6" s="1"/>
  <c r="N1362" i="6"/>
  <c r="V1361" i="6"/>
  <c r="T1361" i="6"/>
  <c r="S1361" i="6"/>
  <c r="R1361" i="6"/>
  <c r="O1361" i="6" s="1"/>
  <c r="Q1361" i="6" s="1"/>
  <c r="N1361" i="6"/>
  <c r="V1360" i="6"/>
  <c r="T1360" i="6"/>
  <c r="S1360" i="6"/>
  <c r="R1360" i="6"/>
  <c r="O1360" i="6" s="1"/>
  <c r="N1360" i="6"/>
  <c r="V1359" i="6"/>
  <c r="T1359" i="6"/>
  <c r="S1359" i="6"/>
  <c r="R1359" i="6"/>
  <c r="O1359" i="6" s="1"/>
  <c r="N1359" i="6"/>
  <c r="V1358" i="6"/>
  <c r="Y1358" i="6" s="1"/>
  <c r="T1358" i="6"/>
  <c r="S1358" i="6"/>
  <c r="R1358" i="6"/>
  <c r="O1358" i="6" s="1"/>
  <c r="N1358" i="6"/>
  <c r="V1357" i="6"/>
  <c r="T1357" i="6"/>
  <c r="S1357" i="6"/>
  <c r="R1357" i="6"/>
  <c r="O1357" i="6" s="1"/>
  <c r="Q1357" i="6" s="1"/>
  <c r="N1357" i="6"/>
  <c r="V1356" i="6"/>
  <c r="T1356" i="6"/>
  <c r="S1356" i="6"/>
  <c r="R1356" i="6"/>
  <c r="O1356" i="6" s="1"/>
  <c r="N1356" i="6"/>
  <c r="V1355" i="6"/>
  <c r="T1355" i="6"/>
  <c r="S1355" i="6"/>
  <c r="R1355" i="6"/>
  <c r="O1355" i="6" s="1"/>
  <c r="P1355" i="6" s="1"/>
  <c r="N1355" i="6"/>
  <c r="V1354" i="6"/>
  <c r="Y1354" i="6" s="1"/>
  <c r="T1354" i="6"/>
  <c r="S1354" i="6"/>
  <c r="R1354" i="6"/>
  <c r="O1354" i="6" s="1"/>
  <c r="Q1354" i="6" s="1"/>
  <c r="N1354" i="6"/>
  <c r="V1353" i="6"/>
  <c r="T1353" i="6"/>
  <c r="S1353" i="6"/>
  <c r="R1353" i="6"/>
  <c r="O1353" i="6" s="1"/>
  <c r="N1353" i="6"/>
  <c r="V1352" i="6"/>
  <c r="T1352" i="6"/>
  <c r="S1352" i="6"/>
  <c r="R1352" i="6"/>
  <c r="O1352" i="6" s="1"/>
  <c r="N1352" i="6"/>
  <c r="V1351" i="6"/>
  <c r="T1351" i="6"/>
  <c r="S1351" i="6"/>
  <c r="R1351" i="6"/>
  <c r="O1351" i="6" s="1"/>
  <c r="N1351" i="6"/>
  <c r="V1350" i="6"/>
  <c r="T1350" i="6"/>
  <c r="S1350" i="6"/>
  <c r="R1350" i="6"/>
  <c r="O1350" i="6" s="1"/>
  <c r="Q1350" i="6" s="1"/>
  <c r="N1350" i="6"/>
  <c r="V1349" i="6"/>
  <c r="T1349" i="6"/>
  <c r="S1349" i="6"/>
  <c r="R1349" i="6"/>
  <c r="O1349" i="6" s="1"/>
  <c r="N1349" i="6"/>
  <c r="V1348" i="6"/>
  <c r="T1348" i="6"/>
  <c r="S1348" i="6"/>
  <c r="R1348" i="6"/>
  <c r="O1348" i="6" s="1"/>
  <c r="N1348" i="6"/>
  <c r="V1347" i="6"/>
  <c r="T1347" i="6"/>
  <c r="S1347" i="6"/>
  <c r="R1347" i="6"/>
  <c r="O1347" i="6" s="1"/>
  <c r="N1347" i="6"/>
  <c r="V1346" i="6"/>
  <c r="T1346" i="6"/>
  <c r="S1346" i="6"/>
  <c r="R1346" i="6"/>
  <c r="O1346" i="6" s="1"/>
  <c r="Q1346" i="6" s="1"/>
  <c r="N1346" i="6"/>
  <c r="V1345" i="6"/>
  <c r="T1345" i="6"/>
  <c r="S1345" i="6"/>
  <c r="R1345" i="6"/>
  <c r="O1345" i="6" s="1"/>
  <c r="N1345" i="6"/>
  <c r="V1344" i="6"/>
  <c r="T1344" i="6"/>
  <c r="S1344" i="6"/>
  <c r="R1344" i="6"/>
  <c r="O1344" i="6" s="1"/>
  <c r="N1344" i="6"/>
  <c r="V1343" i="6"/>
  <c r="T1343" i="6"/>
  <c r="S1343" i="6"/>
  <c r="R1343" i="6"/>
  <c r="O1343" i="6" s="1"/>
  <c r="N1343" i="6"/>
  <c r="V1342" i="6"/>
  <c r="Y1342" i="6" s="1"/>
  <c r="T1342" i="6"/>
  <c r="S1342" i="6"/>
  <c r="R1342" i="6"/>
  <c r="O1342" i="6" s="1"/>
  <c r="N1342" i="6"/>
  <c r="V1341" i="6"/>
  <c r="T1341" i="6"/>
  <c r="S1341" i="6"/>
  <c r="R1341" i="6"/>
  <c r="O1341" i="6"/>
  <c r="Q1341" i="6" s="1"/>
  <c r="N1341" i="6"/>
  <c r="V1340" i="6"/>
  <c r="T1340" i="6"/>
  <c r="S1340" i="6"/>
  <c r="R1340" i="6"/>
  <c r="O1340" i="6" s="1"/>
  <c r="Q1340" i="6" s="1"/>
  <c r="N1340" i="6"/>
  <c r="V1339" i="6"/>
  <c r="T1339" i="6"/>
  <c r="S1339" i="6"/>
  <c r="R1339" i="6"/>
  <c r="O1339" i="6" s="1"/>
  <c r="N1339" i="6"/>
  <c r="V1338" i="6"/>
  <c r="Y1338" i="6" s="1"/>
  <c r="T1338" i="6"/>
  <c r="S1338" i="6"/>
  <c r="R1338" i="6"/>
  <c r="O1338" i="6" s="1"/>
  <c r="N1338" i="6"/>
  <c r="V1337" i="6"/>
  <c r="T1337" i="6"/>
  <c r="S1337" i="6"/>
  <c r="R1337" i="6"/>
  <c r="O1337" i="6" s="1"/>
  <c r="N1337" i="6"/>
  <c r="V1336" i="6"/>
  <c r="T1336" i="6"/>
  <c r="S1336" i="6"/>
  <c r="R1336" i="6"/>
  <c r="O1336" i="6" s="1"/>
  <c r="Q1336" i="6" s="1"/>
  <c r="N1336" i="6"/>
  <c r="V1335" i="6"/>
  <c r="T1335" i="6"/>
  <c r="S1335" i="6"/>
  <c r="R1335" i="6"/>
  <c r="O1335" i="6" s="1"/>
  <c r="N1335" i="6"/>
  <c r="V1334" i="6"/>
  <c r="Y1334" i="6" s="1"/>
  <c r="T1334" i="6"/>
  <c r="S1334" i="6"/>
  <c r="R1334" i="6"/>
  <c r="O1334" i="6" s="1"/>
  <c r="N1334" i="6"/>
  <c r="V1333" i="6"/>
  <c r="T1333" i="6"/>
  <c r="S1333" i="6"/>
  <c r="R1333" i="6"/>
  <c r="O1333" i="6" s="1"/>
  <c r="Q1333" i="6" s="1"/>
  <c r="N1333" i="6"/>
  <c r="V1332" i="6"/>
  <c r="T1332" i="6"/>
  <c r="S1332" i="6"/>
  <c r="R1332" i="6"/>
  <c r="O1332" i="6" s="1"/>
  <c r="N1332" i="6"/>
  <c r="V1331" i="6"/>
  <c r="T1331" i="6"/>
  <c r="S1331" i="6"/>
  <c r="R1331" i="6"/>
  <c r="O1331" i="6" s="1"/>
  <c r="N1331" i="6"/>
  <c r="V1330" i="6"/>
  <c r="Y1330" i="6" s="1"/>
  <c r="T1330" i="6"/>
  <c r="S1330" i="6"/>
  <c r="R1330" i="6"/>
  <c r="O1330" i="6" s="1"/>
  <c r="Q1330" i="6" s="1"/>
  <c r="N1330" i="6"/>
  <c r="V1329" i="6"/>
  <c r="T1329" i="6"/>
  <c r="S1329" i="6"/>
  <c r="R1329" i="6"/>
  <c r="O1329" i="6" s="1"/>
  <c r="Q1329" i="6" s="1"/>
  <c r="N1329" i="6"/>
  <c r="V1328" i="6"/>
  <c r="T1328" i="6"/>
  <c r="S1328" i="6"/>
  <c r="R1328" i="6"/>
  <c r="O1328" i="6" s="1"/>
  <c r="P1328" i="6" s="1"/>
  <c r="N1328" i="6"/>
  <c r="V1327" i="6"/>
  <c r="T1327" i="6"/>
  <c r="S1327" i="6"/>
  <c r="R1327" i="6"/>
  <c r="O1327" i="6" s="1"/>
  <c r="N1327" i="6"/>
  <c r="V1326" i="6"/>
  <c r="Y1326" i="6" s="1"/>
  <c r="T1326" i="6"/>
  <c r="S1326" i="6"/>
  <c r="R1326" i="6"/>
  <c r="O1326" i="6" s="1"/>
  <c r="N1326" i="6"/>
  <c r="V1325" i="6"/>
  <c r="T1325" i="6"/>
  <c r="S1325" i="6"/>
  <c r="R1325" i="6"/>
  <c r="O1325" i="6" s="1"/>
  <c r="Q1325" i="6" s="1"/>
  <c r="N1325" i="6"/>
  <c r="V1324" i="6"/>
  <c r="T1324" i="6"/>
  <c r="S1324" i="6"/>
  <c r="R1324" i="6"/>
  <c r="O1324" i="6" s="1"/>
  <c r="N1324" i="6"/>
  <c r="V1323" i="6"/>
  <c r="T1323" i="6"/>
  <c r="S1323" i="6"/>
  <c r="R1323" i="6"/>
  <c r="O1323" i="6" s="1"/>
  <c r="P1323" i="6" s="1"/>
  <c r="N1323" i="6"/>
  <c r="V1322" i="6"/>
  <c r="T1322" i="6"/>
  <c r="S1322" i="6"/>
  <c r="R1322" i="6"/>
  <c r="O1322" i="6" s="1"/>
  <c r="Q1322" i="6" s="1"/>
  <c r="N1322" i="6"/>
  <c r="V1321" i="6"/>
  <c r="T1321" i="6"/>
  <c r="S1321" i="6"/>
  <c r="R1321" i="6"/>
  <c r="O1321" i="6" s="1"/>
  <c r="N1321" i="6"/>
  <c r="V1320" i="6"/>
  <c r="T1320" i="6"/>
  <c r="S1320" i="6"/>
  <c r="R1320" i="6"/>
  <c r="O1320" i="6" s="1"/>
  <c r="Q1320" i="6" s="1"/>
  <c r="N1320" i="6"/>
  <c r="V1319" i="6"/>
  <c r="T1319" i="6"/>
  <c r="S1319" i="6"/>
  <c r="R1319" i="6"/>
  <c r="O1319" i="6" s="1"/>
  <c r="N1319" i="6"/>
  <c r="V1318" i="6"/>
  <c r="Y1318" i="6" s="1"/>
  <c r="T1318" i="6"/>
  <c r="S1318" i="6"/>
  <c r="R1318" i="6"/>
  <c r="O1318" i="6" s="1"/>
  <c r="N1318" i="6"/>
  <c r="V1317" i="6"/>
  <c r="T1317" i="6"/>
  <c r="S1317" i="6"/>
  <c r="R1317" i="6"/>
  <c r="O1317" i="6" s="1"/>
  <c r="Q1317" i="6" s="1"/>
  <c r="N1317" i="6"/>
  <c r="V1316" i="6"/>
  <c r="T1316" i="6"/>
  <c r="S1316" i="6"/>
  <c r="R1316" i="6"/>
  <c r="O1316" i="6" s="1"/>
  <c r="N1316" i="6"/>
  <c r="V1315" i="6"/>
  <c r="T1315" i="6"/>
  <c r="S1315" i="6"/>
  <c r="R1315" i="6"/>
  <c r="O1315" i="6" s="1"/>
  <c r="N1315" i="6"/>
  <c r="V1314" i="6"/>
  <c r="Y1314" i="6" s="1"/>
  <c r="T1314" i="6"/>
  <c r="S1314" i="6"/>
  <c r="R1314" i="6"/>
  <c r="O1314" i="6" s="1"/>
  <c r="Q1314" i="6" s="1"/>
  <c r="N1314" i="6"/>
  <c r="V1313" i="6"/>
  <c r="T1313" i="6"/>
  <c r="S1313" i="6"/>
  <c r="R1313" i="6"/>
  <c r="O1313" i="6" s="1"/>
  <c r="Q1313" i="6" s="1"/>
  <c r="N1313" i="6"/>
  <c r="V1312" i="6"/>
  <c r="T1312" i="6"/>
  <c r="S1312" i="6"/>
  <c r="R1312" i="6"/>
  <c r="O1312" i="6" s="1"/>
  <c r="N1312" i="6"/>
  <c r="V1311" i="6"/>
  <c r="T1311" i="6"/>
  <c r="S1311" i="6"/>
  <c r="R1311" i="6"/>
  <c r="O1311" i="6" s="1"/>
  <c r="N1311" i="6"/>
  <c r="V1310" i="6"/>
  <c r="Y1310" i="6" s="1"/>
  <c r="T1310" i="6"/>
  <c r="S1310" i="6"/>
  <c r="R1310" i="6"/>
  <c r="O1310" i="6" s="1"/>
  <c r="N1310" i="6"/>
  <c r="V1309" i="6"/>
  <c r="T1309" i="6"/>
  <c r="S1309" i="6"/>
  <c r="R1309" i="6"/>
  <c r="O1309" i="6" s="1"/>
  <c r="Q1309" i="6" s="1"/>
  <c r="N1309" i="6"/>
  <c r="V1308" i="6"/>
  <c r="T1308" i="6"/>
  <c r="S1308" i="6"/>
  <c r="R1308" i="6"/>
  <c r="O1308" i="6" s="1"/>
  <c r="N1308" i="6"/>
  <c r="V1307" i="6"/>
  <c r="T1307" i="6"/>
  <c r="S1307" i="6"/>
  <c r="R1307" i="6"/>
  <c r="O1307" i="6" s="1"/>
  <c r="P1307" i="6" s="1"/>
  <c r="N1307" i="6"/>
  <c r="V1306" i="6"/>
  <c r="Y1306" i="6" s="1"/>
  <c r="T1306" i="6"/>
  <c r="S1306" i="6"/>
  <c r="R1306" i="6"/>
  <c r="O1306" i="6" s="1"/>
  <c r="N1306" i="6"/>
  <c r="V1305" i="6"/>
  <c r="T1305" i="6"/>
  <c r="S1305" i="6"/>
  <c r="R1305" i="6"/>
  <c r="O1305" i="6" s="1"/>
  <c r="N1305" i="6"/>
  <c r="V1304" i="6"/>
  <c r="T1304" i="6"/>
  <c r="S1304" i="6"/>
  <c r="R1304" i="6"/>
  <c r="O1304" i="6" s="1"/>
  <c r="P1304" i="6" s="1"/>
  <c r="N1304" i="6"/>
  <c r="V1303" i="6"/>
  <c r="T1303" i="6"/>
  <c r="S1303" i="6"/>
  <c r="R1303" i="6"/>
  <c r="O1303" i="6" s="1"/>
  <c r="P1303" i="6" s="1"/>
  <c r="N1303" i="6"/>
  <c r="V1302" i="6"/>
  <c r="Y1302" i="6" s="1"/>
  <c r="T1302" i="6"/>
  <c r="S1302" i="6"/>
  <c r="R1302" i="6"/>
  <c r="O1302" i="6" s="1"/>
  <c r="N1302" i="6"/>
  <c r="V1301" i="6"/>
  <c r="T1301" i="6"/>
  <c r="S1301" i="6"/>
  <c r="R1301" i="6"/>
  <c r="O1301" i="6" s="1"/>
  <c r="N1301" i="6"/>
  <c r="V1300" i="6"/>
  <c r="T1300" i="6"/>
  <c r="S1300" i="6"/>
  <c r="R1300" i="6"/>
  <c r="O1300" i="6" s="1"/>
  <c r="P1300" i="6" s="1"/>
  <c r="N1300" i="6"/>
  <c r="V1299" i="6"/>
  <c r="T1299" i="6"/>
  <c r="S1299" i="6"/>
  <c r="R1299" i="6"/>
  <c r="O1299" i="6"/>
  <c r="P1299" i="6" s="1"/>
  <c r="N1299" i="6"/>
  <c r="V1298" i="6"/>
  <c r="T1298" i="6"/>
  <c r="S1298" i="6"/>
  <c r="R1298" i="6"/>
  <c r="O1298" i="6" s="1"/>
  <c r="Q1298" i="6" s="1"/>
  <c r="N1298" i="6"/>
  <c r="V1297" i="6"/>
  <c r="T1297" i="6"/>
  <c r="S1297" i="6"/>
  <c r="R1297" i="6"/>
  <c r="O1297" i="6" s="1"/>
  <c r="N1297" i="6"/>
  <c r="V1296" i="6"/>
  <c r="T1296" i="6"/>
  <c r="S1296" i="6"/>
  <c r="R1296" i="6"/>
  <c r="O1296" i="6" s="1"/>
  <c r="N1296" i="6"/>
  <c r="V1295" i="6"/>
  <c r="T1295" i="6"/>
  <c r="S1295" i="6"/>
  <c r="R1295" i="6"/>
  <c r="O1295" i="6"/>
  <c r="N1295" i="6"/>
  <c r="V1294" i="6"/>
  <c r="Y1294" i="6" s="1"/>
  <c r="T1294" i="6"/>
  <c r="S1294" i="6"/>
  <c r="R1294" i="6"/>
  <c r="O1294" i="6" s="1"/>
  <c r="N1294" i="6"/>
  <c r="V1293" i="6"/>
  <c r="T1293" i="6"/>
  <c r="S1293" i="6"/>
  <c r="R1293" i="6"/>
  <c r="O1293" i="6" s="1"/>
  <c r="Q1293" i="6" s="1"/>
  <c r="N1293" i="6"/>
  <c r="V1292" i="6"/>
  <c r="T1292" i="6"/>
  <c r="S1292" i="6"/>
  <c r="R1292" i="6"/>
  <c r="O1292" i="6" s="1"/>
  <c r="N1292" i="6"/>
  <c r="V1291" i="6"/>
  <c r="T1291" i="6"/>
  <c r="S1291" i="6"/>
  <c r="R1291" i="6"/>
  <c r="O1291" i="6" s="1"/>
  <c r="N1291" i="6"/>
  <c r="V1290" i="6"/>
  <c r="Y1290" i="6" s="1"/>
  <c r="T1290" i="6"/>
  <c r="S1290" i="6"/>
  <c r="R1290" i="6"/>
  <c r="O1290" i="6"/>
  <c r="Q1290" i="6" s="1"/>
  <c r="N1290" i="6"/>
  <c r="V1289" i="6"/>
  <c r="T1289" i="6"/>
  <c r="S1289" i="6"/>
  <c r="R1289" i="6"/>
  <c r="O1289" i="6" s="1"/>
  <c r="N1289" i="6"/>
  <c r="V1288" i="6"/>
  <c r="T1288" i="6"/>
  <c r="S1288" i="6"/>
  <c r="R1288" i="6"/>
  <c r="O1288" i="6" s="1"/>
  <c r="N1288" i="6"/>
  <c r="V1287" i="6"/>
  <c r="Y1287" i="6" s="1"/>
  <c r="T1287" i="6"/>
  <c r="S1287" i="6"/>
  <c r="R1287" i="6"/>
  <c r="O1287" i="6" s="1"/>
  <c r="N1287" i="6"/>
  <c r="V1286" i="6"/>
  <c r="Y1286" i="6" s="1"/>
  <c r="T1286" i="6"/>
  <c r="S1286" i="6"/>
  <c r="R1286" i="6"/>
  <c r="O1286" i="6" s="1"/>
  <c r="N1286" i="6"/>
  <c r="V1285" i="6"/>
  <c r="T1285" i="6"/>
  <c r="S1285" i="6"/>
  <c r="R1285" i="6"/>
  <c r="O1285" i="6" s="1"/>
  <c r="N1285" i="6"/>
  <c r="V1284" i="6"/>
  <c r="T1284" i="6"/>
  <c r="S1284" i="6"/>
  <c r="R1284" i="6"/>
  <c r="O1284" i="6" s="1"/>
  <c r="N1284" i="6"/>
  <c r="V1283" i="6"/>
  <c r="T1283" i="6"/>
  <c r="S1283" i="6"/>
  <c r="R1283" i="6"/>
  <c r="O1283" i="6" s="1"/>
  <c r="N1283" i="6"/>
  <c r="V1282" i="6"/>
  <c r="T1282" i="6"/>
  <c r="S1282" i="6"/>
  <c r="R1282" i="6"/>
  <c r="O1282" i="6" s="1"/>
  <c r="N1282" i="6"/>
  <c r="V1281" i="6"/>
  <c r="Y1281" i="6" s="1"/>
  <c r="T1281" i="6"/>
  <c r="S1281" i="6"/>
  <c r="R1281" i="6"/>
  <c r="O1281" i="6" s="1"/>
  <c r="N1281" i="6"/>
  <c r="V1280" i="6"/>
  <c r="T1280" i="6"/>
  <c r="S1280" i="6"/>
  <c r="R1280" i="6"/>
  <c r="O1280" i="6" s="1"/>
  <c r="N1280" i="6"/>
  <c r="V1279" i="6"/>
  <c r="Y1279" i="6" s="1"/>
  <c r="T1279" i="6"/>
  <c r="S1279" i="6"/>
  <c r="R1279" i="6"/>
  <c r="O1279" i="6" s="1"/>
  <c r="N1279" i="6"/>
  <c r="V1278" i="6"/>
  <c r="Y1278" i="6" s="1"/>
  <c r="T1278" i="6"/>
  <c r="S1278" i="6"/>
  <c r="R1278" i="6"/>
  <c r="O1278" i="6" s="1"/>
  <c r="N1278" i="6"/>
  <c r="V1277" i="6"/>
  <c r="Y1277" i="6" s="1"/>
  <c r="T1277" i="6"/>
  <c r="S1277" i="6"/>
  <c r="R1277" i="6"/>
  <c r="O1277" i="6"/>
  <c r="N1277" i="6"/>
  <c r="V1276" i="6"/>
  <c r="T1276" i="6"/>
  <c r="S1276" i="6"/>
  <c r="R1276" i="6"/>
  <c r="O1276" i="6" s="1"/>
  <c r="N1276" i="6"/>
  <c r="V1275" i="6"/>
  <c r="Y1275" i="6" s="1"/>
  <c r="T1275" i="6"/>
  <c r="S1275" i="6"/>
  <c r="R1275" i="6"/>
  <c r="O1275" i="6" s="1"/>
  <c r="Q1275" i="6" s="1"/>
  <c r="N1275" i="6"/>
  <c r="V1274" i="6"/>
  <c r="Y1274" i="6" s="1"/>
  <c r="T1274" i="6"/>
  <c r="S1274" i="6"/>
  <c r="R1274" i="6"/>
  <c r="O1274" i="6" s="1"/>
  <c r="N1274" i="6"/>
  <c r="V1273" i="6"/>
  <c r="Y1273" i="6" s="1"/>
  <c r="T1273" i="6"/>
  <c r="S1273" i="6"/>
  <c r="R1273" i="6"/>
  <c r="O1273" i="6" s="1"/>
  <c r="N1273" i="6"/>
  <c r="V1272" i="6"/>
  <c r="T1272" i="6"/>
  <c r="S1272" i="6"/>
  <c r="R1272" i="6"/>
  <c r="O1272" i="6" s="1"/>
  <c r="N1272" i="6"/>
  <c r="V1271" i="6"/>
  <c r="Y1271" i="6" s="1"/>
  <c r="T1271" i="6"/>
  <c r="S1271" i="6"/>
  <c r="R1271" i="6"/>
  <c r="O1271" i="6" s="1"/>
  <c r="N1271" i="6"/>
  <c r="V1270" i="6"/>
  <c r="T1270" i="6"/>
  <c r="S1270" i="6"/>
  <c r="R1270" i="6"/>
  <c r="O1270" i="6" s="1"/>
  <c r="N1270" i="6"/>
  <c r="V1269" i="6"/>
  <c r="Y1269" i="6" s="1"/>
  <c r="T1269" i="6"/>
  <c r="S1269" i="6"/>
  <c r="R1269" i="6"/>
  <c r="O1269" i="6" s="1"/>
  <c r="N1269" i="6"/>
  <c r="V1268" i="6"/>
  <c r="T1268" i="6"/>
  <c r="S1268" i="6"/>
  <c r="R1268" i="6"/>
  <c r="O1268" i="6" s="1"/>
  <c r="N1268" i="6"/>
  <c r="V1267" i="6"/>
  <c r="Y1267" i="6" s="1"/>
  <c r="T1267" i="6"/>
  <c r="S1267" i="6"/>
  <c r="R1267" i="6"/>
  <c r="O1267" i="6" s="1"/>
  <c r="Q1267" i="6" s="1"/>
  <c r="N1267" i="6"/>
  <c r="V1266" i="6"/>
  <c r="Y1266" i="6" s="1"/>
  <c r="T1266" i="6"/>
  <c r="S1266" i="6"/>
  <c r="R1266" i="6"/>
  <c r="O1266" i="6" s="1"/>
  <c r="N1266" i="6"/>
  <c r="V1265" i="6"/>
  <c r="Y1265" i="6" s="1"/>
  <c r="T1265" i="6"/>
  <c r="S1265" i="6"/>
  <c r="R1265" i="6"/>
  <c r="O1265" i="6" s="1"/>
  <c r="N1265" i="6"/>
  <c r="V1264" i="6"/>
  <c r="T1264" i="6"/>
  <c r="S1264" i="6"/>
  <c r="R1264" i="6"/>
  <c r="O1264" i="6" s="1"/>
  <c r="P1264" i="6" s="1"/>
  <c r="N1264" i="6"/>
  <c r="V1263" i="6"/>
  <c r="Y1263" i="6" s="1"/>
  <c r="T1263" i="6"/>
  <c r="S1263" i="6"/>
  <c r="R1263" i="6"/>
  <c r="O1263" i="6" s="1"/>
  <c r="Q1263" i="6" s="1"/>
  <c r="N1263" i="6"/>
  <c r="V1262" i="6"/>
  <c r="T1262" i="6"/>
  <c r="S1262" i="6"/>
  <c r="R1262" i="6"/>
  <c r="O1262" i="6" s="1"/>
  <c r="N1262" i="6"/>
  <c r="V1261" i="6"/>
  <c r="Y1261" i="6" s="1"/>
  <c r="T1261" i="6"/>
  <c r="S1261" i="6"/>
  <c r="R1261" i="6"/>
  <c r="O1261" i="6" s="1"/>
  <c r="N1261" i="6"/>
  <c r="V1260" i="6"/>
  <c r="T1260" i="6"/>
  <c r="S1260" i="6"/>
  <c r="R1260" i="6"/>
  <c r="O1260" i="6"/>
  <c r="N1260" i="6"/>
  <c r="V1259" i="6"/>
  <c r="T1259" i="6"/>
  <c r="S1259" i="6"/>
  <c r="R1259" i="6"/>
  <c r="O1259" i="6" s="1"/>
  <c r="Q1259" i="6" s="1"/>
  <c r="N1259" i="6"/>
  <c r="V1258" i="6"/>
  <c r="T1258" i="6"/>
  <c r="S1258" i="6"/>
  <c r="R1258" i="6"/>
  <c r="O1258" i="6" s="1"/>
  <c r="N1258" i="6"/>
  <c r="V1257" i="6"/>
  <c r="T1257" i="6"/>
  <c r="S1257" i="6"/>
  <c r="R1257" i="6"/>
  <c r="O1257" i="6"/>
  <c r="N1257" i="6"/>
  <c r="V1256" i="6"/>
  <c r="T1256" i="6"/>
  <c r="S1256" i="6"/>
  <c r="R1256" i="6"/>
  <c r="O1256" i="6" s="1"/>
  <c r="N1256" i="6"/>
  <c r="V1255" i="6"/>
  <c r="T1255" i="6"/>
  <c r="S1255" i="6"/>
  <c r="R1255" i="6"/>
  <c r="O1255" i="6" s="1"/>
  <c r="N1255" i="6"/>
  <c r="V1254" i="6"/>
  <c r="T1254" i="6"/>
  <c r="S1254" i="6"/>
  <c r="R1254" i="6"/>
  <c r="O1254" i="6" s="1"/>
  <c r="N1254" i="6"/>
  <c r="V1253" i="6"/>
  <c r="Y1253" i="6" s="1"/>
  <c r="T1253" i="6"/>
  <c r="S1253" i="6"/>
  <c r="R1253" i="6"/>
  <c r="O1253" i="6" s="1"/>
  <c r="N1253" i="6"/>
  <c r="V1252" i="6"/>
  <c r="T1252" i="6"/>
  <c r="S1252" i="6"/>
  <c r="R1252" i="6"/>
  <c r="O1252" i="6" s="1"/>
  <c r="N1252" i="6"/>
  <c r="V1251" i="6"/>
  <c r="T1251" i="6"/>
  <c r="S1251" i="6"/>
  <c r="R1251" i="6"/>
  <c r="O1251" i="6" s="1"/>
  <c r="N1251" i="6"/>
  <c r="V1250" i="6"/>
  <c r="T1250" i="6"/>
  <c r="S1250" i="6"/>
  <c r="R1250" i="6"/>
  <c r="O1250" i="6" s="1"/>
  <c r="N1250" i="6"/>
  <c r="V1249" i="6"/>
  <c r="Y1249" i="6" s="1"/>
  <c r="T1249" i="6"/>
  <c r="S1249" i="6"/>
  <c r="R1249" i="6"/>
  <c r="O1249" i="6" s="1"/>
  <c r="N1249" i="6"/>
  <c r="V1248" i="6"/>
  <c r="T1248" i="6"/>
  <c r="S1248" i="6"/>
  <c r="R1248" i="6"/>
  <c r="O1248" i="6" s="1"/>
  <c r="N1248" i="6"/>
  <c r="V1247" i="6"/>
  <c r="T1247" i="6"/>
  <c r="S1247" i="6"/>
  <c r="R1247" i="6"/>
  <c r="O1247" i="6" s="1"/>
  <c r="Q1247" i="6" s="1"/>
  <c r="N1247" i="6"/>
  <c r="V1246" i="6"/>
  <c r="T1246" i="6"/>
  <c r="S1246" i="6"/>
  <c r="R1246" i="6"/>
  <c r="O1246" i="6" s="1"/>
  <c r="N1246" i="6"/>
  <c r="V1245" i="6"/>
  <c r="Y1245" i="6" s="1"/>
  <c r="T1245" i="6"/>
  <c r="S1245" i="6"/>
  <c r="R1245" i="6"/>
  <c r="O1245" i="6" s="1"/>
  <c r="N1245" i="6"/>
  <c r="V1244" i="6"/>
  <c r="T1244" i="6"/>
  <c r="S1244" i="6"/>
  <c r="R1244" i="6"/>
  <c r="O1244" i="6" s="1"/>
  <c r="N1244" i="6"/>
  <c r="V1243" i="6"/>
  <c r="T1243" i="6"/>
  <c r="S1243" i="6"/>
  <c r="R1243" i="6"/>
  <c r="O1243" i="6" s="1"/>
  <c r="N1243" i="6"/>
  <c r="V1242" i="6"/>
  <c r="T1242" i="6"/>
  <c r="S1242" i="6"/>
  <c r="R1242" i="6"/>
  <c r="O1242" i="6" s="1"/>
  <c r="N1242" i="6"/>
  <c r="V1241" i="6"/>
  <c r="Y1241" i="6" s="1"/>
  <c r="T1241" i="6"/>
  <c r="S1241" i="6"/>
  <c r="R1241" i="6"/>
  <c r="O1241" i="6" s="1"/>
  <c r="N1241" i="6"/>
  <c r="V1240" i="6"/>
  <c r="T1240" i="6"/>
  <c r="S1240" i="6"/>
  <c r="R1240" i="6"/>
  <c r="O1240" i="6" s="1"/>
  <c r="N1240" i="6"/>
  <c r="V1239" i="6"/>
  <c r="T1239" i="6"/>
  <c r="S1239" i="6"/>
  <c r="R1239" i="6"/>
  <c r="O1239" i="6" s="1"/>
  <c r="Q1239" i="6" s="1"/>
  <c r="N1239" i="6"/>
  <c r="V1238" i="6"/>
  <c r="T1238" i="6"/>
  <c r="S1238" i="6"/>
  <c r="R1238" i="6"/>
  <c r="O1238" i="6" s="1"/>
  <c r="N1238" i="6"/>
  <c r="V1237" i="6"/>
  <c r="Y1237" i="6" s="1"/>
  <c r="T1237" i="6"/>
  <c r="S1237" i="6"/>
  <c r="R1237" i="6"/>
  <c r="O1237" i="6" s="1"/>
  <c r="N1237" i="6"/>
  <c r="V1236" i="6"/>
  <c r="T1236" i="6"/>
  <c r="S1236" i="6"/>
  <c r="R1236" i="6"/>
  <c r="O1236" i="6" s="1"/>
  <c r="N1236" i="6"/>
  <c r="V1235" i="6"/>
  <c r="T1235" i="6"/>
  <c r="S1235" i="6"/>
  <c r="R1235" i="6"/>
  <c r="O1235" i="6" s="1"/>
  <c r="N1235" i="6"/>
  <c r="V1234" i="6"/>
  <c r="T1234" i="6"/>
  <c r="S1234" i="6"/>
  <c r="R1234" i="6"/>
  <c r="O1234" i="6"/>
  <c r="N1234" i="6"/>
  <c r="V1233" i="6"/>
  <c r="Y1233" i="6" s="1"/>
  <c r="T1233" i="6"/>
  <c r="S1233" i="6"/>
  <c r="R1233" i="6"/>
  <c r="O1233" i="6" s="1"/>
  <c r="N1233" i="6"/>
  <c r="V1232" i="6"/>
  <c r="T1232" i="6"/>
  <c r="S1232" i="6"/>
  <c r="R1232" i="6"/>
  <c r="O1232" i="6" s="1"/>
  <c r="N1232" i="6"/>
  <c r="V1231" i="6"/>
  <c r="T1231" i="6"/>
  <c r="S1231" i="6"/>
  <c r="R1231" i="6"/>
  <c r="O1231" i="6" s="1"/>
  <c r="Q1231" i="6" s="1"/>
  <c r="N1231" i="6"/>
  <c r="V1230" i="6"/>
  <c r="T1230" i="6"/>
  <c r="S1230" i="6"/>
  <c r="R1230" i="6"/>
  <c r="O1230" i="6" s="1"/>
  <c r="N1230" i="6"/>
  <c r="V1229" i="6"/>
  <c r="Y1229" i="6" s="1"/>
  <c r="T1229" i="6"/>
  <c r="S1229" i="6"/>
  <c r="R1229" i="6"/>
  <c r="O1229" i="6" s="1"/>
  <c r="N1229" i="6"/>
  <c r="V1228" i="6"/>
  <c r="T1228" i="6"/>
  <c r="S1228" i="6"/>
  <c r="R1228" i="6"/>
  <c r="O1228" i="6" s="1"/>
  <c r="N1228" i="6"/>
  <c r="V1227" i="6"/>
  <c r="T1227" i="6"/>
  <c r="S1227" i="6"/>
  <c r="R1227" i="6"/>
  <c r="O1227" i="6" s="1"/>
  <c r="P1227" i="6" s="1"/>
  <c r="Q1227" i="6"/>
  <c r="N1227" i="6"/>
  <c r="V1226" i="6"/>
  <c r="T1226" i="6"/>
  <c r="S1226" i="6"/>
  <c r="R1226" i="6"/>
  <c r="O1226" i="6" s="1"/>
  <c r="N1226" i="6"/>
  <c r="V1225" i="6"/>
  <c r="Y1225" i="6" s="1"/>
  <c r="T1225" i="6"/>
  <c r="S1225" i="6"/>
  <c r="R1225" i="6"/>
  <c r="O1225" i="6"/>
  <c r="N1225" i="6"/>
  <c r="V1224" i="6"/>
  <c r="T1224" i="6"/>
  <c r="S1224" i="6"/>
  <c r="R1224" i="6"/>
  <c r="O1224" i="6" s="1"/>
  <c r="N1224" i="6"/>
  <c r="V1223" i="6"/>
  <c r="T1223" i="6"/>
  <c r="S1223" i="6"/>
  <c r="R1223" i="6"/>
  <c r="O1223" i="6" s="1"/>
  <c r="N1223" i="6"/>
  <c r="V1222" i="6"/>
  <c r="T1222" i="6"/>
  <c r="S1222" i="6"/>
  <c r="R1222" i="6"/>
  <c r="O1222" i="6"/>
  <c r="N1222" i="6"/>
  <c r="V1221" i="6"/>
  <c r="Y1221" i="6" s="1"/>
  <c r="T1221" i="6"/>
  <c r="S1221" i="6"/>
  <c r="R1221" i="6"/>
  <c r="O1221" i="6" s="1"/>
  <c r="N1221" i="6"/>
  <c r="V1220" i="6"/>
  <c r="T1220" i="6"/>
  <c r="S1220" i="6"/>
  <c r="R1220" i="6"/>
  <c r="O1220" i="6" s="1"/>
  <c r="N1220" i="6"/>
  <c r="V1219" i="6"/>
  <c r="Y1219" i="6" s="1"/>
  <c r="T1219" i="6"/>
  <c r="S1219" i="6"/>
  <c r="R1219" i="6"/>
  <c r="O1219" i="6" s="1"/>
  <c r="Q1219" i="6" s="1"/>
  <c r="N1219" i="6"/>
  <c r="V1218" i="6"/>
  <c r="Y1218" i="6" s="1"/>
  <c r="T1218" i="6"/>
  <c r="S1218" i="6"/>
  <c r="R1218" i="6"/>
  <c r="O1218" i="6" s="1"/>
  <c r="N1218" i="6"/>
  <c r="V1217" i="6"/>
  <c r="Y1217" i="6" s="1"/>
  <c r="T1217" i="6"/>
  <c r="S1217" i="6"/>
  <c r="R1217" i="6"/>
  <c r="O1217" i="6" s="1"/>
  <c r="N1217" i="6"/>
  <c r="V1216" i="6"/>
  <c r="T1216" i="6"/>
  <c r="S1216" i="6"/>
  <c r="R1216" i="6"/>
  <c r="O1216" i="6" s="1"/>
  <c r="N1216" i="6"/>
  <c r="V1215" i="6"/>
  <c r="Y1215" i="6" s="1"/>
  <c r="T1215" i="6"/>
  <c r="S1215" i="6"/>
  <c r="R1215" i="6"/>
  <c r="O1215" i="6" s="1"/>
  <c r="Q1215" i="6" s="1"/>
  <c r="N1215" i="6"/>
  <c r="V1214" i="6"/>
  <c r="Y1214" i="6" s="1"/>
  <c r="T1214" i="6"/>
  <c r="S1214" i="6"/>
  <c r="R1214" i="6"/>
  <c r="O1214" i="6" s="1"/>
  <c r="N1214" i="6"/>
  <c r="V1213" i="6"/>
  <c r="Y1213" i="6" s="1"/>
  <c r="T1213" i="6"/>
  <c r="S1213" i="6"/>
  <c r="R1213" i="6"/>
  <c r="O1213" i="6" s="1"/>
  <c r="N1213" i="6"/>
  <c r="V1212" i="6"/>
  <c r="T1212" i="6"/>
  <c r="S1212" i="6"/>
  <c r="R1212" i="6"/>
  <c r="O1212" i="6" s="1"/>
  <c r="N1212" i="6"/>
  <c r="V1211" i="6"/>
  <c r="Y1211" i="6" s="1"/>
  <c r="T1211" i="6"/>
  <c r="S1211" i="6"/>
  <c r="R1211" i="6"/>
  <c r="O1211" i="6" s="1"/>
  <c r="Q1211" i="6" s="1"/>
  <c r="N1211" i="6"/>
  <c r="V1210" i="6"/>
  <c r="Y1210" i="6" s="1"/>
  <c r="T1210" i="6"/>
  <c r="S1210" i="6"/>
  <c r="R1210" i="6"/>
  <c r="O1210" i="6" s="1"/>
  <c r="N1210" i="6"/>
  <c r="V1209" i="6"/>
  <c r="Y1209" i="6" s="1"/>
  <c r="T1209" i="6"/>
  <c r="S1209" i="6"/>
  <c r="R1209" i="6"/>
  <c r="O1209" i="6" s="1"/>
  <c r="N1209" i="6"/>
  <c r="V1208" i="6"/>
  <c r="T1208" i="6"/>
  <c r="S1208" i="6"/>
  <c r="R1208" i="6"/>
  <c r="O1208" i="6" s="1"/>
  <c r="N1208" i="6"/>
  <c r="V1207" i="6"/>
  <c r="Y1207" i="6" s="1"/>
  <c r="T1207" i="6"/>
  <c r="S1207" i="6"/>
  <c r="R1207" i="6"/>
  <c r="O1207" i="6" s="1"/>
  <c r="Q1207" i="6" s="1"/>
  <c r="P1207" i="6"/>
  <c r="N1207" i="6"/>
  <c r="V1206" i="6"/>
  <c r="Y1206" i="6" s="1"/>
  <c r="T1206" i="6"/>
  <c r="S1206" i="6"/>
  <c r="R1206" i="6"/>
  <c r="O1206" i="6" s="1"/>
  <c r="N1206" i="6"/>
  <c r="V1205" i="6"/>
  <c r="Y1205" i="6" s="1"/>
  <c r="T1205" i="6"/>
  <c r="S1205" i="6"/>
  <c r="R1205" i="6"/>
  <c r="O1205" i="6"/>
  <c r="N1205" i="6"/>
  <c r="V1204" i="6"/>
  <c r="T1204" i="6"/>
  <c r="S1204" i="6"/>
  <c r="R1204" i="6"/>
  <c r="O1204" i="6" s="1"/>
  <c r="N1204" i="6"/>
  <c r="V1203" i="6"/>
  <c r="T1203" i="6"/>
  <c r="S1203" i="6"/>
  <c r="R1203" i="6"/>
  <c r="O1203" i="6" s="1"/>
  <c r="N1203" i="6"/>
  <c r="V1202" i="6"/>
  <c r="Y1202" i="6" s="1"/>
  <c r="T1202" i="6"/>
  <c r="S1202" i="6"/>
  <c r="R1202" i="6"/>
  <c r="O1202" i="6" s="1"/>
  <c r="N1202" i="6"/>
  <c r="V1201" i="6"/>
  <c r="Y1201" i="6" s="1"/>
  <c r="T1201" i="6"/>
  <c r="S1201" i="6"/>
  <c r="R1201" i="6"/>
  <c r="O1201" i="6" s="1"/>
  <c r="N1201" i="6"/>
  <c r="V1200" i="6"/>
  <c r="T1200" i="6"/>
  <c r="S1200" i="6"/>
  <c r="R1200" i="6"/>
  <c r="O1200" i="6" s="1"/>
  <c r="N1200" i="6"/>
  <c r="V1199" i="6"/>
  <c r="Y1199" i="6" s="1"/>
  <c r="T1199" i="6"/>
  <c r="S1199" i="6"/>
  <c r="R1199" i="6"/>
  <c r="O1199" i="6" s="1"/>
  <c r="N1199" i="6"/>
  <c r="V1198" i="6"/>
  <c r="Y1198" i="6" s="1"/>
  <c r="T1198" i="6"/>
  <c r="S1198" i="6"/>
  <c r="R1198" i="6"/>
  <c r="O1198" i="6" s="1"/>
  <c r="N1198" i="6"/>
  <c r="V1197" i="6"/>
  <c r="Y1197" i="6" s="1"/>
  <c r="T1197" i="6"/>
  <c r="S1197" i="6"/>
  <c r="R1197" i="6"/>
  <c r="O1197" i="6" s="1"/>
  <c r="N1197" i="6"/>
  <c r="V1196" i="6"/>
  <c r="T1196" i="6"/>
  <c r="S1196" i="6"/>
  <c r="R1196" i="6"/>
  <c r="O1196" i="6" s="1"/>
  <c r="N1196" i="6"/>
  <c r="V1195" i="6"/>
  <c r="Y1195" i="6" s="1"/>
  <c r="T1195" i="6"/>
  <c r="S1195" i="6"/>
  <c r="R1195" i="6"/>
  <c r="O1195" i="6" s="1"/>
  <c r="N1195" i="6"/>
  <c r="V1194" i="6"/>
  <c r="Y1194" i="6" s="1"/>
  <c r="T1194" i="6"/>
  <c r="S1194" i="6"/>
  <c r="R1194" i="6"/>
  <c r="O1194" i="6" s="1"/>
  <c r="N1194" i="6"/>
  <c r="V1193" i="6"/>
  <c r="T1193" i="6"/>
  <c r="S1193" i="6"/>
  <c r="R1193" i="6"/>
  <c r="O1193" i="6" s="1"/>
  <c r="N1193" i="6"/>
  <c r="V1192" i="6"/>
  <c r="T1192" i="6"/>
  <c r="S1192" i="6"/>
  <c r="R1192" i="6"/>
  <c r="O1192" i="6" s="1"/>
  <c r="N1192" i="6"/>
  <c r="V1191" i="6"/>
  <c r="Y1191" i="6" s="1"/>
  <c r="T1191" i="6"/>
  <c r="S1191" i="6"/>
  <c r="R1191" i="6"/>
  <c r="O1191" i="6" s="1"/>
  <c r="Q1191" i="6" s="1"/>
  <c r="N1191" i="6"/>
  <c r="V1190" i="6"/>
  <c r="Y1190" i="6" s="1"/>
  <c r="T1190" i="6"/>
  <c r="S1190" i="6"/>
  <c r="R1190" i="6"/>
  <c r="O1190" i="6" s="1"/>
  <c r="N1190" i="6"/>
  <c r="V1189" i="6"/>
  <c r="Y1189" i="6" s="1"/>
  <c r="T1189" i="6"/>
  <c r="S1189" i="6"/>
  <c r="R1189" i="6"/>
  <c r="O1189" i="6" s="1"/>
  <c r="N1189" i="6"/>
  <c r="V1188" i="6"/>
  <c r="T1188" i="6"/>
  <c r="S1188" i="6"/>
  <c r="R1188" i="6"/>
  <c r="O1188" i="6" s="1"/>
  <c r="N1188" i="6"/>
  <c r="V1187" i="6"/>
  <c r="T1187" i="6"/>
  <c r="S1187" i="6"/>
  <c r="R1187" i="6"/>
  <c r="O1187" i="6" s="1"/>
  <c r="N1187" i="6"/>
  <c r="V1186" i="6"/>
  <c r="Y1186" i="6" s="1"/>
  <c r="T1186" i="6"/>
  <c r="S1186" i="6"/>
  <c r="R1186" i="6"/>
  <c r="O1186" i="6" s="1"/>
  <c r="N1186" i="6"/>
  <c r="V1185" i="6"/>
  <c r="Y1185" i="6" s="1"/>
  <c r="T1185" i="6"/>
  <c r="S1185" i="6"/>
  <c r="R1185" i="6"/>
  <c r="O1185" i="6"/>
  <c r="N1185" i="6"/>
  <c r="V1184" i="6"/>
  <c r="T1184" i="6"/>
  <c r="S1184" i="6"/>
  <c r="R1184" i="6"/>
  <c r="O1184" i="6" s="1"/>
  <c r="N1184" i="6"/>
  <c r="V1183" i="6"/>
  <c r="Y1183" i="6" s="1"/>
  <c r="T1183" i="6"/>
  <c r="S1183" i="6"/>
  <c r="R1183" i="6"/>
  <c r="O1183" i="6" s="1"/>
  <c r="Q1183" i="6" s="1"/>
  <c r="N1183" i="6"/>
  <c r="V1182" i="6"/>
  <c r="Y1182" i="6" s="1"/>
  <c r="T1182" i="6"/>
  <c r="S1182" i="6"/>
  <c r="R1182" i="6"/>
  <c r="O1182" i="6" s="1"/>
  <c r="N1182" i="6"/>
  <c r="V1181" i="6"/>
  <c r="Y1181" i="6" s="1"/>
  <c r="T1181" i="6"/>
  <c r="S1181" i="6"/>
  <c r="R1181" i="6"/>
  <c r="O1181" i="6" s="1"/>
  <c r="N1181" i="6"/>
  <c r="V1180" i="6"/>
  <c r="T1180" i="6"/>
  <c r="S1180" i="6"/>
  <c r="R1180" i="6"/>
  <c r="O1180" i="6" s="1"/>
  <c r="N1180" i="6"/>
  <c r="V1179" i="6"/>
  <c r="Y1179" i="6" s="1"/>
  <c r="T1179" i="6"/>
  <c r="S1179" i="6"/>
  <c r="R1179" i="6"/>
  <c r="O1179" i="6" s="1"/>
  <c r="N1179" i="6"/>
  <c r="V1178" i="6"/>
  <c r="Y1178" i="6" s="1"/>
  <c r="T1178" i="6"/>
  <c r="S1178" i="6"/>
  <c r="R1178" i="6"/>
  <c r="O1178" i="6" s="1"/>
  <c r="N1178" i="6"/>
  <c r="V1177" i="6"/>
  <c r="Y1177" i="6" s="1"/>
  <c r="T1177" i="6"/>
  <c r="S1177" i="6"/>
  <c r="R1177" i="6"/>
  <c r="O1177" i="6" s="1"/>
  <c r="N1177" i="6"/>
  <c r="V1176" i="6"/>
  <c r="T1176" i="6"/>
  <c r="S1176" i="6"/>
  <c r="R1176" i="6"/>
  <c r="O1176" i="6" s="1"/>
  <c r="N1176" i="6"/>
  <c r="V1175" i="6"/>
  <c r="Y1175" i="6" s="1"/>
  <c r="T1175" i="6"/>
  <c r="S1175" i="6"/>
  <c r="R1175" i="6"/>
  <c r="O1175" i="6" s="1"/>
  <c r="N1175" i="6"/>
  <c r="V1174" i="6"/>
  <c r="T1174" i="6"/>
  <c r="S1174" i="6"/>
  <c r="R1174" i="6"/>
  <c r="O1174" i="6" s="1"/>
  <c r="N1174" i="6"/>
  <c r="V1173" i="6"/>
  <c r="Y1173" i="6" s="1"/>
  <c r="T1173" i="6"/>
  <c r="S1173" i="6"/>
  <c r="R1173" i="6"/>
  <c r="O1173" i="6" s="1"/>
  <c r="N1173" i="6"/>
  <c r="V1172" i="6"/>
  <c r="T1172" i="6"/>
  <c r="S1172" i="6"/>
  <c r="R1172" i="6"/>
  <c r="O1172" i="6"/>
  <c r="N1172" i="6"/>
  <c r="V1171" i="6"/>
  <c r="Y1171" i="6" s="1"/>
  <c r="T1171" i="6"/>
  <c r="S1171" i="6"/>
  <c r="R1171" i="6"/>
  <c r="O1171" i="6" s="1"/>
  <c r="N1171" i="6"/>
  <c r="V1170" i="6"/>
  <c r="Y1170" i="6" s="1"/>
  <c r="T1170" i="6"/>
  <c r="S1170" i="6"/>
  <c r="R1170" i="6"/>
  <c r="O1170" i="6" s="1"/>
  <c r="N1170" i="6"/>
  <c r="V1169" i="6"/>
  <c r="Y1169" i="6" s="1"/>
  <c r="T1169" i="6"/>
  <c r="S1169" i="6"/>
  <c r="R1169" i="6"/>
  <c r="O1169" i="6" s="1"/>
  <c r="N1169" i="6"/>
  <c r="V1168" i="6"/>
  <c r="T1168" i="6"/>
  <c r="S1168" i="6"/>
  <c r="R1168" i="6"/>
  <c r="O1168" i="6" s="1"/>
  <c r="N1168" i="6"/>
  <c r="V1167" i="6"/>
  <c r="Y1167" i="6" s="1"/>
  <c r="T1167" i="6"/>
  <c r="S1167" i="6"/>
  <c r="R1167" i="6"/>
  <c r="O1167" i="6" s="1"/>
  <c r="Q1167" i="6" s="1"/>
  <c r="N1167" i="6"/>
  <c r="V1166" i="6"/>
  <c r="Y1166" i="6" s="1"/>
  <c r="T1166" i="6"/>
  <c r="S1166" i="6"/>
  <c r="R1166" i="6"/>
  <c r="O1166" i="6" s="1"/>
  <c r="N1166" i="6"/>
  <c r="V1165" i="6"/>
  <c r="Y1165" i="6" s="1"/>
  <c r="T1165" i="6"/>
  <c r="S1165" i="6"/>
  <c r="R1165" i="6"/>
  <c r="O1165" i="6" s="1"/>
  <c r="N1165" i="6"/>
  <c r="V1164" i="6"/>
  <c r="T1164" i="6"/>
  <c r="S1164" i="6"/>
  <c r="R1164" i="6"/>
  <c r="O1164" i="6" s="1"/>
  <c r="N1164" i="6"/>
  <c r="V1163" i="6"/>
  <c r="Y1163" i="6" s="1"/>
  <c r="T1163" i="6"/>
  <c r="S1163" i="6"/>
  <c r="R1163" i="6"/>
  <c r="O1163" i="6" s="1"/>
  <c r="Q1163" i="6" s="1"/>
  <c r="P1163" i="6"/>
  <c r="N1163" i="6"/>
  <c r="V1162" i="6"/>
  <c r="Y1162" i="6" s="1"/>
  <c r="T1162" i="6"/>
  <c r="S1162" i="6"/>
  <c r="R1162" i="6"/>
  <c r="O1162" i="6" s="1"/>
  <c r="N1162" i="6"/>
  <c r="V1161" i="6"/>
  <c r="T1161" i="6"/>
  <c r="S1161" i="6"/>
  <c r="R1161" i="6"/>
  <c r="O1161" i="6" s="1"/>
  <c r="N1161" i="6"/>
  <c r="V1160" i="6"/>
  <c r="T1160" i="6"/>
  <c r="S1160" i="6"/>
  <c r="R1160" i="6"/>
  <c r="O1160" i="6" s="1"/>
  <c r="N1160" i="6"/>
  <c r="V1159" i="6"/>
  <c r="Y1159" i="6" s="1"/>
  <c r="T1159" i="6"/>
  <c r="S1159" i="6"/>
  <c r="R1159" i="6"/>
  <c r="O1159" i="6" s="1"/>
  <c r="Q1159" i="6" s="1"/>
  <c r="N1159" i="6"/>
  <c r="V1158" i="6"/>
  <c r="Y1158" i="6" s="1"/>
  <c r="T1158" i="6"/>
  <c r="S1158" i="6"/>
  <c r="R1158" i="6"/>
  <c r="O1158" i="6" s="1"/>
  <c r="N1158" i="6"/>
  <c r="V1157" i="6"/>
  <c r="Y1157" i="6" s="1"/>
  <c r="T1157" i="6"/>
  <c r="S1157" i="6"/>
  <c r="R1157" i="6"/>
  <c r="O1157" i="6" s="1"/>
  <c r="N1157" i="6"/>
  <c r="V1156" i="6"/>
  <c r="T1156" i="6"/>
  <c r="S1156" i="6"/>
  <c r="R1156" i="6"/>
  <c r="O1156" i="6" s="1"/>
  <c r="N1156" i="6"/>
  <c r="V1155" i="6"/>
  <c r="T1155" i="6"/>
  <c r="S1155" i="6"/>
  <c r="R1155" i="6"/>
  <c r="O1155" i="6" s="1"/>
  <c r="Q1155" i="6" s="1"/>
  <c r="N1155" i="6"/>
  <c r="V1154" i="6"/>
  <c r="Y1154" i="6" s="1"/>
  <c r="T1154" i="6"/>
  <c r="S1154" i="6"/>
  <c r="R1154" i="6"/>
  <c r="O1154" i="6" s="1"/>
  <c r="N1154" i="6"/>
  <c r="V1153" i="6"/>
  <c r="Y1153" i="6" s="1"/>
  <c r="T1153" i="6"/>
  <c r="S1153" i="6"/>
  <c r="R1153" i="6"/>
  <c r="O1153" i="6" s="1"/>
  <c r="N1153" i="6"/>
  <c r="V1152" i="6"/>
  <c r="T1152" i="6"/>
  <c r="S1152" i="6"/>
  <c r="R1152" i="6"/>
  <c r="O1152" i="6" s="1"/>
  <c r="N1152" i="6"/>
  <c r="V1151" i="6"/>
  <c r="Y1151" i="6" s="1"/>
  <c r="T1151" i="6"/>
  <c r="S1151" i="6"/>
  <c r="R1151" i="6"/>
  <c r="O1151" i="6" s="1"/>
  <c r="Q1151" i="6" s="1"/>
  <c r="N1151" i="6"/>
  <c r="V1150" i="6"/>
  <c r="Y1150" i="6" s="1"/>
  <c r="T1150" i="6"/>
  <c r="S1150" i="6"/>
  <c r="R1150" i="6"/>
  <c r="O1150" i="6" s="1"/>
  <c r="N1150" i="6"/>
  <c r="V1149" i="6"/>
  <c r="Y1149" i="6" s="1"/>
  <c r="T1149" i="6"/>
  <c r="S1149" i="6"/>
  <c r="R1149" i="6"/>
  <c r="O1149" i="6" s="1"/>
  <c r="N1149" i="6"/>
  <c r="V1148" i="6"/>
  <c r="T1148" i="6"/>
  <c r="S1148" i="6"/>
  <c r="R1148" i="6"/>
  <c r="O1148" i="6" s="1"/>
  <c r="N1148" i="6"/>
  <c r="V1147" i="6"/>
  <c r="Y1147" i="6" s="1"/>
  <c r="T1147" i="6"/>
  <c r="S1147" i="6"/>
  <c r="R1147" i="6"/>
  <c r="O1147" i="6" s="1"/>
  <c r="Q1147" i="6" s="1"/>
  <c r="N1147" i="6"/>
  <c r="V1146" i="6"/>
  <c r="Y1146" i="6" s="1"/>
  <c r="T1146" i="6"/>
  <c r="S1146" i="6"/>
  <c r="R1146" i="6"/>
  <c r="O1146" i="6" s="1"/>
  <c r="N1146" i="6"/>
  <c r="V1145" i="6"/>
  <c r="T1145" i="6"/>
  <c r="S1145" i="6"/>
  <c r="R1145" i="6"/>
  <c r="O1145" i="6" s="1"/>
  <c r="N1145" i="6"/>
  <c r="V1144" i="6"/>
  <c r="T1144" i="6"/>
  <c r="S1144" i="6"/>
  <c r="R1144" i="6"/>
  <c r="O1144" i="6" s="1"/>
  <c r="N1144" i="6"/>
  <c r="V1143" i="6"/>
  <c r="T1143" i="6"/>
  <c r="S1143" i="6"/>
  <c r="R1143" i="6"/>
  <c r="O1143" i="6" s="1"/>
  <c r="N1143" i="6"/>
  <c r="V1142" i="6"/>
  <c r="T1142" i="6"/>
  <c r="S1142" i="6"/>
  <c r="R1142" i="6"/>
  <c r="O1142" i="6" s="1"/>
  <c r="N1142" i="6"/>
  <c r="V1141" i="6"/>
  <c r="Y1141" i="6" s="1"/>
  <c r="T1141" i="6"/>
  <c r="S1141" i="6"/>
  <c r="R1141" i="6"/>
  <c r="O1141" i="6" s="1"/>
  <c r="N1141" i="6"/>
  <c r="V1140" i="6"/>
  <c r="T1140" i="6"/>
  <c r="S1140" i="6"/>
  <c r="R1140" i="6"/>
  <c r="O1140" i="6" s="1"/>
  <c r="N1140" i="6"/>
  <c r="V1139" i="6"/>
  <c r="Y1139" i="6" s="1"/>
  <c r="T1139" i="6"/>
  <c r="S1139" i="6"/>
  <c r="R1139" i="6"/>
  <c r="O1139" i="6" s="1"/>
  <c r="Q1139" i="6" s="1"/>
  <c r="N1139" i="6"/>
  <c r="V1138" i="6"/>
  <c r="Y1138" i="6" s="1"/>
  <c r="T1138" i="6"/>
  <c r="S1138" i="6"/>
  <c r="R1138" i="6"/>
  <c r="O1138" i="6" s="1"/>
  <c r="N1138" i="6"/>
  <c r="V1137" i="6"/>
  <c r="Y1137" i="6" s="1"/>
  <c r="T1137" i="6"/>
  <c r="S1137" i="6"/>
  <c r="R1137" i="6"/>
  <c r="O1137" i="6" s="1"/>
  <c r="N1137" i="6"/>
  <c r="V1136" i="6"/>
  <c r="T1136" i="6"/>
  <c r="S1136" i="6"/>
  <c r="R1136" i="6"/>
  <c r="O1136" i="6" s="1"/>
  <c r="N1136" i="6"/>
  <c r="V1135" i="6"/>
  <c r="Y1135" i="6" s="1"/>
  <c r="T1135" i="6"/>
  <c r="S1135" i="6"/>
  <c r="R1135" i="6"/>
  <c r="O1135" i="6" s="1"/>
  <c r="Q1135" i="6" s="1"/>
  <c r="N1135" i="6"/>
  <c r="V1134" i="6"/>
  <c r="Y1134" i="6" s="1"/>
  <c r="T1134" i="6"/>
  <c r="S1134" i="6"/>
  <c r="R1134" i="6"/>
  <c r="O1134" i="6" s="1"/>
  <c r="N1134" i="6"/>
  <c r="V1133" i="6"/>
  <c r="T1133" i="6"/>
  <c r="S1133" i="6"/>
  <c r="R1133" i="6"/>
  <c r="O1133" i="6" s="1"/>
  <c r="N1133" i="6"/>
  <c r="V1132" i="6"/>
  <c r="T1132" i="6"/>
  <c r="S1132" i="6"/>
  <c r="R1132" i="6"/>
  <c r="O1132" i="6" s="1"/>
  <c r="N1132" i="6"/>
  <c r="V1131" i="6"/>
  <c r="Y1131" i="6" s="1"/>
  <c r="T1131" i="6"/>
  <c r="S1131" i="6"/>
  <c r="R1131" i="6"/>
  <c r="O1131" i="6" s="1"/>
  <c r="Q1131" i="6" s="1"/>
  <c r="P1131" i="6"/>
  <c r="N1131" i="6"/>
  <c r="V1130" i="6"/>
  <c r="Y1130" i="6" s="1"/>
  <c r="T1130" i="6"/>
  <c r="S1130" i="6"/>
  <c r="R1130" i="6"/>
  <c r="O1130" i="6" s="1"/>
  <c r="N1130" i="6"/>
  <c r="V1129" i="6"/>
  <c r="Y1129" i="6" s="1"/>
  <c r="T1129" i="6"/>
  <c r="S1129" i="6"/>
  <c r="R1129" i="6"/>
  <c r="O1129" i="6" s="1"/>
  <c r="N1129" i="6"/>
  <c r="V1128" i="6"/>
  <c r="T1128" i="6"/>
  <c r="S1128" i="6"/>
  <c r="R1128" i="6"/>
  <c r="O1128" i="6"/>
  <c r="P1128" i="6" s="1"/>
  <c r="N1128" i="6"/>
  <c r="V1127" i="6"/>
  <c r="Y1127" i="6" s="1"/>
  <c r="T1127" i="6"/>
  <c r="S1127" i="6"/>
  <c r="R1127" i="6"/>
  <c r="O1127" i="6" s="1"/>
  <c r="N1127" i="6"/>
  <c r="V1126" i="6"/>
  <c r="Y1126" i="6" s="1"/>
  <c r="T1126" i="6"/>
  <c r="S1126" i="6"/>
  <c r="R1126" i="6"/>
  <c r="O1126" i="6" s="1"/>
  <c r="N1126" i="6"/>
  <c r="V1125" i="6"/>
  <c r="Y1125" i="6" s="1"/>
  <c r="T1125" i="6"/>
  <c r="S1125" i="6"/>
  <c r="R1125" i="6"/>
  <c r="O1125" i="6" s="1"/>
  <c r="N1125" i="6"/>
  <c r="V1124" i="6"/>
  <c r="T1124" i="6"/>
  <c r="S1124" i="6"/>
  <c r="R1124" i="6"/>
  <c r="O1124" i="6" s="1"/>
  <c r="P1124" i="6" s="1"/>
  <c r="N1124" i="6"/>
  <c r="V1123" i="6"/>
  <c r="Y1123" i="6" s="1"/>
  <c r="T1123" i="6"/>
  <c r="S1123" i="6"/>
  <c r="R1123" i="6"/>
  <c r="O1123" i="6" s="1"/>
  <c r="N1123" i="6"/>
  <c r="V1122" i="6"/>
  <c r="T1122" i="6"/>
  <c r="S1122" i="6"/>
  <c r="R1122" i="6"/>
  <c r="O1122" i="6" s="1"/>
  <c r="N1122" i="6"/>
  <c r="V1121" i="6"/>
  <c r="Y1121" i="6" s="1"/>
  <c r="T1121" i="6"/>
  <c r="S1121" i="6"/>
  <c r="R1121" i="6"/>
  <c r="O1121" i="6" s="1"/>
  <c r="N1121" i="6"/>
  <c r="V1120" i="6"/>
  <c r="T1120" i="6"/>
  <c r="S1120" i="6"/>
  <c r="R1120" i="6"/>
  <c r="O1120" i="6"/>
  <c r="P1120" i="6" s="1"/>
  <c r="N1120" i="6"/>
  <c r="V1119" i="6"/>
  <c r="Y1119" i="6" s="1"/>
  <c r="T1119" i="6"/>
  <c r="S1119" i="6"/>
  <c r="R1119" i="6"/>
  <c r="O1119" i="6" s="1"/>
  <c r="N1119" i="6"/>
  <c r="V1118" i="6"/>
  <c r="Y1118" i="6" s="1"/>
  <c r="T1118" i="6"/>
  <c r="S1118" i="6"/>
  <c r="R1118" i="6"/>
  <c r="O1118" i="6" s="1"/>
  <c r="N1118" i="6"/>
  <c r="V1117" i="6"/>
  <c r="T1117" i="6"/>
  <c r="S1117" i="6"/>
  <c r="R1117" i="6"/>
  <c r="O1117" i="6" s="1"/>
  <c r="N1117" i="6"/>
  <c r="V1116" i="6"/>
  <c r="T1116" i="6"/>
  <c r="S1116" i="6"/>
  <c r="R1116" i="6"/>
  <c r="O1116" i="6" s="1"/>
  <c r="P1116" i="6" s="1"/>
  <c r="N1116" i="6"/>
  <c r="V1115" i="6"/>
  <c r="Y1115" i="6" s="1"/>
  <c r="T1115" i="6"/>
  <c r="S1115" i="6"/>
  <c r="R1115" i="6"/>
  <c r="O1115" i="6" s="1"/>
  <c r="N1115" i="6"/>
  <c r="V1114" i="6"/>
  <c r="Y1114" i="6" s="1"/>
  <c r="T1114" i="6"/>
  <c r="S1114" i="6"/>
  <c r="R1114" i="6"/>
  <c r="O1114" i="6" s="1"/>
  <c r="N1114" i="6"/>
  <c r="V1113" i="6"/>
  <c r="Y1113" i="6" s="1"/>
  <c r="T1113" i="6"/>
  <c r="S1113" i="6"/>
  <c r="R1113" i="6"/>
  <c r="O1113" i="6" s="1"/>
  <c r="N1113" i="6"/>
  <c r="V1112" i="6"/>
  <c r="T1112" i="6"/>
  <c r="S1112" i="6"/>
  <c r="R1112" i="6"/>
  <c r="O1112" i="6" s="1"/>
  <c r="P1112" i="6" s="1"/>
  <c r="N1112" i="6"/>
  <c r="V1111" i="6"/>
  <c r="Y1111" i="6" s="1"/>
  <c r="T1111" i="6"/>
  <c r="S1111" i="6"/>
  <c r="R1111" i="6"/>
  <c r="O1111" i="6" s="1"/>
  <c r="N1111" i="6"/>
  <c r="V1110" i="6"/>
  <c r="T1110" i="6"/>
  <c r="S1110" i="6"/>
  <c r="R1110" i="6"/>
  <c r="O1110" i="6" s="1"/>
  <c r="N1110" i="6"/>
  <c r="V1109" i="6"/>
  <c r="Y1109" i="6" s="1"/>
  <c r="T1109" i="6"/>
  <c r="S1109" i="6"/>
  <c r="R1109" i="6"/>
  <c r="O1109" i="6" s="1"/>
  <c r="N1109" i="6"/>
  <c r="V1108" i="6"/>
  <c r="T1108" i="6"/>
  <c r="S1108" i="6"/>
  <c r="R1108" i="6"/>
  <c r="O1108" i="6" s="1"/>
  <c r="N1108" i="6"/>
  <c r="V1107" i="6"/>
  <c r="T1107" i="6"/>
  <c r="S1107" i="6"/>
  <c r="R1107" i="6"/>
  <c r="O1107" i="6" s="1"/>
  <c r="Q1107" i="6" s="1"/>
  <c r="N1107" i="6"/>
  <c r="V1106" i="6"/>
  <c r="T1106" i="6"/>
  <c r="S1106" i="6"/>
  <c r="R1106" i="6"/>
  <c r="O1106" i="6" s="1"/>
  <c r="P1106" i="6" s="1"/>
  <c r="N1106" i="6"/>
  <c r="V1105" i="6"/>
  <c r="Y1105" i="6" s="1"/>
  <c r="T1105" i="6"/>
  <c r="S1105" i="6"/>
  <c r="R1105" i="6"/>
  <c r="O1105" i="6" s="1"/>
  <c r="Q1105" i="6" s="1"/>
  <c r="N1105" i="6"/>
  <c r="V1104" i="6"/>
  <c r="T1104" i="6"/>
  <c r="S1104" i="6"/>
  <c r="R1104" i="6"/>
  <c r="O1104" i="6" s="1"/>
  <c r="N1104" i="6"/>
  <c r="V1103" i="6"/>
  <c r="T1103" i="6"/>
  <c r="S1103" i="6"/>
  <c r="R1103" i="6"/>
  <c r="O1103" i="6" s="1"/>
  <c r="P1103" i="6" s="1"/>
  <c r="Q1103" i="6"/>
  <c r="N1103" i="6"/>
  <c r="V1102" i="6"/>
  <c r="T1102" i="6"/>
  <c r="S1102" i="6"/>
  <c r="R1102" i="6"/>
  <c r="O1102" i="6" s="1"/>
  <c r="P1102" i="6" s="1"/>
  <c r="N1102" i="6"/>
  <c r="V1101" i="6"/>
  <c r="Y1101" i="6" s="1"/>
  <c r="T1101" i="6"/>
  <c r="S1101" i="6"/>
  <c r="R1101" i="6"/>
  <c r="O1101" i="6" s="1"/>
  <c r="Q1101" i="6" s="1"/>
  <c r="N1101" i="6"/>
  <c r="V1100" i="6"/>
  <c r="T1100" i="6"/>
  <c r="S1100" i="6"/>
  <c r="R1100" i="6"/>
  <c r="O1100" i="6" s="1"/>
  <c r="Q1100" i="6" s="1"/>
  <c r="N1100" i="6"/>
  <c r="V1099" i="6"/>
  <c r="T1099" i="6"/>
  <c r="S1099" i="6"/>
  <c r="R1099" i="6"/>
  <c r="O1099" i="6" s="1"/>
  <c r="Q1099" i="6" s="1"/>
  <c r="N1099" i="6"/>
  <c r="V1098" i="6"/>
  <c r="T1098" i="6"/>
  <c r="S1098" i="6"/>
  <c r="R1098" i="6"/>
  <c r="O1098" i="6" s="1"/>
  <c r="N1098" i="6"/>
  <c r="V1097" i="6"/>
  <c r="Y1097" i="6" s="1"/>
  <c r="T1097" i="6"/>
  <c r="S1097" i="6"/>
  <c r="R1097" i="6"/>
  <c r="O1097" i="6" s="1"/>
  <c r="N1097" i="6"/>
  <c r="V1096" i="6"/>
  <c r="T1096" i="6"/>
  <c r="S1096" i="6"/>
  <c r="R1096" i="6"/>
  <c r="O1096" i="6" s="1"/>
  <c r="Q1096" i="6" s="1"/>
  <c r="N1096" i="6"/>
  <c r="V1095" i="6"/>
  <c r="T1095" i="6"/>
  <c r="S1095" i="6"/>
  <c r="R1095" i="6"/>
  <c r="O1095" i="6" s="1"/>
  <c r="P1095" i="6" s="1"/>
  <c r="Q1095" i="6"/>
  <c r="N1095" i="6"/>
  <c r="V1094" i="6"/>
  <c r="T1094" i="6"/>
  <c r="S1094" i="6"/>
  <c r="R1094" i="6"/>
  <c r="O1094" i="6" s="1"/>
  <c r="N1094" i="6"/>
  <c r="V1093" i="6"/>
  <c r="Y1093" i="6" s="1"/>
  <c r="T1093" i="6"/>
  <c r="S1093" i="6"/>
  <c r="R1093" i="6"/>
  <c r="O1093" i="6" s="1"/>
  <c r="N1093" i="6"/>
  <c r="V1092" i="6"/>
  <c r="T1092" i="6"/>
  <c r="S1092" i="6"/>
  <c r="R1092" i="6"/>
  <c r="O1092" i="6" s="1"/>
  <c r="N1092" i="6"/>
  <c r="V1091" i="6"/>
  <c r="T1091" i="6"/>
  <c r="S1091" i="6"/>
  <c r="R1091" i="6"/>
  <c r="O1091" i="6" s="1"/>
  <c r="Q1091" i="6" s="1"/>
  <c r="N1091" i="6"/>
  <c r="V1090" i="6"/>
  <c r="T1090" i="6"/>
  <c r="S1090" i="6"/>
  <c r="R1090" i="6"/>
  <c r="O1090" i="6" s="1"/>
  <c r="P1090" i="6" s="1"/>
  <c r="N1090" i="6"/>
  <c r="V1089" i="6"/>
  <c r="T1089" i="6"/>
  <c r="S1089" i="6"/>
  <c r="R1089" i="6"/>
  <c r="O1089" i="6" s="1"/>
  <c r="Q1089" i="6" s="1"/>
  <c r="N1089" i="6"/>
  <c r="V1088" i="6"/>
  <c r="T1088" i="6"/>
  <c r="S1088" i="6"/>
  <c r="R1088" i="6"/>
  <c r="O1088" i="6" s="1"/>
  <c r="N1088" i="6"/>
  <c r="V1087" i="6"/>
  <c r="T1087" i="6"/>
  <c r="S1087" i="6"/>
  <c r="R1087" i="6"/>
  <c r="O1087" i="6" s="1"/>
  <c r="N1087" i="6"/>
  <c r="V1086" i="6"/>
  <c r="T1086" i="6"/>
  <c r="S1086" i="6"/>
  <c r="R1086" i="6"/>
  <c r="O1086" i="6" s="1"/>
  <c r="P1086" i="6" s="1"/>
  <c r="N1086" i="6"/>
  <c r="V1085" i="6"/>
  <c r="Y1085" i="6" s="1"/>
  <c r="T1085" i="6"/>
  <c r="S1085" i="6"/>
  <c r="R1085" i="6"/>
  <c r="O1085" i="6" s="1"/>
  <c r="Q1085" i="6" s="1"/>
  <c r="N1085" i="6"/>
  <c r="V1084" i="6"/>
  <c r="T1084" i="6"/>
  <c r="S1084" i="6"/>
  <c r="R1084" i="6"/>
  <c r="O1084" i="6" s="1"/>
  <c r="Q1084" i="6" s="1"/>
  <c r="N1084" i="6"/>
  <c r="V1083" i="6"/>
  <c r="T1083" i="6"/>
  <c r="S1083" i="6"/>
  <c r="R1083" i="6"/>
  <c r="O1083" i="6" s="1"/>
  <c r="Q1083" i="6" s="1"/>
  <c r="N1083" i="6"/>
  <c r="V1082" i="6"/>
  <c r="T1082" i="6"/>
  <c r="S1082" i="6"/>
  <c r="R1082" i="6"/>
  <c r="O1082" i="6" s="1"/>
  <c r="N1082" i="6"/>
  <c r="V1081" i="6"/>
  <c r="Y1081" i="6" s="1"/>
  <c r="T1081" i="6"/>
  <c r="S1081" i="6"/>
  <c r="R1081" i="6"/>
  <c r="O1081" i="6" s="1"/>
  <c r="N1081" i="6"/>
  <c r="V1080" i="6"/>
  <c r="T1080" i="6"/>
  <c r="S1080" i="6"/>
  <c r="R1080" i="6"/>
  <c r="O1080" i="6" s="1"/>
  <c r="Q1080" i="6" s="1"/>
  <c r="N1080" i="6"/>
  <c r="V1079" i="6"/>
  <c r="T1079" i="6"/>
  <c r="S1079" i="6"/>
  <c r="R1079" i="6"/>
  <c r="O1079" i="6" s="1"/>
  <c r="Q1079" i="6" s="1"/>
  <c r="N1079" i="6"/>
  <c r="V1078" i="6"/>
  <c r="T1078" i="6"/>
  <c r="S1078" i="6"/>
  <c r="R1078" i="6"/>
  <c r="O1078" i="6" s="1"/>
  <c r="N1078" i="6"/>
  <c r="V1077" i="6"/>
  <c r="Y1077" i="6" s="1"/>
  <c r="T1077" i="6"/>
  <c r="S1077" i="6"/>
  <c r="R1077" i="6"/>
  <c r="O1077" i="6" s="1"/>
  <c r="N1077" i="6"/>
  <c r="V1076" i="6"/>
  <c r="T1076" i="6"/>
  <c r="S1076" i="6"/>
  <c r="R1076" i="6"/>
  <c r="O1076" i="6" s="1"/>
  <c r="N1076" i="6"/>
  <c r="V1075" i="6"/>
  <c r="T1075" i="6"/>
  <c r="S1075" i="6"/>
  <c r="R1075" i="6"/>
  <c r="O1075" i="6" s="1"/>
  <c r="N1075" i="6"/>
  <c r="V1074" i="6"/>
  <c r="T1074" i="6"/>
  <c r="S1074" i="6"/>
  <c r="R1074" i="6"/>
  <c r="O1074" i="6" s="1"/>
  <c r="P1074" i="6" s="1"/>
  <c r="N1074" i="6"/>
  <c r="V1073" i="6"/>
  <c r="T1073" i="6"/>
  <c r="S1073" i="6"/>
  <c r="R1073" i="6"/>
  <c r="O1073" i="6" s="1"/>
  <c r="Q1073" i="6" s="1"/>
  <c r="N1073" i="6"/>
  <c r="V1072" i="6"/>
  <c r="T1072" i="6"/>
  <c r="S1072" i="6"/>
  <c r="R1072" i="6"/>
  <c r="O1072" i="6" s="1"/>
  <c r="N1072" i="6"/>
  <c r="V1071" i="6"/>
  <c r="T1071" i="6"/>
  <c r="S1071" i="6"/>
  <c r="R1071" i="6"/>
  <c r="O1071" i="6" s="1"/>
  <c r="P1071" i="6" s="1"/>
  <c r="Q1071" i="6"/>
  <c r="N1071" i="6"/>
  <c r="V1070" i="6"/>
  <c r="T1070" i="6"/>
  <c r="S1070" i="6"/>
  <c r="R1070" i="6"/>
  <c r="O1070" i="6" s="1"/>
  <c r="P1070" i="6" s="1"/>
  <c r="N1070" i="6"/>
  <c r="V1069" i="6"/>
  <c r="Y1069" i="6" s="1"/>
  <c r="T1069" i="6"/>
  <c r="S1069" i="6"/>
  <c r="R1069" i="6"/>
  <c r="O1069" i="6"/>
  <c r="Q1069" i="6" s="1"/>
  <c r="N1069" i="6"/>
  <c r="V1068" i="6"/>
  <c r="T1068" i="6"/>
  <c r="S1068" i="6"/>
  <c r="R1068" i="6"/>
  <c r="O1068" i="6" s="1"/>
  <c r="Q1068" i="6" s="1"/>
  <c r="N1068" i="6"/>
  <c r="V1067" i="6"/>
  <c r="T1067" i="6"/>
  <c r="S1067" i="6"/>
  <c r="R1067" i="6"/>
  <c r="O1067" i="6" s="1"/>
  <c r="N1067" i="6"/>
  <c r="V1066" i="6"/>
  <c r="T1066" i="6"/>
  <c r="S1066" i="6"/>
  <c r="R1066" i="6"/>
  <c r="O1066" i="6"/>
  <c r="N1066" i="6"/>
  <c r="V1065" i="6"/>
  <c r="Y1065" i="6" s="1"/>
  <c r="T1065" i="6"/>
  <c r="S1065" i="6"/>
  <c r="R1065" i="6"/>
  <c r="O1065" i="6" s="1"/>
  <c r="N1065" i="6"/>
  <c r="V1064" i="6"/>
  <c r="T1064" i="6"/>
  <c r="S1064" i="6"/>
  <c r="R1064" i="6"/>
  <c r="O1064" i="6" s="1"/>
  <c r="Q1064" i="6" s="1"/>
  <c r="N1064" i="6"/>
  <c r="V1063" i="6"/>
  <c r="T1063" i="6"/>
  <c r="S1063" i="6"/>
  <c r="R1063" i="6"/>
  <c r="O1063" i="6" s="1"/>
  <c r="Q1063" i="6" s="1"/>
  <c r="N1063" i="6"/>
  <c r="V1062" i="6"/>
  <c r="T1062" i="6"/>
  <c r="S1062" i="6"/>
  <c r="R1062" i="6"/>
  <c r="O1062" i="6" s="1"/>
  <c r="N1062" i="6"/>
  <c r="V1061" i="6"/>
  <c r="Y1061" i="6" s="1"/>
  <c r="T1061" i="6"/>
  <c r="S1061" i="6"/>
  <c r="R1061" i="6"/>
  <c r="O1061" i="6" s="1"/>
  <c r="N1061" i="6"/>
  <c r="V1060" i="6"/>
  <c r="T1060" i="6"/>
  <c r="S1060" i="6"/>
  <c r="R1060" i="6"/>
  <c r="O1060" i="6"/>
  <c r="N1060" i="6"/>
  <c r="V1059" i="6"/>
  <c r="T1059" i="6"/>
  <c r="S1059" i="6"/>
  <c r="R1059" i="6"/>
  <c r="O1059" i="6" s="1"/>
  <c r="Q1059" i="6" s="1"/>
  <c r="N1059" i="6"/>
  <c r="V1058" i="6"/>
  <c r="T1058" i="6"/>
  <c r="S1058" i="6"/>
  <c r="R1058" i="6"/>
  <c r="O1058" i="6" s="1"/>
  <c r="P1058" i="6" s="1"/>
  <c r="N1058" i="6"/>
  <c r="V1057" i="6"/>
  <c r="Y1057" i="6" s="1"/>
  <c r="T1057" i="6"/>
  <c r="S1057" i="6"/>
  <c r="R1057" i="6"/>
  <c r="O1057" i="6"/>
  <c r="Q1057" i="6" s="1"/>
  <c r="N1057" i="6"/>
  <c r="V1056" i="6"/>
  <c r="T1056" i="6"/>
  <c r="S1056" i="6"/>
  <c r="R1056" i="6"/>
  <c r="O1056" i="6" s="1"/>
  <c r="N1056" i="6"/>
  <c r="V1055" i="6"/>
  <c r="T1055" i="6"/>
  <c r="S1055" i="6"/>
  <c r="R1055" i="6"/>
  <c r="O1055" i="6" s="1"/>
  <c r="Q1055" i="6" s="1"/>
  <c r="N1055" i="6"/>
  <c r="V1054" i="6"/>
  <c r="T1054" i="6"/>
  <c r="S1054" i="6"/>
  <c r="R1054" i="6"/>
  <c r="O1054" i="6" s="1"/>
  <c r="P1054" i="6" s="1"/>
  <c r="N1054" i="6"/>
  <c r="V1053" i="6"/>
  <c r="Y1053" i="6" s="1"/>
  <c r="T1053" i="6"/>
  <c r="S1053" i="6"/>
  <c r="R1053" i="6"/>
  <c r="O1053" i="6" s="1"/>
  <c r="Q1053" i="6" s="1"/>
  <c r="N1053" i="6"/>
  <c r="V1052" i="6"/>
  <c r="T1052" i="6"/>
  <c r="S1052" i="6"/>
  <c r="R1052" i="6"/>
  <c r="O1052" i="6" s="1"/>
  <c r="Q1052" i="6" s="1"/>
  <c r="N1052" i="6"/>
  <c r="V1051" i="6"/>
  <c r="T1051" i="6"/>
  <c r="S1051" i="6"/>
  <c r="R1051" i="6"/>
  <c r="O1051" i="6" s="1"/>
  <c r="N1051" i="6"/>
  <c r="V1050" i="6"/>
  <c r="T1050" i="6"/>
  <c r="S1050" i="6"/>
  <c r="R1050" i="6"/>
  <c r="O1050" i="6" s="1"/>
  <c r="N1050" i="6"/>
  <c r="V1049" i="6"/>
  <c r="Y1049" i="6" s="1"/>
  <c r="T1049" i="6"/>
  <c r="S1049" i="6"/>
  <c r="R1049" i="6"/>
  <c r="O1049" i="6"/>
  <c r="N1049" i="6"/>
  <c r="V1048" i="6"/>
  <c r="T1048" i="6"/>
  <c r="S1048" i="6"/>
  <c r="R1048" i="6"/>
  <c r="O1048" i="6" s="1"/>
  <c r="Q1048" i="6" s="1"/>
  <c r="N1048" i="6"/>
  <c r="V1047" i="6"/>
  <c r="T1047" i="6"/>
  <c r="S1047" i="6"/>
  <c r="R1047" i="6"/>
  <c r="O1047" i="6" s="1"/>
  <c r="N1047" i="6"/>
  <c r="V1046" i="6"/>
  <c r="T1046" i="6"/>
  <c r="S1046" i="6"/>
  <c r="R1046" i="6"/>
  <c r="O1046" i="6" s="1"/>
  <c r="N1046" i="6"/>
  <c r="V1045" i="6"/>
  <c r="Y1045" i="6" s="1"/>
  <c r="T1045" i="6"/>
  <c r="S1045" i="6"/>
  <c r="R1045" i="6"/>
  <c r="O1045" i="6" s="1"/>
  <c r="N1045" i="6"/>
  <c r="V1044" i="6"/>
  <c r="T1044" i="6"/>
  <c r="S1044" i="6"/>
  <c r="R1044" i="6"/>
  <c r="O1044" i="6" s="1"/>
  <c r="N1044" i="6"/>
  <c r="V1043" i="6"/>
  <c r="T1043" i="6"/>
  <c r="S1043" i="6"/>
  <c r="R1043" i="6"/>
  <c r="O1043" i="6" s="1"/>
  <c r="Q1043" i="6" s="1"/>
  <c r="N1043" i="6"/>
  <c r="V1042" i="6"/>
  <c r="T1042" i="6"/>
  <c r="S1042" i="6"/>
  <c r="R1042" i="6"/>
  <c r="O1042" i="6" s="1"/>
  <c r="P1042" i="6" s="1"/>
  <c r="N1042" i="6"/>
  <c r="V1041" i="6"/>
  <c r="Y1041" i="6" s="1"/>
  <c r="T1041" i="6"/>
  <c r="S1041" i="6"/>
  <c r="R1041" i="6"/>
  <c r="O1041" i="6" s="1"/>
  <c r="Q1041" i="6" s="1"/>
  <c r="N1041" i="6"/>
  <c r="V1040" i="6"/>
  <c r="T1040" i="6"/>
  <c r="S1040" i="6"/>
  <c r="R1040" i="6"/>
  <c r="O1040" i="6" s="1"/>
  <c r="N1040" i="6"/>
  <c r="V1039" i="6"/>
  <c r="T1039" i="6"/>
  <c r="S1039" i="6"/>
  <c r="R1039" i="6"/>
  <c r="O1039" i="6" s="1"/>
  <c r="N1039" i="6"/>
  <c r="V1038" i="6"/>
  <c r="T1038" i="6"/>
  <c r="S1038" i="6"/>
  <c r="R1038" i="6"/>
  <c r="O1038" i="6" s="1"/>
  <c r="P1038" i="6" s="1"/>
  <c r="N1038" i="6"/>
  <c r="V1037" i="6"/>
  <c r="Y1037" i="6" s="1"/>
  <c r="T1037" i="6"/>
  <c r="S1037" i="6"/>
  <c r="R1037" i="6"/>
  <c r="O1037" i="6" s="1"/>
  <c r="Q1037" i="6" s="1"/>
  <c r="N1037" i="6"/>
  <c r="V1036" i="6"/>
  <c r="T1036" i="6"/>
  <c r="S1036" i="6"/>
  <c r="R1036" i="6"/>
  <c r="O1036" i="6" s="1"/>
  <c r="Q1036" i="6" s="1"/>
  <c r="N1036" i="6"/>
  <c r="V1035" i="6"/>
  <c r="T1035" i="6"/>
  <c r="S1035" i="6"/>
  <c r="R1035" i="6"/>
  <c r="O1035" i="6" s="1"/>
  <c r="Q1035" i="6" s="1"/>
  <c r="N1035" i="6"/>
  <c r="V1034" i="6"/>
  <c r="T1034" i="6"/>
  <c r="S1034" i="6"/>
  <c r="R1034" i="6"/>
  <c r="O1034" i="6" s="1"/>
  <c r="N1034" i="6"/>
  <c r="V1033" i="6"/>
  <c r="Y1033" i="6" s="1"/>
  <c r="T1033" i="6"/>
  <c r="S1033" i="6"/>
  <c r="R1033" i="6"/>
  <c r="O1033" i="6" s="1"/>
  <c r="N1033" i="6"/>
  <c r="V1032" i="6"/>
  <c r="T1032" i="6"/>
  <c r="S1032" i="6"/>
  <c r="R1032" i="6"/>
  <c r="O1032" i="6" s="1"/>
  <c r="Q1032" i="6" s="1"/>
  <c r="N1032" i="6"/>
  <c r="V1031" i="6"/>
  <c r="T1031" i="6"/>
  <c r="S1031" i="6"/>
  <c r="R1031" i="6"/>
  <c r="O1031" i="6" s="1"/>
  <c r="Q1031" i="6" s="1"/>
  <c r="N1031" i="6"/>
  <c r="V1030" i="6"/>
  <c r="T1030" i="6"/>
  <c r="S1030" i="6"/>
  <c r="R1030" i="6"/>
  <c r="O1030" i="6" s="1"/>
  <c r="N1030" i="6"/>
  <c r="V1029" i="6"/>
  <c r="Y1029" i="6" s="1"/>
  <c r="T1029" i="6"/>
  <c r="S1029" i="6"/>
  <c r="R1029" i="6"/>
  <c r="O1029" i="6" s="1"/>
  <c r="N1029" i="6"/>
  <c r="V1028" i="6"/>
  <c r="T1028" i="6"/>
  <c r="S1028" i="6"/>
  <c r="R1028" i="6"/>
  <c r="O1028" i="6" s="1"/>
  <c r="N1028" i="6"/>
  <c r="V1027" i="6"/>
  <c r="T1027" i="6"/>
  <c r="S1027" i="6"/>
  <c r="R1027" i="6"/>
  <c r="O1027" i="6" s="1"/>
  <c r="Q1027" i="6" s="1"/>
  <c r="N1027" i="6"/>
  <c r="V1026" i="6"/>
  <c r="T1026" i="6"/>
  <c r="S1026" i="6"/>
  <c r="R1026" i="6"/>
  <c r="O1026" i="6" s="1"/>
  <c r="P1026" i="6" s="1"/>
  <c r="N1026" i="6"/>
  <c r="V1025" i="6"/>
  <c r="T1025" i="6"/>
  <c r="S1025" i="6"/>
  <c r="R1025" i="6"/>
  <c r="O1025" i="6"/>
  <c r="Q1025" i="6" s="1"/>
  <c r="N1025" i="6"/>
  <c r="V1024" i="6"/>
  <c r="T1024" i="6"/>
  <c r="S1024" i="6"/>
  <c r="R1024" i="6"/>
  <c r="O1024" i="6" s="1"/>
  <c r="N1024" i="6"/>
  <c r="V1023" i="6"/>
  <c r="T1023" i="6"/>
  <c r="S1023" i="6"/>
  <c r="R1023" i="6"/>
  <c r="O1023" i="6" s="1"/>
  <c r="N1023" i="6"/>
  <c r="V1022" i="6"/>
  <c r="T1022" i="6"/>
  <c r="S1022" i="6"/>
  <c r="R1022" i="6"/>
  <c r="O1022" i="6"/>
  <c r="P1022" i="6" s="1"/>
  <c r="N1022" i="6"/>
  <c r="V1021" i="6"/>
  <c r="Y1021" i="6" s="1"/>
  <c r="T1021" i="6"/>
  <c r="S1021" i="6"/>
  <c r="R1021" i="6"/>
  <c r="O1021" i="6" s="1"/>
  <c r="Q1021" i="6" s="1"/>
  <c r="N1021" i="6"/>
  <c r="V1020" i="6"/>
  <c r="T1020" i="6"/>
  <c r="S1020" i="6"/>
  <c r="R1020" i="6"/>
  <c r="O1020" i="6" s="1"/>
  <c r="Q1020" i="6" s="1"/>
  <c r="N1020" i="6"/>
  <c r="V1019" i="6"/>
  <c r="T1019" i="6"/>
  <c r="S1019" i="6"/>
  <c r="R1019" i="6"/>
  <c r="O1019" i="6" s="1"/>
  <c r="N1019" i="6"/>
  <c r="V1018" i="6"/>
  <c r="T1018" i="6"/>
  <c r="S1018" i="6"/>
  <c r="R1018" i="6"/>
  <c r="O1018" i="6" s="1"/>
  <c r="N1018" i="6"/>
  <c r="V1017" i="6"/>
  <c r="Y1017" i="6" s="1"/>
  <c r="T1017" i="6"/>
  <c r="S1017" i="6"/>
  <c r="R1017" i="6"/>
  <c r="O1017" i="6" s="1"/>
  <c r="N1017" i="6"/>
  <c r="V1016" i="6"/>
  <c r="T1016" i="6"/>
  <c r="S1016" i="6"/>
  <c r="R1016" i="6"/>
  <c r="O1016" i="6" s="1"/>
  <c r="Q1016" i="6" s="1"/>
  <c r="N1016" i="6"/>
  <c r="V1015" i="6"/>
  <c r="T1015" i="6"/>
  <c r="S1015" i="6"/>
  <c r="R1015" i="6"/>
  <c r="O1015" i="6" s="1"/>
  <c r="P1015" i="6" s="1"/>
  <c r="N1015" i="6"/>
  <c r="V1014" i="6"/>
  <c r="T1014" i="6"/>
  <c r="S1014" i="6"/>
  <c r="R1014" i="6"/>
  <c r="O1014" i="6" s="1"/>
  <c r="N1014" i="6"/>
  <c r="V1013" i="6"/>
  <c r="Y1013" i="6" s="1"/>
  <c r="T1013" i="6"/>
  <c r="S1013" i="6"/>
  <c r="R1013" i="6"/>
  <c r="O1013" i="6" s="1"/>
  <c r="N1013" i="6"/>
  <c r="V1012" i="6"/>
  <c r="T1012" i="6"/>
  <c r="S1012" i="6"/>
  <c r="R1012" i="6"/>
  <c r="O1012" i="6" s="1"/>
  <c r="N1012" i="6"/>
  <c r="V1011" i="6"/>
  <c r="T1011" i="6"/>
  <c r="S1011" i="6"/>
  <c r="R1011" i="6"/>
  <c r="O1011" i="6" s="1"/>
  <c r="N1011" i="6"/>
  <c r="V1010" i="6"/>
  <c r="T1010" i="6"/>
  <c r="S1010" i="6"/>
  <c r="R1010" i="6"/>
  <c r="O1010" i="6" s="1"/>
  <c r="P1010" i="6" s="1"/>
  <c r="N1010" i="6"/>
  <c r="V1009" i="6"/>
  <c r="Y1009" i="6" s="1"/>
  <c r="T1009" i="6"/>
  <c r="S1009" i="6"/>
  <c r="R1009" i="6"/>
  <c r="O1009" i="6" s="1"/>
  <c r="Q1009" i="6" s="1"/>
  <c r="N1009" i="6"/>
  <c r="V1008" i="6"/>
  <c r="T1008" i="6"/>
  <c r="S1008" i="6"/>
  <c r="R1008" i="6"/>
  <c r="O1008" i="6" s="1"/>
  <c r="N1008" i="6"/>
  <c r="V1007" i="6"/>
  <c r="T1007" i="6"/>
  <c r="S1007" i="6"/>
  <c r="R1007" i="6"/>
  <c r="O1007" i="6" s="1"/>
  <c r="Q1007" i="6"/>
  <c r="P1007" i="6"/>
  <c r="N1007" i="6"/>
  <c r="V1006" i="6"/>
  <c r="T1006" i="6"/>
  <c r="S1006" i="6"/>
  <c r="R1006" i="6"/>
  <c r="O1006" i="6" s="1"/>
  <c r="P1006" i="6" s="1"/>
  <c r="N1006" i="6"/>
  <c r="V1005" i="6"/>
  <c r="Y1005" i="6" s="1"/>
  <c r="T1005" i="6"/>
  <c r="S1005" i="6"/>
  <c r="R1005" i="6"/>
  <c r="O1005" i="6"/>
  <c r="Q1005" i="6" s="1"/>
  <c r="N1005" i="6"/>
  <c r="V1004" i="6"/>
  <c r="T1004" i="6"/>
  <c r="S1004" i="6"/>
  <c r="R1004" i="6"/>
  <c r="O1004" i="6" s="1"/>
  <c r="Q1004" i="6" s="1"/>
  <c r="N1004" i="6"/>
  <c r="V1003" i="6"/>
  <c r="T1003" i="6"/>
  <c r="S1003" i="6"/>
  <c r="R1003" i="6"/>
  <c r="O1003" i="6" s="1"/>
  <c r="N1003" i="6"/>
  <c r="V1002" i="6"/>
  <c r="T1002" i="6"/>
  <c r="S1002" i="6"/>
  <c r="R1002" i="6"/>
  <c r="O1002" i="6"/>
  <c r="N1002" i="6"/>
  <c r="V1001" i="6"/>
  <c r="Y1001" i="6" s="1"/>
  <c r="T1001" i="6"/>
  <c r="S1001" i="6"/>
  <c r="R1001" i="6"/>
  <c r="O1001" i="6" s="1"/>
  <c r="N1001" i="6"/>
  <c r="V1000" i="6"/>
  <c r="T1000" i="6"/>
  <c r="S1000" i="6"/>
  <c r="R1000" i="6"/>
  <c r="O1000" i="6" s="1"/>
  <c r="Q1000" i="6" s="1"/>
  <c r="N1000" i="6"/>
  <c r="V999" i="6"/>
  <c r="T999" i="6"/>
  <c r="S999" i="6"/>
  <c r="R999" i="6"/>
  <c r="O999" i="6" s="1"/>
  <c r="Q999" i="6" s="1"/>
  <c r="N999" i="6"/>
  <c r="V998" i="6"/>
  <c r="T998" i="6"/>
  <c r="S998" i="6"/>
  <c r="R998" i="6"/>
  <c r="O998" i="6" s="1"/>
  <c r="N998" i="6"/>
  <c r="V997" i="6"/>
  <c r="T997" i="6"/>
  <c r="S997" i="6"/>
  <c r="R997" i="6"/>
  <c r="O997" i="6" s="1"/>
  <c r="N997" i="6"/>
  <c r="V996" i="6"/>
  <c r="T996" i="6"/>
  <c r="S996" i="6"/>
  <c r="R996" i="6"/>
  <c r="O996" i="6"/>
  <c r="N996" i="6"/>
  <c r="V995" i="6"/>
  <c r="T995" i="6"/>
  <c r="S995" i="6"/>
  <c r="R995" i="6"/>
  <c r="O995" i="6" s="1"/>
  <c r="Q995" i="6" s="1"/>
  <c r="N995" i="6"/>
  <c r="V994" i="6"/>
  <c r="T994" i="6"/>
  <c r="S994" i="6"/>
  <c r="R994" i="6"/>
  <c r="O994" i="6" s="1"/>
  <c r="P994" i="6" s="1"/>
  <c r="N994" i="6"/>
  <c r="V993" i="6"/>
  <c r="Y993" i="6" s="1"/>
  <c r="T993" i="6"/>
  <c r="S993" i="6"/>
  <c r="R993" i="6"/>
  <c r="O993" i="6"/>
  <c r="Q993" i="6" s="1"/>
  <c r="N993" i="6"/>
  <c r="V992" i="6"/>
  <c r="T992" i="6"/>
  <c r="S992" i="6"/>
  <c r="R992" i="6"/>
  <c r="O992" i="6" s="1"/>
  <c r="N992" i="6"/>
  <c r="V991" i="6"/>
  <c r="T991" i="6"/>
  <c r="S991" i="6"/>
  <c r="R991" i="6"/>
  <c r="O991" i="6" s="1"/>
  <c r="N991" i="6"/>
  <c r="V990" i="6"/>
  <c r="T990" i="6"/>
  <c r="S990" i="6"/>
  <c r="R990" i="6"/>
  <c r="O990" i="6"/>
  <c r="P990" i="6" s="1"/>
  <c r="N990" i="6"/>
  <c r="V989" i="6"/>
  <c r="Y989" i="6" s="1"/>
  <c r="T989" i="6"/>
  <c r="S989" i="6"/>
  <c r="R989" i="6"/>
  <c r="O989" i="6" s="1"/>
  <c r="Q989" i="6" s="1"/>
  <c r="N989" i="6"/>
  <c r="V988" i="6"/>
  <c r="T988" i="6"/>
  <c r="S988" i="6"/>
  <c r="R988" i="6"/>
  <c r="O988" i="6" s="1"/>
  <c r="Q988" i="6" s="1"/>
  <c r="N988" i="6"/>
  <c r="V987" i="6"/>
  <c r="T987" i="6"/>
  <c r="S987" i="6"/>
  <c r="R987" i="6"/>
  <c r="O987" i="6" s="1"/>
  <c r="N987" i="6"/>
  <c r="V986" i="6"/>
  <c r="T986" i="6"/>
  <c r="S986" i="6"/>
  <c r="R986" i="6"/>
  <c r="O986" i="6" s="1"/>
  <c r="N986" i="6"/>
  <c r="V985" i="6"/>
  <c r="Y985" i="6" s="1"/>
  <c r="T985" i="6"/>
  <c r="S985" i="6"/>
  <c r="R985" i="6"/>
  <c r="O985" i="6"/>
  <c r="N985" i="6"/>
  <c r="V984" i="6"/>
  <c r="T984" i="6"/>
  <c r="S984" i="6"/>
  <c r="R984" i="6"/>
  <c r="O984" i="6" s="1"/>
  <c r="Q984" i="6" s="1"/>
  <c r="N984" i="6"/>
  <c r="V983" i="6"/>
  <c r="T983" i="6"/>
  <c r="S983" i="6"/>
  <c r="R983" i="6"/>
  <c r="O983" i="6" s="1"/>
  <c r="Q983" i="6" s="1"/>
  <c r="N983" i="6"/>
  <c r="V982" i="6"/>
  <c r="T982" i="6"/>
  <c r="S982" i="6"/>
  <c r="R982" i="6"/>
  <c r="O982" i="6" s="1"/>
  <c r="N982" i="6"/>
  <c r="V981" i="6"/>
  <c r="Y981" i="6" s="1"/>
  <c r="T981" i="6"/>
  <c r="S981" i="6"/>
  <c r="R981" i="6"/>
  <c r="O981" i="6" s="1"/>
  <c r="N981" i="6"/>
  <c r="V980" i="6"/>
  <c r="T980" i="6"/>
  <c r="S980" i="6"/>
  <c r="R980" i="6"/>
  <c r="O980" i="6" s="1"/>
  <c r="N980" i="6"/>
  <c r="V979" i="6"/>
  <c r="T979" i="6"/>
  <c r="S979" i="6"/>
  <c r="R979" i="6"/>
  <c r="O979" i="6" s="1"/>
  <c r="Q979" i="6" s="1"/>
  <c r="N979" i="6"/>
  <c r="V978" i="6"/>
  <c r="T978" i="6"/>
  <c r="S978" i="6"/>
  <c r="R978" i="6"/>
  <c r="O978" i="6" s="1"/>
  <c r="P978" i="6" s="1"/>
  <c r="N978" i="6"/>
  <c r="V977" i="6"/>
  <c r="Y977" i="6" s="1"/>
  <c r="T977" i="6"/>
  <c r="S977" i="6"/>
  <c r="R977" i="6"/>
  <c r="O977" i="6" s="1"/>
  <c r="Q977" i="6" s="1"/>
  <c r="N977" i="6"/>
  <c r="V976" i="6"/>
  <c r="T976" i="6"/>
  <c r="S976" i="6"/>
  <c r="R976" i="6"/>
  <c r="O976" i="6" s="1"/>
  <c r="N976" i="6"/>
  <c r="V975" i="6"/>
  <c r="T975" i="6"/>
  <c r="S975" i="6"/>
  <c r="R975" i="6"/>
  <c r="O975" i="6" s="1"/>
  <c r="N975" i="6"/>
  <c r="V974" i="6"/>
  <c r="T974" i="6"/>
  <c r="S974" i="6"/>
  <c r="R974" i="6"/>
  <c r="O974" i="6" s="1"/>
  <c r="P974" i="6" s="1"/>
  <c r="N974" i="6"/>
  <c r="V973" i="6"/>
  <c r="Y973" i="6" s="1"/>
  <c r="T973" i="6"/>
  <c r="S973" i="6"/>
  <c r="R973" i="6"/>
  <c r="O973" i="6" s="1"/>
  <c r="Q973" i="6" s="1"/>
  <c r="N973" i="6"/>
  <c r="V972" i="6"/>
  <c r="T972" i="6"/>
  <c r="S972" i="6"/>
  <c r="R972" i="6"/>
  <c r="O972" i="6" s="1"/>
  <c r="Q972" i="6" s="1"/>
  <c r="N972" i="6"/>
  <c r="V971" i="6"/>
  <c r="T971" i="6"/>
  <c r="S971" i="6"/>
  <c r="R971" i="6"/>
  <c r="O971" i="6" s="1"/>
  <c r="Q971" i="6" s="1"/>
  <c r="N971" i="6"/>
  <c r="V970" i="6"/>
  <c r="T970" i="6"/>
  <c r="S970" i="6"/>
  <c r="R970" i="6"/>
  <c r="O970" i="6" s="1"/>
  <c r="N970" i="6"/>
  <c r="V969" i="6"/>
  <c r="Y969" i="6" s="1"/>
  <c r="T969" i="6"/>
  <c r="S969" i="6"/>
  <c r="R969" i="6"/>
  <c r="O969" i="6"/>
  <c r="N969" i="6"/>
  <c r="V968" i="6"/>
  <c r="T968" i="6"/>
  <c r="S968" i="6"/>
  <c r="R968" i="6"/>
  <c r="O968" i="6" s="1"/>
  <c r="Q968" i="6" s="1"/>
  <c r="N968" i="6"/>
  <c r="V967" i="6"/>
  <c r="T967" i="6"/>
  <c r="S967" i="6"/>
  <c r="R967" i="6"/>
  <c r="O967" i="6" s="1"/>
  <c r="N967" i="6"/>
  <c r="V966" i="6"/>
  <c r="T966" i="6"/>
  <c r="S966" i="6"/>
  <c r="R966" i="6"/>
  <c r="O966" i="6" s="1"/>
  <c r="N966" i="6"/>
  <c r="V965" i="6"/>
  <c r="Y965" i="6" s="1"/>
  <c r="T965" i="6"/>
  <c r="S965" i="6"/>
  <c r="R965" i="6"/>
  <c r="O965" i="6" s="1"/>
  <c r="N965" i="6"/>
  <c r="V964" i="6"/>
  <c r="T964" i="6"/>
  <c r="S964" i="6"/>
  <c r="R964" i="6"/>
  <c r="O964" i="6" s="1"/>
  <c r="N964" i="6"/>
  <c r="V963" i="6"/>
  <c r="T963" i="6"/>
  <c r="S963" i="6"/>
  <c r="R963" i="6"/>
  <c r="O963" i="6" s="1"/>
  <c r="Q963" i="6" s="1"/>
  <c r="N963" i="6"/>
  <c r="V962" i="6"/>
  <c r="T962" i="6"/>
  <c r="S962" i="6"/>
  <c r="R962" i="6"/>
  <c r="O962" i="6" s="1"/>
  <c r="P962" i="6" s="1"/>
  <c r="N962" i="6"/>
  <c r="V961" i="6"/>
  <c r="T961" i="6"/>
  <c r="S961" i="6"/>
  <c r="R961" i="6"/>
  <c r="O961" i="6" s="1"/>
  <c r="Q961" i="6" s="1"/>
  <c r="N961" i="6"/>
  <c r="V960" i="6"/>
  <c r="T960" i="6"/>
  <c r="S960" i="6"/>
  <c r="R960" i="6"/>
  <c r="O960" i="6" s="1"/>
  <c r="N960" i="6"/>
  <c r="V959" i="6"/>
  <c r="T959" i="6"/>
  <c r="S959" i="6"/>
  <c r="R959" i="6"/>
  <c r="O959" i="6" s="1"/>
  <c r="N959" i="6"/>
  <c r="V958" i="6"/>
  <c r="T958" i="6"/>
  <c r="S958" i="6"/>
  <c r="R958" i="6"/>
  <c r="O958" i="6" s="1"/>
  <c r="P958" i="6" s="1"/>
  <c r="N958" i="6"/>
  <c r="V957" i="6"/>
  <c r="Y957" i="6" s="1"/>
  <c r="T957" i="6"/>
  <c r="S957" i="6"/>
  <c r="R957" i="6"/>
  <c r="O957" i="6"/>
  <c r="Q957" i="6" s="1"/>
  <c r="N957" i="6"/>
  <c r="V956" i="6"/>
  <c r="T956" i="6"/>
  <c r="S956" i="6"/>
  <c r="R956" i="6"/>
  <c r="O956" i="6" s="1"/>
  <c r="Q956" i="6" s="1"/>
  <c r="N956" i="6"/>
  <c r="V955" i="6"/>
  <c r="T955" i="6"/>
  <c r="S955" i="6"/>
  <c r="R955" i="6"/>
  <c r="O955" i="6" s="1"/>
  <c r="N955" i="6"/>
  <c r="V954" i="6"/>
  <c r="T954" i="6"/>
  <c r="S954" i="6"/>
  <c r="R954" i="6"/>
  <c r="O954" i="6" s="1"/>
  <c r="N954" i="6"/>
  <c r="V953" i="6"/>
  <c r="Y953" i="6" s="1"/>
  <c r="T953" i="6"/>
  <c r="S953" i="6"/>
  <c r="R953" i="6"/>
  <c r="O953" i="6" s="1"/>
  <c r="N953" i="6"/>
  <c r="V952" i="6"/>
  <c r="T952" i="6"/>
  <c r="S952" i="6"/>
  <c r="R952" i="6"/>
  <c r="O952" i="6" s="1"/>
  <c r="Q952" i="6" s="1"/>
  <c r="N952" i="6"/>
  <c r="V951" i="6"/>
  <c r="T951" i="6"/>
  <c r="S951" i="6"/>
  <c r="R951" i="6"/>
  <c r="O951" i="6" s="1"/>
  <c r="P951" i="6" s="1"/>
  <c r="N951" i="6"/>
  <c r="V950" i="6"/>
  <c r="T950" i="6"/>
  <c r="S950" i="6"/>
  <c r="R950" i="6"/>
  <c r="O950" i="6" s="1"/>
  <c r="N950" i="6"/>
  <c r="V949" i="6"/>
  <c r="Y949" i="6" s="1"/>
  <c r="T949" i="6"/>
  <c r="S949" i="6"/>
  <c r="R949" i="6"/>
  <c r="O949" i="6" s="1"/>
  <c r="N949" i="6"/>
  <c r="V948" i="6"/>
  <c r="T948" i="6"/>
  <c r="S948" i="6"/>
  <c r="R948" i="6"/>
  <c r="O948" i="6" s="1"/>
  <c r="N948" i="6"/>
  <c r="V947" i="6"/>
  <c r="T947" i="6"/>
  <c r="S947" i="6"/>
  <c r="R947" i="6"/>
  <c r="O947" i="6" s="1"/>
  <c r="Q947" i="6"/>
  <c r="P947" i="6"/>
  <c r="N947" i="6"/>
  <c r="V946" i="6"/>
  <c r="T946" i="6"/>
  <c r="S946" i="6"/>
  <c r="R946" i="6"/>
  <c r="O946" i="6" s="1"/>
  <c r="P946" i="6" s="1"/>
  <c r="N946" i="6"/>
  <c r="V945" i="6"/>
  <c r="T945" i="6"/>
  <c r="S945" i="6"/>
  <c r="R945" i="6"/>
  <c r="O945" i="6" s="1"/>
  <c r="Q945" i="6" s="1"/>
  <c r="N945" i="6"/>
  <c r="V944" i="6"/>
  <c r="T944" i="6"/>
  <c r="S944" i="6"/>
  <c r="R944" i="6"/>
  <c r="O944" i="6" s="1"/>
  <c r="N944" i="6"/>
  <c r="V943" i="6"/>
  <c r="T943" i="6"/>
  <c r="S943" i="6"/>
  <c r="R943" i="6"/>
  <c r="O943" i="6" s="1"/>
  <c r="N943" i="6"/>
  <c r="V942" i="6"/>
  <c r="T942" i="6"/>
  <c r="S942" i="6"/>
  <c r="R942" i="6"/>
  <c r="O942" i="6" s="1"/>
  <c r="P942" i="6" s="1"/>
  <c r="N942" i="6"/>
  <c r="V941" i="6"/>
  <c r="Y941" i="6" s="1"/>
  <c r="T941" i="6"/>
  <c r="S941" i="6"/>
  <c r="R941" i="6"/>
  <c r="O941" i="6" s="1"/>
  <c r="Q941" i="6" s="1"/>
  <c r="N941" i="6"/>
  <c r="V940" i="6"/>
  <c r="T940" i="6"/>
  <c r="S940" i="6"/>
  <c r="R940" i="6"/>
  <c r="O940" i="6" s="1"/>
  <c r="Q940" i="6" s="1"/>
  <c r="N940" i="6"/>
  <c r="V939" i="6"/>
  <c r="T939" i="6"/>
  <c r="S939" i="6"/>
  <c r="R939" i="6"/>
  <c r="O939" i="6" s="1"/>
  <c r="Q939" i="6" s="1"/>
  <c r="N939" i="6"/>
  <c r="V938" i="6"/>
  <c r="T938" i="6"/>
  <c r="S938" i="6"/>
  <c r="R938" i="6"/>
  <c r="O938" i="6" s="1"/>
  <c r="N938" i="6"/>
  <c r="V937" i="6"/>
  <c r="Y937" i="6" s="1"/>
  <c r="T937" i="6"/>
  <c r="S937" i="6"/>
  <c r="R937" i="6"/>
  <c r="O937" i="6" s="1"/>
  <c r="N937" i="6"/>
  <c r="V936" i="6"/>
  <c r="T936" i="6"/>
  <c r="S936" i="6"/>
  <c r="R936" i="6"/>
  <c r="O936" i="6" s="1"/>
  <c r="Q936" i="6" s="1"/>
  <c r="N936" i="6"/>
  <c r="V935" i="6"/>
  <c r="T935" i="6"/>
  <c r="S935" i="6"/>
  <c r="R935" i="6"/>
  <c r="O935" i="6" s="1"/>
  <c r="Q935" i="6" s="1"/>
  <c r="N935" i="6"/>
  <c r="V934" i="6"/>
  <c r="T934" i="6"/>
  <c r="S934" i="6"/>
  <c r="R934" i="6"/>
  <c r="O934" i="6" s="1"/>
  <c r="N934" i="6"/>
  <c r="V933" i="6"/>
  <c r="Y933" i="6" s="1"/>
  <c r="T933" i="6"/>
  <c r="S933" i="6"/>
  <c r="R933" i="6"/>
  <c r="O933" i="6" s="1"/>
  <c r="N933" i="6"/>
  <c r="V932" i="6"/>
  <c r="T932" i="6"/>
  <c r="S932" i="6"/>
  <c r="R932" i="6"/>
  <c r="O932" i="6" s="1"/>
  <c r="N932" i="6"/>
  <c r="V931" i="6"/>
  <c r="T931" i="6"/>
  <c r="S931" i="6"/>
  <c r="R931" i="6"/>
  <c r="O931" i="6" s="1"/>
  <c r="Q931" i="6" s="1"/>
  <c r="N931" i="6"/>
  <c r="V930" i="6"/>
  <c r="T930" i="6"/>
  <c r="S930" i="6"/>
  <c r="R930" i="6"/>
  <c r="O930" i="6" s="1"/>
  <c r="P930" i="6" s="1"/>
  <c r="N930" i="6"/>
  <c r="V929" i="6"/>
  <c r="Y929" i="6" s="1"/>
  <c r="T929" i="6"/>
  <c r="S929" i="6"/>
  <c r="R929" i="6"/>
  <c r="O929" i="6"/>
  <c r="Q929" i="6" s="1"/>
  <c r="N929" i="6"/>
  <c r="V928" i="6"/>
  <c r="T928" i="6"/>
  <c r="S928" i="6"/>
  <c r="R928" i="6"/>
  <c r="O928" i="6" s="1"/>
  <c r="N928" i="6"/>
  <c r="V927" i="6"/>
  <c r="T927" i="6"/>
  <c r="S927" i="6"/>
  <c r="R927" i="6"/>
  <c r="O927" i="6" s="1"/>
  <c r="N927" i="6"/>
  <c r="V926" i="6"/>
  <c r="T926" i="6"/>
  <c r="S926" i="6"/>
  <c r="R926" i="6"/>
  <c r="O926" i="6"/>
  <c r="P926" i="6" s="1"/>
  <c r="N926" i="6"/>
  <c r="V925" i="6"/>
  <c r="Y925" i="6" s="1"/>
  <c r="T925" i="6"/>
  <c r="S925" i="6"/>
  <c r="R925" i="6"/>
  <c r="O925" i="6" s="1"/>
  <c r="Q925" i="6" s="1"/>
  <c r="N925" i="6"/>
  <c r="V924" i="6"/>
  <c r="T924" i="6"/>
  <c r="S924" i="6"/>
  <c r="R924" i="6"/>
  <c r="O924" i="6" s="1"/>
  <c r="Q924" i="6" s="1"/>
  <c r="N924" i="6"/>
  <c r="V923" i="6"/>
  <c r="T923" i="6"/>
  <c r="S923" i="6"/>
  <c r="R923" i="6"/>
  <c r="O923" i="6" s="1"/>
  <c r="N923" i="6"/>
  <c r="V922" i="6"/>
  <c r="T922" i="6"/>
  <c r="S922" i="6"/>
  <c r="R922" i="6"/>
  <c r="O922" i="6" s="1"/>
  <c r="N922" i="6"/>
  <c r="V921" i="6"/>
  <c r="Y921" i="6" s="1"/>
  <c r="T921" i="6"/>
  <c r="S921" i="6"/>
  <c r="R921" i="6"/>
  <c r="O921" i="6"/>
  <c r="N921" i="6"/>
  <c r="V920" i="6"/>
  <c r="T920" i="6"/>
  <c r="S920" i="6"/>
  <c r="R920" i="6"/>
  <c r="O920" i="6" s="1"/>
  <c r="Q920" i="6" s="1"/>
  <c r="N920" i="6"/>
  <c r="V919" i="6"/>
  <c r="T919" i="6"/>
  <c r="S919" i="6"/>
  <c r="R919" i="6"/>
  <c r="O919" i="6" s="1"/>
  <c r="N919" i="6"/>
  <c r="V918" i="6"/>
  <c r="T918" i="6"/>
  <c r="S918" i="6"/>
  <c r="R918" i="6"/>
  <c r="O918" i="6" s="1"/>
  <c r="N918" i="6"/>
  <c r="V917" i="6"/>
  <c r="Y917" i="6" s="1"/>
  <c r="T917" i="6"/>
  <c r="S917" i="6"/>
  <c r="R917" i="6"/>
  <c r="O917" i="6" s="1"/>
  <c r="N917" i="6"/>
  <c r="V916" i="6"/>
  <c r="T916" i="6"/>
  <c r="S916" i="6"/>
  <c r="R916" i="6"/>
  <c r="O916" i="6" s="1"/>
  <c r="N916" i="6"/>
  <c r="V915" i="6"/>
  <c r="T915" i="6"/>
  <c r="S915" i="6"/>
  <c r="R915" i="6"/>
  <c r="O915" i="6" s="1"/>
  <c r="Q915" i="6" s="1"/>
  <c r="N915" i="6"/>
  <c r="V914" i="6"/>
  <c r="T914" i="6"/>
  <c r="S914" i="6"/>
  <c r="R914" i="6"/>
  <c r="O914" i="6" s="1"/>
  <c r="P914" i="6" s="1"/>
  <c r="N914" i="6"/>
  <c r="V913" i="6"/>
  <c r="Y913" i="6" s="1"/>
  <c r="T913" i="6"/>
  <c r="S913" i="6"/>
  <c r="R913" i="6"/>
  <c r="O913" i="6" s="1"/>
  <c r="Q913" i="6" s="1"/>
  <c r="N913" i="6"/>
  <c r="V912" i="6"/>
  <c r="T912" i="6"/>
  <c r="S912" i="6"/>
  <c r="R912" i="6"/>
  <c r="O912" i="6" s="1"/>
  <c r="N912" i="6"/>
  <c r="V911" i="6"/>
  <c r="T911" i="6"/>
  <c r="S911" i="6"/>
  <c r="R911" i="6"/>
  <c r="O911" i="6" s="1"/>
  <c r="N911" i="6"/>
  <c r="V910" i="6"/>
  <c r="T910" i="6"/>
  <c r="S910" i="6"/>
  <c r="R910" i="6"/>
  <c r="O910" i="6" s="1"/>
  <c r="P910" i="6" s="1"/>
  <c r="N910" i="6"/>
  <c r="V909" i="6"/>
  <c r="Y909" i="6" s="1"/>
  <c r="T909" i="6"/>
  <c r="S909" i="6"/>
  <c r="R909" i="6"/>
  <c r="O909" i="6" s="1"/>
  <c r="Q909" i="6" s="1"/>
  <c r="N909" i="6"/>
  <c r="V908" i="6"/>
  <c r="T908" i="6"/>
  <c r="S908" i="6"/>
  <c r="R908" i="6"/>
  <c r="O908" i="6"/>
  <c r="Q908" i="6" s="1"/>
  <c r="N908" i="6"/>
  <c r="V907" i="6"/>
  <c r="T907" i="6"/>
  <c r="S907" i="6"/>
  <c r="R907" i="6"/>
  <c r="O907" i="6" s="1"/>
  <c r="Q907" i="6" s="1"/>
  <c r="N907" i="6"/>
  <c r="V906" i="6"/>
  <c r="T906" i="6"/>
  <c r="S906" i="6"/>
  <c r="R906" i="6"/>
  <c r="O906" i="6" s="1"/>
  <c r="N906" i="6"/>
  <c r="V905" i="6"/>
  <c r="Y905" i="6" s="1"/>
  <c r="T905" i="6"/>
  <c r="S905" i="6"/>
  <c r="R905" i="6"/>
  <c r="O905" i="6"/>
  <c r="N905" i="6"/>
  <c r="V904" i="6"/>
  <c r="T904" i="6"/>
  <c r="S904" i="6"/>
  <c r="R904" i="6"/>
  <c r="O904" i="6" s="1"/>
  <c r="Q904" i="6" s="1"/>
  <c r="N904" i="6"/>
  <c r="V903" i="6"/>
  <c r="T903" i="6"/>
  <c r="S903" i="6"/>
  <c r="R903" i="6"/>
  <c r="O903" i="6" s="1"/>
  <c r="Q903" i="6" s="1"/>
  <c r="N903" i="6"/>
  <c r="V902" i="6"/>
  <c r="T902" i="6"/>
  <c r="S902" i="6"/>
  <c r="R902" i="6"/>
  <c r="O902" i="6" s="1"/>
  <c r="N902" i="6"/>
  <c r="V901" i="6"/>
  <c r="Y901" i="6" s="1"/>
  <c r="T901" i="6"/>
  <c r="S901" i="6"/>
  <c r="R901" i="6"/>
  <c r="O901" i="6" s="1"/>
  <c r="N901" i="6"/>
  <c r="V900" i="6"/>
  <c r="T900" i="6"/>
  <c r="S900" i="6"/>
  <c r="R900" i="6"/>
  <c r="O900" i="6" s="1"/>
  <c r="N900" i="6"/>
  <c r="V899" i="6"/>
  <c r="T899" i="6"/>
  <c r="S899" i="6"/>
  <c r="R899" i="6"/>
  <c r="O899" i="6" s="1"/>
  <c r="Q899" i="6" s="1"/>
  <c r="N899" i="6"/>
  <c r="V898" i="6"/>
  <c r="T898" i="6"/>
  <c r="S898" i="6"/>
  <c r="R898" i="6"/>
  <c r="O898" i="6" s="1"/>
  <c r="P898" i="6" s="1"/>
  <c r="N898" i="6"/>
  <c r="V897" i="6"/>
  <c r="T897" i="6"/>
  <c r="S897" i="6"/>
  <c r="R897" i="6"/>
  <c r="O897" i="6" s="1"/>
  <c r="Q897" i="6" s="1"/>
  <c r="N897" i="6"/>
  <c r="V896" i="6"/>
  <c r="T896" i="6"/>
  <c r="S896" i="6"/>
  <c r="R896" i="6"/>
  <c r="O896" i="6" s="1"/>
  <c r="N896" i="6"/>
  <c r="V895" i="6"/>
  <c r="T895" i="6"/>
  <c r="S895" i="6"/>
  <c r="R895" i="6"/>
  <c r="O895" i="6" s="1"/>
  <c r="N895" i="6"/>
  <c r="V894" i="6"/>
  <c r="T894" i="6"/>
  <c r="S894" i="6"/>
  <c r="R894" i="6"/>
  <c r="O894" i="6" s="1"/>
  <c r="P894" i="6" s="1"/>
  <c r="N894" i="6"/>
  <c r="V893" i="6"/>
  <c r="Y893" i="6" s="1"/>
  <c r="T893" i="6"/>
  <c r="S893" i="6"/>
  <c r="R893" i="6"/>
  <c r="O893" i="6" s="1"/>
  <c r="Q893" i="6" s="1"/>
  <c r="N893" i="6"/>
  <c r="V892" i="6"/>
  <c r="T892" i="6"/>
  <c r="S892" i="6"/>
  <c r="R892" i="6"/>
  <c r="O892" i="6" s="1"/>
  <c r="Q892" i="6" s="1"/>
  <c r="N892" i="6"/>
  <c r="V891" i="6"/>
  <c r="T891" i="6"/>
  <c r="S891" i="6"/>
  <c r="R891" i="6"/>
  <c r="O891" i="6" s="1"/>
  <c r="N891" i="6"/>
  <c r="V890" i="6"/>
  <c r="T890" i="6"/>
  <c r="S890" i="6"/>
  <c r="R890" i="6"/>
  <c r="O890" i="6" s="1"/>
  <c r="N890" i="6"/>
  <c r="V889" i="6"/>
  <c r="Y889" i="6" s="1"/>
  <c r="T889" i="6"/>
  <c r="S889" i="6"/>
  <c r="R889" i="6"/>
  <c r="O889" i="6" s="1"/>
  <c r="N889" i="6"/>
  <c r="V888" i="6"/>
  <c r="T888" i="6"/>
  <c r="S888" i="6"/>
  <c r="R888" i="6"/>
  <c r="O888" i="6" s="1"/>
  <c r="Q888" i="6" s="1"/>
  <c r="N888" i="6"/>
  <c r="V887" i="6"/>
  <c r="T887" i="6"/>
  <c r="S887" i="6"/>
  <c r="R887" i="6"/>
  <c r="O887" i="6" s="1"/>
  <c r="P887" i="6" s="1"/>
  <c r="Q887" i="6"/>
  <c r="N887" i="6"/>
  <c r="V886" i="6"/>
  <c r="T886" i="6"/>
  <c r="S886" i="6"/>
  <c r="R886" i="6"/>
  <c r="O886" i="6" s="1"/>
  <c r="N886" i="6"/>
  <c r="V885" i="6"/>
  <c r="Y885" i="6" s="1"/>
  <c r="T885" i="6"/>
  <c r="S885" i="6"/>
  <c r="R885" i="6"/>
  <c r="O885" i="6" s="1"/>
  <c r="N885" i="6"/>
  <c r="V884" i="6"/>
  <c r="T884" i="6"/>
  <c r="S884" i="6"/>
  <c r="R884" i="6"/>
  <c r="O884" i="6" s="1"/>
  <c r="N884" i="6"/>
  <c r="V883" i="6"/>
  <c r="T883" i="6"/>
  <c r="S883" i="6"/>
  <c r="R883" i="6"/>
  <c r="O883" i="6" s="1"/>
  <c r="P883" i="6" s="1"/>
  <c r="N883" i="6"/>
  <c r="V882" i="6"/>
  <c r="T882" i="6"/>
  <c r="S882" i="6"/>
  <c r="R882" i="6"/>
  <c r="O882" i="6" s="1"/>
  <c r="P882" i="6" s="1"/>
  <c r="N882" i="6"/>
  <c r="V881" i="6"/>
  <c r="Y881" i="6" s="1"/>
  <c r="T881" i="6"/>
  <c r="S881" i="6"/>
  <c r="R881" i="6"/>
  <c r="O881" i="6" s="1"/>
  <c r="Q881" i="6" s="1"/>
  <c r="N881" i="6"/>
  <c r="V880" i="6"/>
  <c r="T880" i="6"/>
  <c r="S880" i="6"/>
  <c r="R880" i="6"/>
  <c r="O880" i="6" s="1"/>
  <c r="N880" i="6"/>
  <c r="V879" i="6"/>
  <c r="T879" i="6"/>
  <c r="S879" i="6"/>
  <c r="R879" i="6"/>
  <c r="O879" i="6" s="1"/>
  <c r="P879" i="6" s="1"/>
  <c r="N879" i="6"/>
  <c r="V878" i="6"/>
  <c r="T878" i="6"/>
  <c r="S878" i="6"/>
  <c r="R878" i="6"/>
  <c r="O878" i="6" s="1"/>
  <c r="N878" i="6"/>
  <c r="V877" i="6"/>
  <c r="Y877" i="6" s="1"/>
  <c r="T877" i="6"/>
  <c r="S877" i="6"/>
  <c r="R877" i="6"/>
  <c r="O877" i="6" s="1"/>
  <c r="N877" i="6"/>
  <c r="V876" i="6"/>
  <c r="T876" i="6"/>
  <c r="S876" i="6"/>
  <c r="R876" i="6"/>
  <c r="O876" i="6" s="1"/>
  <c r="Q876" i="6" s="1"/>
  <c r="N876" i="6"/>
  <c r="V875" i="6"/>
  <c r="T875" i="6"/>
  <c r="S875" i="6"/>
  <c r="R875" i="6"/>
  <c r="O875" i="6" s="1"/>
  <c r="N875" i="6"/>
  <c r="V874" i="6"/>
  <c r="T874" i="6"/>
  <c r="S874" i="6"/>
  <c r="R874" i="6"/>
  <c r="O874" i="6" s="1"/>
  <c r="N874" i="6"/>
  <c r="V873" i="6"/>
  <c r="Y873" i="6" s="1"/>
  <c r="T873" i="6"/>
  <c r="S873" i="6"/>
  <c r="R873" i="6"/>
  <c r="O873" i="6" s="1"/>
  <c r="N873" i="6"/>
  <c r="V872" i="6"/>
  <c r="T872" i="6"/>
  <c r="S872" i="6"/>
  <c r="R872" i="6"/>
  <c r="O872" i="6" s="1"/>
  <c r="N872" i="6"/>
  <c r="V871" i="6"/>
  <c r="T871" i="6"/>
  <c r="S871" i="6"/>
  <c r="R871" i="6"/>
  <c r="O871" i="6" s="1"/>
  <c r="Q871" i="6" s="1"/>
  <c r="N871" i="6"/>
  <c r="V870" i="6"/>
  <c r="T870" i="6"/>
  <c r="S870" i="6"/>
  <c r="R870" i="6"/>
  <c r="O870" i="6" s="1"/>
  <c r="N870" i="6"/>
  <c r="V869" i="6"/>
  <c r="Y869" i="6" s="1"/>
  <c r="T869" i="6"/>
  <c r="S869" i="6"/>
  <c r="R869" i="6"/>
  <c r="O869" i="6" s="1"/>
  <c r="N869" i="6"/>
  <c r="V868" i="6"/>
  <c r="T868" i="6"/>
  <c r="S868" i="6"/>
  <c r="R868" i="6"/>
  <c r="O868" i="6"/>
  <c r="Q868" i="6" s="1"/>
  <c r="N868" i="6"/>
  <c r="V867" i="6"/>
  <c r="T867" i="6"/>
  <c r="S867" i="6"/>
  <c r="R867" i="6"/>
  <c r="O867" i="6" s="1"/>
  <c r="N867" i="6"/>
  <c r="V866" i="6"/>
  <c r="T866" i="6"/>
  <c r="S866" i="6"/>
  <c r="R866" i="6"/>
  <c r="O866" i="6" s="1"/>
  <c r="P866" i="6" s="1"/>
  <c r="N866" i="6"/>
  <c r="V865" i="6"/>
  <c r="Y865" i="6" s="1"/>
  <c r="T865" i="6"/>
  <c r="S865" i="6"/>
  <c r="R865" i="6"/>
  <c r="O865" i="6" s="1"/>
  <c r="Q865" i="6" s="1"/>
  <c r="N865" i="6"/>
  <c r="V864" i="6"/>
  <c r="T864" i="6"/>
  <c r="S864" i="6"/>
  <c r="R864" i="6"/>
  <c r="O864" i="6" s="1"/>
  <c r="N864" i="6"/>
  <c r="V863" i="6"/>
  <c r="T863" i="6"/>
  <c r="S863" i="6"/>
  <c r="R863" i="6"/>
  <c r="O863" i="6" s="1"/>
  <c r="Q863" i="6" s="1"/>
  <c r="N863" i="6"/>
  <c r="V862" i="6"/>
  <c r="T862" i="6"/>
  <c r="S862" i="6"/>
  <c r="R862" i="6"/>
  <c r="O862" i="6" s="1"/>
  <c r="N862" i="6"/>
  <c r="V861" i="6"/>
  <c r="Y861" i="6" s="1"/>
  <c r="T861" i="6"/>
  <c r="S861" i="6"/>
  <c r="R861" i="6"/>
  <c r="O861" i="6" s="1"/>
  <c r="N861" i="6"/>
  <c r="V860" i="6"/>
  <c r="T860" i="6"/>
  <c r="S860" i="6"/>
  <c r="R860" i="6"/>
  <c r="O860" i="6" s="1"/>
  <c r="Q860" i="6" s="1"/>
  <c r="N860" i="6"/>
  <c r="V859" i="6"/>
  <c r="T859" i="6"/>
  <c r="S859" i="6"/>
  <c r="R859" i="6"/>
  <c r="O859" i="6" s="1"/>
  <c r="Q859" i="6" s="1"/>
  <c r="N859" i="6"/>
  <c r="V858" i="6"/>
  <c r="T858" i="6"/>
  <c r="S858" i="6"/>
  <c r="R858" i="6"/>
  <c r="O858" i="6" s="1"/>
  <c r="P858" i="6" s="1"/>
  <c r="N858" i="6"/>
  <c r="V857" i="6"/>
  <c r="Y857" i="6" s="1"/>
  <c r="T857" i="6"/>
  <c r="S857" i="6"/>
  <c r="R857" i="6"/>
  <c r="O857" i="6" s="1"/>
  <c r="Q857" i="6" s="1"/>
  <c r="N857" i="6"/>
  <c r="V856" i="6"/>
  <c r="T856" i="6"/>
  <c r="S856" i="6"/>
  <c r="R856" i="6"/>
  <c r="O856" i="6" s="1"/>
  <c r="N856" i="6"/>
  <c r="V855" i="6"/>
  <c r="T855" i="6"/>
  <c r="S855" i="6"/>
  <c r="R855" i="6"/>
  <c r="O855" i="6" s="1"/>
  <c r="P855" i="6" s="1"/>
  <c r="N855" i="6"/>
  <c r="V854" i="6"/>
  <c r="T854" i="6"/>
  <c r="S854" i="6"/>
  <c r="R854" i="6"/>
  <c r="O854" i="6" s="1"/>
  <c r="N854" i="6"/>
  <c r="V853" i="6"/>
  <c r="Y853" i="6" s="1"/>
  <c r="T853" i="6"/>
  <c r="S853" i="6"/>
  <c r="R853" i="6"/>
  <c r="O853" i="6" s="1"/>
  <c r="N853" i="6"/>
  <c r="V852" i="6"/>
  <c r="T852" i="6"/>
  <c r="S852" i="6"/>
  <c r="R852" i="6"/>
  <c r="O852" i="6" s="1"/>
  <c r="N852" i="6"/>
  <c r="V851" i="6"/>
  <c r="T851" i="6"/>
  <c r="S851" i="6"/>
  <c r="R851" i="6"/>
  <c r="O851" i="6" s="1"/>
  <c r="N851" i="6"/>
  <c r="V850" i="6"/>
  <c r="T850" i="6"/>
  <c r="S850" i="6"/>
  <c r="R850" i="6"/>
  <c r="O850" i="6" s="1"/>
  <c r="P850" i="6" s="1"/>
  <c r="N850" i="6"/>
  <c r="V849" i="6"/>
  <c r="Y849" i="6" s="1"/>
  <c r="T849" i="6"/>
  <c r="S849" i="6"/>
  <c r="R849" i="6"/>
  <c r="O849" i="6" s="1"/>
  <c r="Q849" i="6" s="1"/>
  <c r="N849" i="6"/>
  <c r="V848" i="6"/>
  <c r="T848" i="6"/>
  <c r="S848" i="6"/>
  <c r="R848" i="6"/>
  <c r="O848" i="6" s="1"/>
  <c r="N848" i="6"/>
  <c r="V847" i="6"/>
  <c r="T847" i="6"/>
  <c r="S847" i="6"/>
  <c r="R847" i="6"/>
  <c r="O847" i="6" s="1"/>
  <c r="P847" i="6" s="1"/>
  <c r="Q847" i="6"/>
  <c r="N847" i="6"/>
  <c r="V846" i="6"/>
  <c r="T846" i="6"/>
  <c r="S846" i="6"/>
  <c r="R846" i="6"/>
  <c r="O846" i="6" s="1"/>
  <c r="N846" i="6"/>
  <c r="V845" i="6"/>
  <c r="Y845" i="6" s="1"/>
  <c r="T845" i="6"/>
  <c r="S845" i="6"/>
  <c r="R845" i="6"/>
  <c r="O845" i="6" s="1"/>
  <c r="N845" i="6"/>
  <c r="V844" i="6"/>
  <c r="T844" i="6"/>
  <c r="S844" i="6"/>
  <c r="R844" i="6"/>
  <c r="O844" i="6" s="1"/>
  <c r="Q844" i="6" s="1"/>
  <c r="N844" i="6"/>
  <c r="V843" i="6"/>
  <c r="T843" i="6"/>
  <c r="S843" i="6"/>
  <c r="R843" i="6"/>
  <c r="O843" i="6" s="1"/>
  <c r="N843" i="6"/>
  <c r="V842" i="6"/>
  <c r="T842" i="6"/>
  <c r="S842" i="6"/>
  <c r="R842" i="6"/>
  <c r="O842" i="6" s="1"/>
  <c r="N842" i="6"/>
  <c r="V841" i="6"/>
  <c r="Y841" i="6" s="1"/>
  <c r="T841" i="6"/>
  <c r="S841" i="6"/>
  <c r="R841" i="6"/>
  <c r="O841" i="6" s="1"/>
  <c r="N841" i="6"/>
  <c r="V840" i="6"/>
  <c r="T840" i="6"/>
  <c r="S840" i="6"/>
  <c r="R840" i="6"/>
  <c r="O840" i="6" s="1"/>
  <c r="N840" i="6"/>
  <c r="V839" i="6"/>
  <c r="T839" i="6"/>
  <c r="S839" i="6"/>
  <c r="R839" i="6"/>
  <c r="O839" i="6" s="1"/>
  <c r="Q839" i="6" s="1"/>
  <c r="N839" i="6"/>
  <c r="V838" i="6"/>
  <c r="T838" i="6"/>
  <c r="S838" i="6"/>
  <c r="R838" i="6"/>
  <c r="O838" i="6" s="1"/>
  <c r="N838" i="6"/>
  <c r="V837" i="6"/>
  <c r="Y837" i="6" s="1"/>
  <c r="T837" i="6"/>
  <c r="S837" i="6"/>
  <c r="R837" i="6"/>
  <c r="O837" i="6" s="1"/>
  <c r="N837" i="6"/>
  <c r="V836" i="6"/>
  <c r="T836" i="6"/>
  <c r="S836" i="6"/>
  <c r="R836" i="6"/>
  <c r="O836" i="6" s="1"/>
  <c r="N836" i="6"/>
  <c r="V835" i="6"/>
  <c r="T835" i="6"/>
  <c r="S835" i="6"/>
  <c r="R835" i="6"/>
  <c r="O835" i="6" s="1"/>
  <c r="Q835" i="6" s="1"/>
  <c r="N835" i="6"/>
  <c r="V834" i="6"/>
  <c r="T834" i="6"/>
  <c r="S834" i="6"/>
  <c r="R834" i="6"/>
  <c r="O834" i="6" s="1"/>
  <c r="P834" i="6" s="1"/>
  <c r="N834" i="6"/>
  <c r="V833" i="6"/>
  <c r="Y833" i="6" s="1"/>
  <c r="T833" i="6"/>
  <c r="S833" i="6"/>
  <c r="R833" i="6"/>
  <c r="O833" i="6" s="1"/>
  <c r="Q833" i="6" s="1"/>
  <c r="N833" i="6"/>
  <c r="V832" i="6"/>
  <c r="T832" i="6"/>
  <c r="S832" i="6"/>
  <c r="R832" i="6"/>
  <c r="O832" i="6" s="1"/>
  <c r="N832" i="6"/>
  <c r="V831" i="6"/>
  <c r="T831" i="6"/>
  <c r="S831" i="6"/>
  <c r="R831" i="6"/>
  <c r="O831" i="6" s="1"/>
  <c r="Q831" i="6" s="1"/>
  <c r="N831" i="6"/>
  <c r="V830" i="6"/>
  <c r="T830" i="6"/>
  <c r="S830" i="6"/>
  <c r="R830" i="6"/>
  <c r="O830" i="6" s="1"/>
  <c r="N830" i="6"/>
  <c r="V829" i="6"/>
  <c r="Y829" i="6" s="1"/>
  <c r="T829" i="6"/>
  <c r="S829" i="6"/>
  <c r="R829" i="6"/>
  <c r="O829" i="6" s="1"/>
  <c r="N829" i="6"/>
  <c r="V828" i="6"/>
  <c r="T828" i="6"/>
  <c r="S828" i="6"/>
  <c r="R828" i="6"/>
  <c r="O828" i="6" s="1"/>
  <c r="Q828" i="6" s="1"/>
  <c r="N828" i="6"/>
  <c r="V827" i="6"/>
  <c r="T827" i="6"/>
  <c r="S827" i="6"/>
  <c r="R827" i="6"/>
  <c r="O827" i="6" s="1"/>
  <c r="N827" i="6"/>
  <c r="V826" i="6"/>
  <c r="T826" i="6"/>
  <c r="S826" i="6"/>
  <c r="R826" i="6"/>
  <c r="O826" i="6" s="1"/>
  <c r="P826" i="6" s="1"/>
  <c r="N826" i="6"/>
  <c r="V825" i="6"/>
  <c r="Y825" i="6" s="1"/>
  <c r="T825" i="6"/>
  <c r="S825" i="6"/>
  <c r="R825" i="6"/>
  <c r="O825" i="6"/>
  <c r="Q825" i="6" s="1"/>
  <c r="N825" i="6"/>
  <c r="V824" i="6"/>
  <c r="T824" i="6"/>
  <c r="S824" i="6"/>
  <c r="R824" i="6"/>
  <c r="O824" i="6" s="1"/>
  <c r="N824" i="6"/>
  <c r="V823" i="6"/>
  <c r="T823" i="6"/>
  <c r="S823" i="6"/>
  <c r="R823" i="6"/>
  <c r="O823" i="6" s="1"/>
  <c r="Q823" i="6" s="1"/>
  <c r="N823" i="6"/>
  <c r="V822" i="6"/>
  <c r="T822" i="6"/>
  <c r="S822" i="6"/>
  <c r="R822" i="6"/>
  <c r="O822" i="6"/>
  <c r="N822" i="6"/>
  <c r="V821" i="6"/>
  <c r="Y821" i="6" s="1"/>
  <c r="T821" i="6"/>
  <c r="S821" i="6"/>
  <c r="R821" i="6"/>
  <c r="O821" i="6" s="1"/>
  <c r="N821" i="6"/>
  <c r="V820" i="6"/>
  <c r="T820" i="6"/>
  <c r="S820" i="6"/>
  <c r="R820" i="6"/>
  <c r="O820" i="6" s="1"/>
  <c r="N820" i="6"/>
  <c r="V819" i="6"/>
  <c r="T819" i="6"/>
  <c r="S819" i="6"/>
  <c r="R819" i="6"/>
  <c r="O819" i="6" s="1"/>
  <c r="N819" i="6"/>
  <c r="V818" i="6"/>
  <c r="T818" i="6"/>
  <c r="S818" i="6"/>
  <c r="R818" i="6"/>
  <c r="O818" i="6" s="1"/>
  <c r="P818" i="6" s="1"/>
  <c r="N818" i="6"/>
  <c r="V817" i="6"/>
  <c r="T817" i="6"/>
  <c r="S817" i="6"/>
  <c r="R817" i="6"/>
  <c r="O817" i="6" s="1"/>
  <c r="P817" i="6" s="1"/>
  <c r="N817" i="6"/>
  <c r="V816" i="6"/>
  <c r="Y816" i="6" s="1"/>
  <c r="T816" i="6"/>
  <c r="S816" i="6"/>
  <c r="R816" i="6"/>
  <c r="O816" i="6" s="1"/>
  <c r="P816" i="6" s="1"/>
  <c r="N816" i="6"/>
  <c r="V815" i="6"/>
  <c r="Y815" i="6" s="1"/>
  <c r="T815" i="6"/>
  <c r="S815" i="6"/>
  <c r="R815" i="6"/>
  <c r="O815" i="6" s="1"/>
  <c r="N815" i="6"/>
  <c r="V814" i="6"/>
  <c r="T814" i="6"/>
  <c r="S814" i="6"/>
  <c r="R814" i="6"/>
  <c r="O814" i="6"/>
  <c r="Q814" i="6" s="1"/>
  <c r="N814" i="6"/>
  <c r="V813" i="6"/>
  <c r="T813" i="6"/>
  <c r="S813" i="6"/>
  <c r="R813" i="6"/>
  <c r="O813" i="6" s="1"/>
  <c r="P813" i="6" s="1"/>
  <c r="N813" i="6"/>
  <c r="V812" i="6"/>
  <c r="Y812" i="6" s="1"/>
  <c r="T812" i="6"/>
  <c r="S812" i="6"/>
  <c r="R812" i="6"/>
  <c r="O812" i="6" s="1"/>
  <c r="N812" i="6"/>
  <c r="V811" i="6"/>
  <c r="Y811" i="6" s="1"/>
  <c r="T811" i="6"/>
  <c r="S811" i="6"/>
  <c r="R811" i="6"/>
  <c r="O811" i="6" s="1"/>
  <c r="N811" i="6"/>
  <c r="V810" i="6"/>
  <c r="T810" i="6"/>
  <c r="S810" i="6"/>
  <c r="R810" i="6"/>
  <c r="O810" i="6"/>
  <c r="Q810" i="6" s="1"/>
  <c r="N810" i="6"/>
  <c r="V809" i="6"/>
  <c r="T809" i="6"/>
  <c r="S809" i="6"/>
  <c r="R809" i="6"/>
  <c r="O809" i="6" s="1"/>
  <c r="P809" i="6" s="1"/>
  <c r="N809" i="6"/>
  <c r="V808" i="6"/>
  <c r="T808" i="6"/>
  <c r="S808" i="6"/>
  <c r="R808" i="6"/>
  <c r="O808" i="6" s="1"/>
  <c r="P808" i="6" s="1"/>
  <c r="N808" i="6"/>
  <c r="V807" i="6"/>
  <c r="Y807" i="6" s="1"/>
  <c r="T807" i="6"/>
  <c r="S807" i="6"/>
  <c r="R807" i="6"/>
  <c r="O807" i="6" s="1"/>
  <c r="N807" i="6"/>
  <c r="V806" i="6"/>
  <c r="T806" i="6"/>
  <c r="S806" i="6"/>
  <c r="R806" i="6"/>
  <c r="O806" i="6" s="1"/>
  <c r="Q806" i="6" s="1"/>
  <c r="N806" i="6"/>
  <c r="V805" i="6"/>
  <c r="T805" i="6"/>
  <c r="S805" i="6"/>
  <c r="R805" i="6"/>
  <c r="O805" i="6" s="1"/>
  <c r="P805" i="6" s="1"/>
  <c r="N805" i="6"/>
  <c r="V804" i="6"/>
  <c r="Y804" i="6" s="1"/>
  <c r="T804" i="6"/>
  <c r="S804" i="6"/>
  <c r="R804" i="6"/>
  <c r="O804" i="6" s="1"/>
  <c r="N804" i="6"/>
  <c r="V803" i="6"/>
  <c r="Y803" i="6" s="1"/>
  <c r="T803" i="6"/>
  <c r="S803" i="6"/>
  <c r="R803" i="6"/>
  <c r="O803" i="6" s="1"/>
  <c r="N803" i="6"/>
  <c r="V802" i="6"/>
  <c r="T802" i="6"/>
  <c r="S802" i="6"/>
  <c r="R802" i="6"/>
  <c r="O802" i="6" s="1"/>
  <c r="Q802" i="6" s="1"/>
  <c r="N802" i="6"/>
  <c r="V801" i="6"/>
  <c r="T801" i="6"/>
  <c r="S801" i="6"/>
  <c r="R801" i="6"/>
  <c r="O801" i="6" s="1"/>
  <c r="P801" i="6" s="1"/>
  <c r="N801" i="6"/>
  <c r="V800" i="6"/>
  <c r="Y800" i="6" s="1"/>
  <c r="T800" i="6"/>
  <c r="S800" i="6"/>
  <c r="R800" i="6"/>
  <c r="O800" i="6" s="1"/>
  <c r="P800" i="6" s="1"/>
  <c r="N800" i="6"/>
  <c r="V799" i="6"/>
  <c r="Y799" i="6" s="1"/>
  <c r="T799" i="6"/>
  <c r="S799" i="6"/>
  <c r="R799" i="6"/>
  <c r="O799" i="6" s="1"/>
  <c r="N799" i="6"/>
  <c r="V798" i="6"/>
  <c r="T798" i="6"/>
  <c r="S798" i="6"/>
  <c r="R798" i="6"/>
  <c r="O798" i="6"/>
  <c r="Q798" i="6" s="1"/>
  <c r="N798" i="6"/>
  <c r="V797" i="6"/>
  <c r="T797" i="6"/>
  <c r="S797" i="6"/>
  <c r="R797" i="6"/>
  <c r="O797" i="6" s="1"/>
  <c r="P797" i="6" s="1"/>
  <c r="N797" i="6"/>
  <c r="V796" i="6"/>
  <c r="Y796" i="6" s="1"/>
  <c r="T796" i="6"/>
  <c r="S796" i="6"/>
  <c r="R796" i="6"/>
  <c r="O796" i="6" s="1"/>
  <c r="N796" i="6"/>
  <c r="V795" i="6"/>
  <c r="Y795" i="6" s="1"/>
  <c r="T795" i="6"/>
  <c r="S795" i="6"/>
  <c r="R795" i="6"/>
  <c r="O795" i="6" s="1"/>
  <c r="N795" i="6"/>
  <c r="V794" i="6"/>
  <c r="T794" i="6"/>
  <c r="S794" i="6"/>
  <c r="R794" i="6"/>
  <c r="O794" i="6" s="1"/>
  <c r="Q794" i="6" s="1"/>
  <c r="N794" i="6"/>
  <c r="V793" i="6"/>
  <c r="T793" i="6"/>
  <c r="S793" i="6"/>
  <c r="R793" i="6"/>
  <c r="O793" i="6" s="1"/>
  <c r="P793" i="6" s="1"/>
  <c r="N793" i="6"/>
  <c r="V792" i="6"/>
  <c r="T792" i="6"/>
  <c r="S792" i="6"/>
  <c r="R792" i="6"/>
  <c r="O792" i="6" s="1"/>
  <c r="P792" i="6" s="1"/>
  <c r="N792" i="6"/>
  <c r="V791" i="6"/>
  <c r="Y791" i="6" s="1"/>
  <c r="T791" i="6"/>
  <c r="S791" i="6"/>
  <c r="R791" i="6"/>
  <c r="O791" i="6" s="1"/>
  <c r="N791" i="6"/>
  <c r="V790" i="6"/>
  <c r="T790" i="6"/>
  <c r="S790" i="6"/>
  <c r="R790" i="6"/>
  <c r="O790" i="6" s="1"/>
  <c r="Q790" i="6" s="1"/>
  <c r="N790" i="6"/>
  <c r="V789" i="6"/>
  <c r="T789" i="6"/>
  <c r="S789" i="6"/>
  <c r="R789" i="6"/>
  <c r="O789" i="6" s="1"/>
  <c r="P789" i="6" s="1"/>
  <c r="N789" i="6"/>
  <c r="V788" i="6"/>
  <c r="Y788" i="6" s="1"/>
  <c r="T788" i="6"/>
  <c r="S788" i="6"/>
  <c r="R788" i="6"/>
  <c r="O788" i="6" s="1"/>
  <c r="N788" i="6"/>
  <c r="V787" i="6"/>
  <c r="Y787" i="6" s="1"/>
  <c r="T787" i="6"/>
  <c r="S787" i="6"/>
  <c r="R787" i="6"/>
  <c r="O787" i="6" s="1"/>
  <c r="N787" i="6"/>
  <c r="V786" i="6"/>
  <c r="T786" i="6"/>
  <c r="S786" i="6"/>
  <c r="R786" i="6"/>
  <c r="O786" i="6" s="1"/>
  <c r="Q786" i="6" s="1"/>
  <c r="N786" i="6"/>
  <c r="V785" i="6"/>
  <c r="T785" i="6"/>
  <c r="S785" i="6"/>
  <c r="R785" i="6"/>
  <c r="O785" i="6" s="1"/>
  <c r="P785" i="6" s="1"/>
  <c r="N785" i="6"/>
  <c r="V784" i="6"/>
  <c r="Y784" i="6" s="1"/>
  <c r="T784" i="6"/>
  <c r="S784" i="6"/>
  <c r="R784" i="6"/>
  <c r="O784" i="6" s="1"/>
  <c r="P784" i="6" s="1"/>
  <c r="N784" i="6"/>
  <c r="V783" i="6"/>
  <c r="Y783" i="6" s="1"/>
  <c r="T783" i="6"/>
  <c r="S783" i="6"/>
  <c r="R783" i="6"/>
  <c r="O783" i="6" s="1"/>
  <c r="N783" i="6"/>
  <c r="V782" i="6"/>
  <c r="T782" i="6"/>
  <c r="S782" i="6"/>
  <c r="R782" i="6"/>
  <c r="O782" i="6" s="1"/>
  <c r="Q782" i="6" s="1"/>
  <c r="N782" i="6"/>
  <c r="V781" i="6"/>
  <c r="T781" i="6"/>
  <c r="S781" i="6"/>
  <c r="R781" i="6"/>
  <c r="O781" i="6" s="1"/>
  <c r="P781" i="6" s="1"/>
  <c r="N781" i="6"/>
  <c r="V780" i="6"/>
  <c r="Y780" i="6" s="1"/>
  <c r="T780" i="6"/>
  <c r="S780" i="6"/>
  <c r="R780" i="6"/>
  <c r="O780" i="6" s="1"/>
  <c r="N780" i="6"/>
  <c r="V779" i="6"/>
  <c r="Y779" i="6" s="1"/>
  <c r="T779" i="6"/>
  <c r="S779" i="6"/>
  <c r="R779" i="6"/>
  <c r="O779" i="6" s="1"/>
  <c r="N779" i="6"/>
  <c r="V778" i="6"/>
  <c r="T778" i="6"/>
  <c r="S778" i="6"/>
  <c r="R778" i="6"/>
  <c r="O778" i="6"/>
  <c r="Q778" i="6" s="1"/>
  <c r="N778" i="6"/>
  <c r="V777" i="6"/>
  <c r="T777" i="6"/>
  <c r="S777" i="6"/>
  <c r="R777" i="6"/>
  <c r="O777" i="6" s="1"/>
  <c r="P777" i="6" s="1"/>
  <c r="N777" i="6"/>
  <c r="V776" i="6"/>
  <c r="T776" i="6"/>
  <c r="S776" i="6"/>
  <c r="R776" i="6"/>
  <c r="O776" i="6" s="1"/>
  <c r="P776" i="6" s="1"/>
  <c r="N776" i="6"/>
  <c r="V775" i="6"/>
  <c r="Y775" i="6" s="1"/>
  <c r="T775" i="6"/>
  <c r="S775" i="6"/>
  <c r="R775" i="6"/>
  <c r="O775" i="6" s="1"/>
  <c r="N775" i="6"/>
  <c r="V774" i="6"/>
  <c r="T774" i="6"/>
  <c r="S774" i="6"/>
  <c r="R774" i="6"/>
  <c r="O774" i="6" s="1"/>
  <c r="Q774" i="6" s="1"/>
  <c r="N774" i="6"/>
  <c r="V773" i="6"/>
  <c r="T773" i="6"/>
  <c r="S773" i="6"/>
  <c r="R773" i="6"/>
  <c r="O773" i="6" s="1"/>
  <c r="P773" i="6" s="1"/>
  <c r="N773" i="6"/>
  <c r="V772" i="6"/>
  <c r="Y772" i="6" s="1"/>
  <c r="T772" i="6"/>
  <c r="S772" i="6"/>
  <c r="R772" i="6"/>
  <c r="O772" i="6" s="1"/>
  <c r="N772" i="6"/>
  <c r="V771" i="6"/>
  <c r="Y771" i="6" s="1"/>
  <c r="T771" i="6"/>
  <c r="S771" i="6"/>
  <c r="R771" i="6"/>
  <c r="O771" i="6" s="1"/>
  <c r="N771" i="6"/>
  <c r="V770" i="6"/>
  <c r="T770" i="6"/>
  <c r="S770" i="6"/>
  <c r="R770" i="6"/>
  <c r="O770" i="6" s="1"/>
  <c r="Q770" i="6" s="1"/>
  <c r="N770" i="6"/>
  <c r="V769" i="6"/>
  <c r="T769" i="6"/>
  <c r="S769" i="6"/>
  <c r="R769" i="6"/>
  <c r="O769" i="6" s="1"/>
  <c r="P769" i="6" s="1"/>
  <c r="N769" i="6"/>
  <c r="V768" i="6"/>
  <c r="Y768" i="6" s="1"/>
  <c r="T768" i="6"/>
  <c r="S768" i="6"/>
  <c r="R768" i="6"/>
  <c r="O768" i="6" s="1"/>
  <c r="P768" i="6" s="1"/>
  <c r="N768" i="6"/>
  <c r="V767" i="6"/>
  <c r="Y767" i="6" s="1"/>
  <c r="T767" i="6"/>
  <c r="S767" i="6"/>
  <c r="R767" i="6"/>
  <c r="O767" i="6" s="1"/>
  <c r="N767" i="6"/>
  <c r="V766" i="6"/>
  <c r="T766" i="6"/>
  <c r="S766" i="6"/>
  <c r="R766" i="6"/>
  <c r="O766" i="6"/>
  <c r="Q766" i="6" s="1"/>
  <c r="N766" i="6"/>
  <c r="V765" i="6"/>
  <c r="T765" i="6"/>
  <c r="S765" i="6"/>
  <c r="R765" i="6"/>
  <c r="O765" i="6" s="1"/>
  <c r="P765" i="6" s="1"/>
  <c r="N765" i="6"/>
  <c r="V764" i="6"/>
  <c r="Y764" i="6" s="1"/>
  <c r="T764" i="6"/>
  <c r="S764" i="6"/>
  <c r="R764" i="6"/>
  <c r="O764" i="6" s="1"/>
  <c r="N764" i="6"/>
  <c r="V763" i="6"/>
  <c r="Y763" i="6" s="1"/>
  <c r="T763" i="6"/>
  <c r="S763" i="6"/>
  <c r="R763" i="6"/>
  <c r="O763" i="6" s="1"/>
  <c r="N763" i="6"/>
  <c r="V762" i="6"/>
  <c r="T762" i="6"/>
  <c r="S762" i="6"/>
  <c r="R762" i="6"/>
  <c r="O762" i="6" s="1"/>
  <c r="Q762" i="6" s="1"/>
  <c r="N762" i="6"/>
  <c r="V761" i="6"/>
  <c r="T761" i="6"/>
  <c r="S761" i="6"/>
  <c r="R761" i="6"/>
  <c r="O761" i="6" s="1"/>
  <c r="P761" i="6" s="1"/>
  <c r="N761" i="6"/>
  <c r="V760" i="6"/>
  <c r="T760" i="6"/>
  <c r="S760" i="6"/>
  <c r="R760" i="6"/>
  <c r="O760" i="6" s="1"/>
  <c r="P760" i="6" s="1"/>
  <c r="N760" i="6"/>
  <c r="V759" i="6"/>
  <c r="Y759" i="6" s="1"/>
  <c r="T759" i="6"/>
  <c r="S759" i="6"/>
  <c r="R759" i="6"/>
  <c r="O759" i="6" s="1"/>
  <c r="N759" i="6"/>
  <c r="V758" i="6"/>
  <c r="T758" i="6"/>
  <c r="S758" i="6"/>
  <c r="R758" i="6"/>
  <c r="O758" i="6" s="1"/>
  <c r="Q758" i="6" s="1"/>
  <c r="N758" i="6"/>
  <c r="V757" i="6"/>
  <c r="T757" i="6"/>
  <c r="S757" i="6"/>
  <c r="R757" i="6"/>
  <c r="O757" i="6" s="1"/>
  <c r="P757" i="6" s="1"/>
  <c r="N757" i="6"/>
  <c r="V756" i="6"/>
  <c r="Y756" i="6" s="1"/>
  <c r="T756" i="6"/>
  <c r="S756" i="6"/>
  <c r="R756" i="6"/>
  <c r="O756" i="6" s="1"/>
  <c r="N756" i="6"/>
  <c r="V755" i="6"/>
  <c r="Y755" i="6" s="1"/>
  <c r="T755" i="6"/>
  <c r="S755" i="6"/>
  <c r="R755" i="6"/>
  <c r="O755" i="6" s="1"/>
  <c r="N755" i="6"/>
  <c r="V754" i="6"/>
  <c r="T754" i="6"/>
  <c r="S754" i="6"/>
  <c r="R754" i="6"/>
  <c r="O754" i="6" s="1"/>
  <c r="Q754" i="6" s="1"/>
  <c r="N754" i="6"/>
  <c r="V753" i="6"/>
  <c r="T753" i="6"/>
  <c r="S753" i="6"/>
  <c r="R753" i="6"/>
  <c r="O753" i="6" s="1"/>
  <c r="P753" i="6" s="1"/>
  <c r="N753" i="6"/>
  <c r="V752" i="6"/>
  <c r="Y752" i="6" s="1"/>
  <c r="T752" i="6"/>
  <c r="S752" i="6"/>
  <c r="R752" i="6"/>
  <c r="O752" i="6" s="1"/>
  <c r="P752" i="6" s="1"/>
  <c r="N752" i="6"/>
  <c r="V751" i="6"/>
  <c r="Y751" i="6" s="1"/>
  <c r="T751" i="6"/>
  <c r="S751" i="6"/>
  <c r="R751" i="6"/>
  <c r="O751" i="6" s="1"/>
  <c r="N751" i="6"/>
  <c r="V750" i="6"/>
  <c r="T750" i="6"/>
  <c r="S750" i="6"/>
  <c r="R750" i="6"/>
  <c r="O750" i="6"/>
  <c r="Q750" i="6" s="1"/>
  <c r="N750" i="6"/>
  <c r="V749" i="6"/>
  <c r="T749" i="6"/>
  <c r="S749" i="6"/>
  <c r="R749" i="6"/>
  <c r="O749" i="6" s="1"/>
  <c r="P749" i="6" s="1"/>
  <c r="N749" i="6"/>
  <c r="V748" i="6"/>
  <c r="Y748" i="6" s="1"/>
  <c r="T748" i="6"/>
  <c r="S748" i="6"/>
  <c r="R748" i="6"/>
  <c r="O748" i="6" s="1"/>
  <c r="N748" i="6"/>
  <c r="V747" i="6"/>
  <c r="Y747" i="6" s="1"/>
  <c r="T747" i="6"/>
  <c r="S747" i="6"/>
  <c r="R747" i="6"/>
  <c r="O747" i="6" s="1"/>
  <c r="N747" i="6"/>
  <c r="V746" i="6"/>
  <c r="T746" i="6"/>
  <c r="S746" i="6"/>
  <c r="R746" i="6"/>
  <c r="O746" i="6"/>
  <c r="Q746" i="6" s="1"/>
  <c r="N746" i="6"/>
  <c r="V745" i="6"/>
  <c r="T745" i="6"/>
  <c r="S745" i="6"/>
  <c r="R745" i="6"/>
  <c r="O745" i="6" s="1"/>
  <c r="P745" i="6" s="1"/>
  <c r="N745" i="6"/>
  <c r="V744" i="6"/>
  <c r="T744" i="6"/>
  <c r="S744" i="6"/>
  <c r="R744" i="6"/>
  <c r="O744" i="6" s="1"/>
  <c r="P744" i="6" s="1"/>
  <c r="N744" i="6"/>
  <c r="V743" i="6"/>
  <c r="Y743" i="6" s="1"/>
  <c r="T743" i="6"/>
  <c r="S743" i="6"/>
  <c r="R743" i="6"/>
  <c r="O743" i="6" s="1"/>
  <c r="N743" i="6"/>
  <c r="V742" i="6"/>
  <c r="T742" i="6"/>
  <c r="S742" i="6"/>
  <c r="R742" i="6"/>
  <c r="O742" i="6" s="1"/>
  <c r="Q742" i="6" s="1"/>
  <c r="N742" i="6"/>
  <c r="V741" i="6"/>
  <c r="T741" i="6"/>
  <c r="S741" i="6"/>
  <c r="R741" i="6"/>
  <c r="O741" i="6" s="1"/>
  <c r="P741" i="6" s="1"/>
  <c r="N741" i="6"/>
  <c r="V740" i="6"/>
  <c r="Y740" i="6" s="1"/>
  <c r="T740" i="6"/>
  <c r="S740" i="6"/>
  <c r="R740" i="6"/>
  <c r="O740" i="6" s="1"/>
  <c r="N740" i="6"/>
  <c r="V739" i="6"/>
  <c r="Y739" i="6" s="1"/>
  <c r="T739" i="6"/>
  <c r="S739" i="6"/>
  <c r="R739" i="6"/>
  <c r="O739" i="6" s="1"/>
  <c r="N739" i="6"/>
  <c r="V738" i="6"/>
  <c r="T738" i="6"/>
  <c r="S738" i="6"/>
  <c r="R738" i="6"/>
  <c r="O738" i="6" s="1"/>
  <c r="Q738" i="6" s="1"/>
  <c r="N738" i="6"/>
  <c r="V737" i="6"/>
  <c r="T737" i="6"/>
  <c r="S737" i="6"/>
  <c r="R737" i="6"/>
  <c r="O737" i="6" s="1"/>
  <c r="P737" i="6" s="1"/>
  <c r="N737" i="6"/>
  <c r="V736" i="6"/>
  <c r="Y736" i="6" s="1"/>
  <c r="T736" i="6"/>
  <c r="S736" i="6"/>
  <c r="R736" i="6"/>
  <c r="O736" i="6" s="1"/>
  <c r="P736" i="6" s="1"/>
  <c r="N736" i="6"/>
  <c r="V735" i="6"/>
  <c r="Y735" i="6" s="1"/>
  <c r="T735" i="6"/>
  <c r="S735" i="6"/>
  <c r="R735" i="6"/>
  <c r="O735" i="6" s="1"/>
  <c r="N735" i="6"/>
  <c r="V734" i="6"/>
  <c r="T734" i="6"/>
  <c r="S734" i="6"/>
  <c r="R734" i="6"/>
  <c r="O734" i="6" s="1"/>
  <c r="Q734" i="6" s="1"/>
  <c r="N734" i="6"/>
  <c r="V733" i="6"/>
  <c r="T733" i="6"/>
  <c r="S733" i="6"/>
  <c r="R733" i="6"/>
  <c r="O733" i="6" s="1"/>
  <c r="P733" i="6" s="1"/>
  <c r="N733" i="6"/>
  <c r="V732" i="6"/>
  <c r="Y732" i="6" s="1"/>
  <c r="T732" i="6"/>
  <c r="S732" i="6"/>
  <c r="R732" i="6"/>
  <c r="O732" i="6" s="1"/>
  <c r="N732" i="6"/>
  <c r="V731" i="6"/>
  <c r="Y731" i="6" s="1"/>
  <c r="T731" i="6"/>
  <c r="S731" i="6"/>
  <c r="R731" i="6"/>
  <c r="O731" i="6" s="1"/>
  <c r="N731" i="6"/>
  <c r="V730" i="6"/>
  <c r="T730" i="6"/>
  <c r="S730" i="6"/>
  <c r="R730" i="6"/>
  <c r="O730" i="6" s="1"/>
  <c r="Q730" i="6" s="1"/>
  <c r="N730" i="6"/>
  <c r="V729" i="6"/>
  <c r="T729" i="6"/>
  <c r="S729" i="6"/>
  <c r="R729" i="6"/>
  <c r="O729" i="6" s="1"/>
  <c r="P729" i="6" s="1"/>
  <c r="N729" i="6"/>
  <c r="V728" i="6"/>
  <c r="T728" i="6"/>
  <c r="S728" i="6"/>
  <c r="R728" i="6"/>
  <c r="O728" i="6" s="1"/>
  <c r="P728" i="6" s="1"/>
  <c r="N728" i="6"/>
  <c r="V727" i="6"/>
  <c r="Y727" i="6" s="1"/>
  <c r="T727" i="6"/>
  <c r="S727" i="6"/>
  <c r="R727" i="6"/>
  <c r="O727" i="6" s="1"/>
  <c r="N727" i="6"/>
  <c r="V726" i="6"/>
  <c r="T726" i="6"/>
  <c r="S726" i="6"/>
  <c r="R726" i="6"/>
  <c r="O726" i="6" s="1"/>
  <c r="Q726" i="6" s="1"/>
  <c r="N726" i="6"/>
  <c r="V725" i="6"/>
  <c r="T725" i="6"/>
  <c r="S725" i="6"/>
  <c r="R725" i="6"/>
  <c r="O725" i="6" s="1"/>
  <c r="P725" i="6" s="1"/>
  <c r="N725" i="6"/>
  <c r="V724" i="6"/>
  <c r="Y724" i="6" s="1"/>
  <c r="T724" i="6"/>
  <c r="S724" i="6"/>
  <c r="R724" i="6"/>
  <c r="O724" i="6" s="1"/>
  <c r="N724" i="6"/>
  <c r="V723" i="6"/>
  <c r="Y723" i="6" s="1"/>
  <c r="T723" i="6"/>
  <c r="S723" i="6"/>
  <c r="R723" i="6"/>
  <c r="O723" i="6" s="1"/>
  <c r="N723" i="6"/>
  <c r="V722" i="6"/>
  <c r="T722" i="6"/>
  <c r="S722" i="6"/>
  <c r="R722" i="6"/>
  <c r="O722" i="6" s="1"/>
  <c r="Q722" i="6" s="1"/>
  <c r="N722" i="6"/>
  <c r="V721" i="6"/>
  <c r="T721" i="6"/>
  <c r="S721" i="6"/>
  <c r="R721" i="6"/>
  <c r="O721" i="6" s="1"/>
  <c r="P721" i="6" s="1"/>
  <c r="N721" i="6"/>
  <c r="V720" i="6"/>
  <c r="Y720" i="6" s="1"/>
  <c r="T720" i="6"/>
  <c r="S720" i="6"/>
  <c r="R720" i="6"/>
  <c r="O720" i="6" s="1"/>
  <c r="P720" i="6" s="1"/>
  <c r="N720" i="6"/>
  <c r="V719" i="6"/>
  <c r="Y719" i="6" s="1"/>
  <c r="T719" i="6"/>
  <c r="S719" i="6"/>
  <c r="R719" i="6"/>
  <c r="O719" i="6" s="1"/>
  <c r="N719" i="6"/>
  <c r="V718" i="6"/>
  <c r="T718" i="6"/>
  <c r="S718" i="6"/>
  <c r="R718" i="6"/>
  <c r="O718" i="6"/>
  <c r="Q718" i="6" s="1"/>
  <c r="N718" i="6"/>
  <c r="V717" i="6"/>
  <c r="T717" i="6"/>
  <c r="S717" i="6"/>
  <c r="R717" i="6"/>
  <c r="O717" i="6" s="1"/>
  <c r="P717" i="6" s="1"/>
  <c r="N717" i="6"/>
  <c r="V716" i="6"/>
  <c r="Y716" i="6" s="1"/>
  <c r="T716" i="6"/>
  <c r="S716" i="6"/>
  <c r="R716" i="6"/>
  <c r="O716" i="6" s="1"/>
  <c r="N716" i="6"/>
  <c r="V715" i="6"/>
  <c r="Y715" i="6" s="1"/>
  <c r="T715" i="6"/>
  <c r="S715" i="6"/>
  <c r="R715" i="6"/>
  <c r="O715" i="6" s="1"/>
  <c r="N715" i="6"/>
  <c r="V714" i="6"/>
  <c r="T714" i="6"/>
  <c r="S714" i="6"/>
  <c r="R714" i="6"/>
  <c r="O714" i="6"/>
  <c r="Q714" i="6" s="1"/>
  <c r="N714" i="6"/>
  <c r="V713" i="6"/>
  <c r="T713" i="6"/>
  <c r="S713" i="6"/>
  <c r="R713" i="6"/>
  <c r="O713" i="6" s="1"/>
  <c r="P713" i="6" s="1"/>
  <c r="N713" i="6"/>
  <c r="V712" i="6"/>
  <c r="T712" i="6"/>
  <c r="S712" i="6"/>
  <c r="R712" i="6"/>
  <c r="O712" i="6" s="1"/>
  <c r="P712" i="6" s="1"/>
  <c r="N712" i="6"/>
  <c r="V711" i="6"/>
  <c r="Y711" i="6" s="1"/>
  <c r="T711" i="6"/>
  <c r="S711" i="6"/>
  <c r="R711" i="6"/>
  <c r="O711" i="6" s="1"/>
  <c r="N711" i="6"/>
  <c r="V710" i="6"/>
  <c r="T710" i="6"/>
  <c r="S710" i="6"/>
  <c r="R710" i="6"/>
  <c r="O710" i="6" s="1"/>
  <c r="N710" i="6"/>
  <c r="V709" i="6"/>
  <c r="T709" i="6"/>
  <c r="S709" i="6"/>
  <c r="R709" i="6"/>
  <c r="O709" i="6" s="1"/>
  <c r="Q709" i="6" s="1"/>
  <c r="N709" i="6"/>
  <c r="V708" i="6"/>
  <c r="T708" i="6"/>
  <c r="S708" i="6"/>
  <c r="R708" i="6"/>
  <c r="O708" i="6" s="1"/>
  <c r="N708" i="6"/>
  <c r="V707" i="6"/>
  <c r="T707" i="6"/>
  <c r="S707" i="6"/>
  <c r="R707" i="6"/>
  <c r="O707" i="6" s="1"/>
  <c r="N707" i="6"/>
  <c r="V706" i="6"/>
  <c r="T706" i="6"/>
  <c r="S706" i="6"/>
  <c r="R706" i="6"/>
  <c r="O706" i="6" s="1"/>
  <c r="N706" i="6"/>
  <c r="V705" i="6"/>
  <c r="T705" i="6"/>
  <c r="S705" i="6"/>
  <c r="R705" i="6"/>
  <c r="O705" i="6" s="1"/>
  <c r="N705" i="6"/>
  <c r="V704" i="6"/>
  <c r="T704" i="6"/>
  <c r="S704" i="6"/>
  <c r="R704" i="6"/>
  <c r="O704" i="6" s="1"/>
  <c r="N704" i="6"/>
  <c r="V703" i="6"/>
  <c r="Y703" i="6" s="1"/>
  <c r="T703" i="6"/>
  <c r="S703" i="6"/>
  <c r="R703" i="6"/>
  <c r="O703" i="6" s="1"/>
  <c r="N703" i="6"/>
  <c r="V702" i="6"/>
  <c r="T702" i="6"/>
  <c r="S702" i="6"/>
  <c r="R702" i="6"/>
  <c r="O702" i="6" s="1"/>
  <c r="N702" i="6"/>
  <c r="V701" i="6"/>
  <c r="T701" i="6"/>
  <c r="S701" i="6"/>
  <c r="R701" i="6"/>
  <c r="O701" i="6" s="1"/>
  <c r="N701" i="6"/>
  <c r="V700" i="6"/>
  <c r="T700" i="6"/>
  <c r="S700" i="6"/>
  <c r="R700" i="6"/>
  <c r="O700" i="6"/>
  <c r="N700" i="6"/>
  <c r="V699" i="6"/>
  <c r="Y699" i="6" s="1"/>
  <c r="T699" i="6"/>
  <c r="S699" i="6"/>
  <c r="R699" i="6"/>
  <c r="O699" i="6" s="1"/>
  <c r="N699" i="6"/>
  <c r="V698" i="6"/>
  <c r="T698" i="6"/>
  <c r="S698" i="6"/>
  <c r="R698" i="6"/>
  <c r="O698" i="6" s="1"/>
  <c r="N698" i="6"/>
  <c r="V697" i="6"/>
  <c r="T697" i="6"/>
  <c r="S697" i="6"/>
  <c r="R697" i="6"/>
  <c r="O697" i="6" s="1"/>
  <c r="Q697" i="6" s="1"/>
  <c r="P697" i="6"/>
  <c r="N697" i="6"/>
  <c r="V696" i="6"/>
  <c r="T696" i="6"/>
  <c r="S696" i="6"/>
  <c r="R696" i="6"/>
  <c r="O696" i="6" s="1"/>
  <c r="N696" i="6"/>
  <c r="V695" i="6"/>
  <c r="Y695" i="6" s="1"/>
  <c r="T695" i="6"/>
  <c r="S695" i="6"/>
  <c r="R695" i="6"/>
  <c r="O695" i="6" s="1"/>
  <c r="N695" i="6"/>
  <c r="V694" i="6"/>
  <c r="T694" i="6"/>
  <c r="S694" i="6"/>
  <c r="R694" i="6"/>
  <c r="O694" i="6" s="1"/>
  <c r="N694" i="6"/>
  <c r="V693" i="6"/>
  <c r="T693" i="6"/>
  <c r="S693" i="6"/>
  <c r="R693" i="6"/>
  <c r="O693" i="6" s="1"/>
  <c r="P693" i="6" s="1"/>
  <c r="N693" i="6"/>
  <c r="V692" i="6"/>
  <c r="T692" i="6"/>
  <c r="S692" i="6"/>
  <c r="R692" i="6"/>
  <c r="O692" i="6" s="1"/>
  <c r="N692" i="6"/>
  <c r="V691" i="6"/>
  <c r="T691" i="6"/>
  <c r="S691" i="6"/>
  <c r="R691" i="6"/>
  <c r="O691" i="6" s="1"/>
  <c r="N691" i="6"/>
  <c r="V690" i="6"/>
  <c r="T690" i="6"/>
  <c r="S690" i="6"/>
  <c r="R690" i="6"/>
  <c r="O690" i="6" s="1"/>
  <c r="N690" i="6"/>
  <c r="V689" i="6"/>
  <c r="T689" i="6"/>
  <c r="S689" i="6"/>
  <c r="R689" i="6"/>
  <c r="O689" i="6" s="1"/>
  <c r="Q689" i="6" s="1"/>
  <c r="N689" i="6"/>
  <c r="V688" i="6"/>
  <c r="T688" i="6"/>
  <c r="S688" i="6"/>
  <c r="R688" i="6"/>
  <c r="O688" i="6" s="1"/>
  <c r="N688" i="6"/>
  <c r="V687" i="6"/>
  <c r="Y687" i="6" s="1"/>
  <c r="T687" i="6"/>
  <c r="S687" i="6"/>
  <c r="R687" i="6"/>
  <c r="O687" i="6" s="1"/>
  <c r="N687" i="6"/>
  <c r="V686" i="6"/>
  <c r="T686" i="6"/>
  <c r="S686" i="6"/>
  <c r="R686" i="6"/>
  <c r="O686" i="6" s="1"/>
  <c r="N686" i="6"/>
  <c r="V685" i="6"/>
  <c r="T685" i="6"/>
  <c r="S685" i="6"/>
  <c r="R685" i="6"/>
  <c r="O685" i="6" s="1"/>
  <c r="P685" i="6" s="1"/>
  <c r="Q685" i="6"/>
  <c r="N685" i="6"/>
  <c r="V684" i="6"/>
  <c r="T684" i="6"/>
  <c r="S684" i="6"/>
  <c r="R684" i="6"/>
  <c r="O684" i="6" s="1"/>
  <c r="N684" i="6"/>
  <c r="V683" i="6"/>
  <c r="Y683" i="6" s="1"/>
  <c r="T683" i="6"/>
  <c r="S683" i="6"/>
  <c r="R683" i="6"/>
  <c r="O683" i="6" s="1"/>
  <c r="N683" i="6"/>
  <c r="V682" i="6"/>
  <c r="T682" i="6"/>
  <c r="S682" i="6"/>
  <c r="R682" i="6"/>
  <c r="O682" i="6" s="1"/>
  <c r="N682" i="6"/>
  <c r="V681" i="6"/>
  <c r="T681" i="6"/>
  <c r="S681" i="6"/>
  <c r="R681" i="6"/>
  <c r="O681" i="6" s="1"/>
  <c r="N681" i="6"/>
  <c r="V680" i="6"/>
  <c r="T680" i="6"/>
  <c r="S680" i="6"/>
  <c r="R680" i="6"/>
  <c r="O680" i="6" s="1"/>
  <c r="N680" i="6"/>
  <c r="V679" i="6"/>
  <c r="Y679" i="6" s="1"/>
  <c r="T679" i="6"/>
  <c r="S679" i="6"/>
  <c r="R679" i="6"/>
  <c r="O679" i="6" s="1"/>
  <c r="N679" i="6"/>
  <c r="V678" i="6"/>
  <c r="T678" i="6"/>
  <c r="S678" i="6"/>
  <c r="R678" i="6"/>
  <c r="O678" i="6" s="1"/>
  <c r="N678" i="6"/>
  <c r="V677" i="6"/>
  <c r="T677" i="6"/>
  <c r="S677" i="6"/>
  <c r="R677" i="6"/>
  <c r="O677" i="6" s="1"/>
  <c r="Q677" i="6" s="1"/>
  <c r="N677" i="6"/>
  <c r="V676" i="6"/>
  <c r="T676" i="6"/>
  <c r="S676" i="6"/>
  <c r="R676" i="6"/>
  <c r="O676" i="6" s="1"/>
  <c r="N676" i="6"/>
  <c r="V675" i="6"/>
  <c r="T675" i="6"/>
  <c r="S675" i="6"/>
  <c r="R675" i="6"/>
  <c r="O675" i="6"/>
  <c r="N675" i="6"/>
  <c r="V674" i="6"/>
  <c r="T674" i="6"/>
  <c r="S674" i="6"/>
  <c r="R674" i="6"/>
  <c r="O674" i="6" s="1"/>
  <c r="N674" i="6"/>
  <c r="V673" i="6"/>
  <c r="T673" i="6"/>
  <c r="S673" i="6"/>
  <c r="R673" i="6"/>
  <c r="O673" i="6" s="1"/>
  <c r="Q673" i="6" s="1"/>
  <c r="N673" i="6"/>
  <c r="V672" i="6"/>
  <c r="T672" i="6"/>
  <c r="S672" i="6"/>
  <c r="R672" i="6"/>
  <c r="O672" i="6" s="1"/>
  <c r="N672" i="6"/>
  <c r="V671" i="6"/>
  <c r="Y671" i="6" s="1"/>
  <c r="T671" i="6"/>
  <c r="S671" i="6"/>
  <c r="R671" i="6"/>
  <c r="O671" i="6" s="1"/>
  <c r="N671" i="6"/>
  <c r="V670" i="6"/>
  <c r="T670" i="6"/>
  <c r="S670" i="6"/>
  <c r="R670" i="6"/>
  <c r="O670" i="6" s="1"/>
  <c r="N670" i="6"/>
  <c r="V669" i="6"/>
  <c r="T669" i="6"/>
  <c r="S669" i="6"/>
  <c r="R669" i="6"/>
  <c r="O669" i="6" s="1"/>
  <c r="N669" i="6"/>
  <c r="V668" i="6"/>
  <c r="T668" i="6"/>
  <c r="S668" i="6"/>
  <c r="R668" i="6"/>
  <c r="O668" i="6" s="1"/>
  <c r="N668" i="6"/>
  <c r="V667" i="6"/>
  <c r="Y667" i="6" s="1"/>
  <c r="T667" i="6"/>
  <c r="S667" i="6"/>
  <c r="R667" i="6"/>
  <c r="O667" i="6" s="1"/>
  <c r="N667" i="6"/>
  <c r="V666" i="6"/>
  <c r="T666" i="6"/>
  <c r="S666" i="6"/>
  <c r="R666" i="6"/>
  <c r="O666" i="6" s="1"/>
  <c r="N666" i="6"/>
  <c r="V665" i="6"/>
  <c r="T665" i="6"/>
  <c r="S665" i="6"/>
  <c r="R665" i="6"/>
  <c r="O665" i="6" s="1"/>
  <c r="N665" i="6"/>
  <c r="V664" i="6"/>
  <c r="Y664" i="6" s="1"/>
  <c r="T664" i="6"/>
  <c r="S664" i="6"/>
  <c r="R664" i="6"/>
  <c r="O664" i="6" s="1"/>
  <c r="N664" i="6"/>
  <c r="V663" i="6"/>
  <c r="Y663" i="6" s="1"/>
  <c r="T663" i="6"/>
  <c r="S663" i="6"/>
  <c r="R663" i="6"/>
  <c r="O663" i="6" s="1"/>
  <c r="N663" i="6"/>
  <c r="V662" i="6"/>
  <c r="T662" i="6"/>
  <c r="S662" i="6"/>
  <c r="R662" i="6"/>
  <c r="O662" i="6" s="1"/>
  <c r="N662" i="6"/>
  <c r="V661" i="6"/>
  <c r="Y661" i="6" s="1"/>
  <c r="T661" i="6"/>
  <c r="S661" i="6"/>
  <c r="R661" i="6"/>
  <c r="O661" i="6" s="1"/>
  <c r="Q661" i="6" s="1"/>
  <c r="N661" i="6"/>
  <c r="V660" i="6"/>
  <c r="Y660" i="6" s="1"/>
  <c r="T660" i="6"/>
  <c r="S660" i="6"/>
  <c r="R660" i="6"/>
  <c r="O660" i="6" s="1"/>
  <c r="N660" i="6"/>
  <c r="V659" i="6"/>
  <c r="T659" i="6"/>
  <c r="S659" i="6"/>
  <c r="R659" i="6"/>
  <c r="O659" i="6" s="1"/>
  <c r="N659" i="6"/>
  <c r="V658" i="6"/>
  <c r="T658" i="6"/>
  <c r="S658" i="6"/>
  <c r="R658" i="6"/>
  <c r="O658" i="6" s="1"/>
  <c r="N658" i="6"/>
  <c r="V657" i="6"/>
  <c r="Y657" i="6" s="1"/>
  <c r="T657" i="6"/>
  <c r="S657" i="6"/>
  <c r="R657" i="6"/>
  <c r="O657" i="6" s="1"/>
  <c r="N657" i="6"/>
  <c r="V656" i="6"/>
  <c r="T656" i="6"/>
  <c r="S656" i="6"/>
  <c r="R656" i="6"/>
  <c r="O656" i="6"/>
  <c r="N656" i="6"/>
  <c r="V655" i="6"/>
  <c r="Y655" i="6" s="1"/>
  <c r="T655" i="6"/>
  <c r="S655" i="6"/>
  <c r="R655" i="6"/>
  <c r="O655" i="6" s="1"/>
  <c r="N655" i="6"/>
  <c r="V654" i="6"/>
  <c r="T654" i="6"/>
  <c r="S654" i="6"/>
  <c r="R654" i="6"/>
  <c r="O654" i="6" s="1"/>
  <c r="N654" i="6"/>
  <c r="V653" i="6"/>
  <c r="Y653" i="6" s="1"/>
  <c r="T653" i="6"/>
  <c r="S653" i="6"/>
  <c r="R653" i="6"/>
  <c r="O653" i="6" s="1"/>
  <c r="Q653" i="6" s="1"/>
  <c r="N653" i="6"/>
  <c r="V652" i="6"/>
  <c r="Y652" i="6" s="1"/>
  <c r="T652" i="6"/>
  <c r="S652" i="6"/>
  <c r="R652" i="6"/>
  <c r="O652" i="6" s="1"/>
  <c r="N652" i="6"/>
  <c r="V651" i="6"/>
  <c r="Y651" i="6" s="1"/>
  <c r="T651" i="6"/>
  <c r="S651" i="6"/>
  <c r="R651" i="6"/>
  <c r="O651" i="6" s="1"/>
  <c r="N651" i="6"/>
  <c r="V650" i="6"/>
  <c r="T650" i="6"/>
  <c r="S650" i="6"/>
  <c r="R650" i="6"/>
  <c r="O650" i="6" s="1"/>
  <c r="N650" i="6"/>
  <c r="V649" i="6"/>
  <c r="Y649" i="6" s="1"/>
  <c r="T649" i="6"/>
  <c r="S649" i="6"/>
  <c r="R649" i="6"/>
  <c r="O649" i="6" s="1"/>
  <c r="Q649" i="6" s="1"/>
  <c r="N649" i="6"/>
  <c r="V648" i="6"/>
  <c r="Y648" i="6" s="1"/>
  <c r="T648" i="6"/>
  <c r="S648" i="6"/>
  <c r="R648" i="6"/>
  <c r="O648" i="6" s="1"/>
  <c r="N648" i="6"/>
  <c r="V647" i="6"/>
  <c r="T647" i="6"/>
  <c r="S647" i="6"/>
  <c r="R647" i="6"/>
  <c r="O647" i="6" s="1"/>
  <c r="N647" i="6"/>
  <c r="V646" i="6"/>
  <c r="T646" i="6"/>
  <c r="S646" i="6"/>
  <c r="R646" i="6"/>
  <c r="O646" i="6" s="1"/>
  <c r="N646" i="6"/>
  <c r="V645" i="6"/>
  <c r="Y645" i="6" s="1"/>
  <c r="T645" i="6"/>
  <c r="S645" i="6"/>
  <c r="R645" i="6"/>
  <c r="O645" i="6" s="1"/>
  <c r="Q645" i="6" s="1"/>
  <c r="P645" i="6"/>
  <c r="N645" i="6"/>
  <c r="V644" i="6"/>
  <c r="Y644" i="6" s="1"/>
  <c r="T644" i="6"/>
  <c r="S644" i="6"/>
  <c r="R644" i="6"/>
  <c r="O644" i="6" s="1"/>
  <c r="N644" i="6"/>
  <c r="V643" i="6"/>
  <c r="Y643" i="6" s="1"/>
  <c r="T643" i="6"/>
  <c r="S643" i="6"/>
  <c r="R643" i="6"/>
  <c r="O643" i="6" s="1"/>
  <c r="N643" i="6"/>
  <c r="V642" i="6"/>
  <c r="T642" i="6"/>
  <c r="S642" i="6"/>
  <c r="R642" i="6"/>
  <c r="O642" i="6"/>
  <c r="N642" i="6"/>
  <c r="V641" i="6"/>
  <c r="Y641" i="6" s="1"/>
  <c r="T641" i="6"/>
  <c r="S641" i="6"/>
  <c r="R641" i="6"/>
  <c r="O641" i="6" s="1"/>
  <c r="Q641" i="6" s="1"/>
  <c r="P641" i="6"/>
  <c r="N641" i="6"/>
  <c r="V640" i="6"/>
  <c r="Y640" i="6" s="1"/>
  <c r="T640" i="6"/>
  <c r="S640" i="6"/>
  <c r="R640" i="6"/>
  <c r="O640" i="6" s="1"/>
  <c r="N640" i="6"/>
  <c r="V639" i="6"/>
  <c r="Y639" i="6" s="1"/>
  <c r="T639" i="6"/>
  <c r="S639" i="6"/>
  <c r="R639" i="6"/>
  <c r="O639" i="6" s="1"/>
  <c r="N639" i="6"/>
  <c r="V638" i="6"/>
  <c r="T638" i="6"/>
  <c r="S638" i="6"/>
  <c r="R638" i="6"/>
  <c r="O638" i="6" s="1"/>
  <c r="N638" i="6"/>
  <c r="V637" i="6"/>
  <c r="Y637" i="6" s="1"/>
  <c r="T637" i="6"/>
  <c r="S637" i="6"/>
  <c r="R637" i="6"/>
  <c r="O637" i="6" s="1"/>
  <c r="N637" i="6"/>
  <c r="V636" i="6"/>
  <c r="Y636" i="6" s="1"/>
  <c r="T636" i="6"/>
  <c r="S636" i="6"/>
  <c r="R636" i="6"/>
  <c r="O636" i="6" s="1"/>
  <c r="N636" i="6"/>
  <c r="V635" i="6"/>
  <c r="Y635" i="6" s="1"/>
  <c r="T635" i="6"/>
  <c r="S635" i="6"/>
  <c r="R635" i="6"/>
  <c r="O635" i="6" s="1"/>
  <c r="N635" i="6"/>
  <c r="V634" i="6"/>
  <c r="T634" i="6"/>
  <c r="S634" i="6"/>
  <c r="R634" i="6"/>
  <c r="O634" i="6" s="1"/>
  <c r="N634" i="6"/>
  <c r="V633" i="6"/>
  <c r="Y633" i="6" s="1"/>
  <c r="T633" i="6"/>
  <c r="S633" i="6"/>
  <c r="R633" i="6"/>
  <c r="O633" i="6" s="1"/>
  <c r="N633" i="6"/>
  <c r="V632" i="6"/>
  <c r="Y632" i="6" s="1"/>
  <c r="T632" i="6"/>
  <c r="S632" i="6"/>
  <c r="R632" i="6"/>
  <c r="O632" i="6" s="1"/>
  <c r="N632" i="6"/>
  <c r="V631" i="6"/>
  <c r="Y631" i="6" s="1"/>
  <c r="T631" i="6"/>
  <c r="S631" i="6"/>
  <c r="R631" i="6"/>
  <c r="O631" i="6" s="1"/>
  <c r="N631" i="6"/>
  <c r="V630" i="6"/>
  <c r="T630" i="6"/>
  <c r="S630" i="6"/>
  <c r="R630" i="6"/>
  <c r="O630" i="6" s="1"/>
  <c r="N630" i="6"/>
  <c r="V629" i="6"/>
  <c r="Y629" i="6" s="1"/>
  <c r="T629" i="6"/>
  <c r="S629" i="6"/>
  <c r="R629" i="6"/>
  <c r="O629" i="6" s="1"/>
  <c r="N629" i="6"/>
  <c r="V628" i="6"/>
  <c r="T628" i="6"/>
  <c r="S628" i="6"/>
  <c r="R628" i="6"/>
  <c r="O628" i="6" s="1"/>
  <c r="N628" i="6"/>
  <c r="V627" i="6"/>
  <c r="T627" i="6"/>
  <c r="S627" i="6"/>
  <c r="R627" i="6"/>
  <c r="O627" i="6" s="1"/>
  <c r="N627" i="6"/>
  <c r="V626" i="6"/>
  <c r="T626" i="6"/>
  <c r="S626" i="6"/>
  <c r="R626" i="6"/>
  <c r="O626" i="6" s="1"/>
  <c r="N626" i="6"/>
  <c r="V625" i="6"/>
  <c r="Y625" i="6" s="1"/>
  <c r="T625" i="6"/>
  <c r="S625" i="6"/>
  <c r="R625" i="6"/>
  <c r="O625" i="6" s="1"/>
  <c r="N625" i="6"/>
  <c r="V624" i="6"/>
  <c r="T624" i="6"/>
  <c r="S624" i="6"/>
  <c r="R624" i="6"/>
  <c r="O624" i="6" s="1"/>
  <c r="N624" i="6"/>
  <c r="V623" i="6"/>
  <c r="T623" i="6"/>
  <c r="S623" i="6"/>
  <c r="R623" i="6"/>
  <c r="O623" i="6" s="1"/>
  <c r="P623" i="6" s="1"/>
  <c r="N623" i="6"/>
  <c r="V622" i="6"/>
  <c r="Y622" i="6" s="1"/>
  <c r="T622" i="6"/>
  <c r="S622" i="6"/>
  <c r="R622" i="6"/>
  <c r="O622" i="6" s="1"/>
  <c r="N622" i="6"/>
  <c r="V621" i="6"/>
  <c r="Y621" i="6" s="1"/>
  <c r="T621" i="6"/>
  <c r="S621" i="6"/>
  <c r="R621" i="6"/>
  <c r="O621" i="6" s="1"/>
  <c r="N621" i="6"/>
  <c r="V620" i="6"/>
  <c r="T620" i="6"/>
  <c r="S620" i="6"/>
  <c r="R620" i="6"/>
  <c r="O620" i="6" s="1"/>
  <c r="N620" i="6"/>
  <c r="V619" i="6"/>
  <c r="T619" i="6"/>
  <c r="S619" i="6"/>
  <c r="R619" i="6"/>
  <c r="O619" i="6" s="1"/>
  <c r="P619" i="6" s="1"/>
  <c r="N619" i="6"/>
  <c r="V618" i="6"/>
  <c r="T618" i="6"/>
  <c r="S618" i="6"/>
  <c r="R618" i="6"/>
  <c r="O618" i="6" s="1"/>
  <c r="N618" i="6"/>
  <c r="V617" i="6"/>
  <c r="Y617" i="6" s="1"/>
  <c r="T617" i="6"/>
  <c r="S617" i="6"/>
  <c r="R617" i="6"/>
  <c r="O617" i="6" s="1"/>
  <c r="N617" i="6"/>
  <c r="V616" i="6"/>
  <c r="T616" i="6"/>
  <c r="S616" i="6"/>
  <c r="R616" i="6"/>
  <c r="O616" i="6" s="1"/>
  <c r="P616" i="6" s="1"/>
  <c r="N616" i="6"/>
  <c r="V615" i="6"/>
  <c r="T615" i="6"/>
  <c r="S615" i="6"/>
  <c r="R615" i="6"/>
  <c r="O615" i="6" s="1"/>
  <c r="P615" i="6" s="1"/>
  <c r="N615" i="6"/>
  <c r="V614" i="6"/>
  <c r="Y614" i="6" s="1"/>
  <c r="T614" i="6"/>
  <c r="S614" i="6"/>
  <c r="R614" i="6"/>
  <c r="O614" i="6" s="1"/>
  <c r="N614" i="6"/>
  <c r="V613" i="6"/>
  <c r="Y613" i="6" s="1"/>
  <c r="T613" i="6"/>
  <c r="S613" i="6"/>
  <c r="R613" i="6"/>
  <c r="O613" i="6" s="1"/>
  <c r="Q613" i="6" s="1"/>
  <c r="N613" i="6"/>
  <c r="V612" i="6"/>
  <c r="T612" i="6"/>
  <c r="S612" i="6"/>
  <c r="R612" i="6"/>
  <c r="O612" i="6" s="1"/>
  <c r="Q612" i="6" s="1"/>
  <c r="N612" i="6"/>
  <c r="V611" i="6"/>
  <c r="T611" i="6"/>
  <c r="S611" i="6"/>
  <c r="R611" i="6"/>
  <c r="O611" i="6" s="1"/>
  <c r="P611" i="6" s="1"/>
  <c r="N611" i="6"/>
  <c r="V610" i="6"/>
  <c r="Y610" i="6" s="1"/>
  <c r="T610" i="6"/>
  <c r="S610" i="6"/>
  <c r="R610" i="6"/>
  <c r="O610" i="6" s="1"/>
  <c r="N610" i="6"/>
  <c r="V609" i="6"/>
  <c r="Y609" i="6" s="1"/>
  <c r="T609" i="6"/>
  <c r="S609" i="6"/>
  <c r="R609" i="6"/>
  <c r="O609" i="6" s="1"/>
  <c r="N609" i="6"/>
  <c r="V608" i="6"/>
  <c r="T608" i="6"/>
  <c r="S608" i="6"/>
  <c r="R608" i="6"/>
  <c r="O608" i="6" s="1"/>
  <c r="N608" i="6"/>
  <c r="V607" i="6"/>
  <c r="T607" i="6"/>
  <c r="S607" i="6"/>
  <c r="R607" i="6"/>
  <c r="O607" i="6" s="1"/>
  <c r="P607" i="6" s="1"/>
  <c r="N607" i="6"/>
  <c r="V606" i="6"/>
  <c r="T606" i="6"/>
  <c r="S606" i="6"/>
  <c r="R606" i="6"/>
  <c r="O606" i="6" s="1"/>
  <c r="N606" i="6"/>
  <c r="V605" i="6"/>
  <c r="Y605" i="6" s="1"/>
  <c r="T605" i="6"/>
  <c r="S605" i="6"/>
  <c r="R605" i="6"/>
  <c r="O605" i="6" s="1"/>
  <c r="Q605" i="6" s="1"/>
  <c r="N605" i="6"/>
  <c r="V604" i="6"/>
  <c r="T604" i="6"/>
  <c r="S604" i="6"/>
  <c r="R604" i="6"/>
  <c r="O604" i="6" s="1"/>
  <c r="N604" i="6"/>
  <c r="V603" i="6"/>
  <c r="T603" i="6"/>
  <c r="S603" i="6"/>
  <c r="R603" i="6"/>
  <c r="O603" i="6" s="1"/>
  <c r="N603" i="6"/>
  <c r="V602" i="6"/>
  <c r="T602" i="6"/>
  <c r="S602" i="6"/>
  <c r="R602" i="6"/>
  <c r="O602" i="6" s="1"/>
  <c r="N602" i="6"/>
  <c r="V601" i="6"/>
  <c r="Y601" i="6" s="1"/>
  <c r="T601" i="6"/>
  <c r="S601" i="6"/>
  <c r="R601" i="6"/>
  <c r="O601" i="6" s="1"/>
  <c r="N601" i="6"/>
  <c r="V600" i="6"/>
  <c r="T600" i="6"/>
  <c r="S600" i="6"/>
  <c r="R600" i="6"/>
  <c r="O600" i="6" s="1"/>
  <c r="P600" i="6" s="1"/>
  <c r="N600" i="6"/>
  <c r="V599" i="6"/>
  <c r="T599" i="6"/>
  <c r="S599" i="6"/>
  <c r="R599" i="6"/>
  <c r="O599" i="6" s="1"/>
  <c r="N599" i="6"/>
  <c r="V598" i="6"/>
  <c r="Y598" i="6" s="1"/>
  <c r="T598" i="6"/>
  <c r="S598" i="6"/>
  <c r="R598" i="6"/>
  <c r="O598" i="6" s="1"/>
  <c r="N598" i="6"/>
  <c r="V597" i="6"/>
  <c r="Y597" i="6" s="1"/>
  <c r="T597" i="6"/>
  <c r="S597" i="6"/>
  <c r="R597" i="6"/>
  <c r="O597" i="6" s="1"/>
  <c r="Q597" i="6" s="1"/>
  <c r="N597" i="6"/>
  <c r="V596" i="6"/>
  <c r="T596" i="6"/>
  <c r="S596" i="6"/>
  <c r="R596" i="6"/>
  <c r="O596" i="6" s="1"/>
  <c r="N596" i="6"/>
  <c r="V595" i="6"/>
  <c r="T595" i="6"/>
  <c r="S595" i="6"/>
  <c r="R595" i="6"/>
  <c r="O595" i="6" s="1"/>
  <c r="N595" i="6"/>
  <c r="V594" i="6"/>
  <c r="T594" i="6"/>
  <c r="S594" i="6"/>
  <c r="R594" i="6"/>
  <c r="O594" i="6" s="1"/>
  <c r="N594" i="6"/>
  <c r="V593" i="6"/>
  <c r="Y593" i="6" s="1"/>
  <c r="T593" i="6"/>
  <c r="S593" i="6"/>
  <c r="R593" i="6"/>
  <c r="O593" i="6" s="1"/>
  <c r="N593" i="6"/>
  <c r="V592" i="6"/>
  <c r="T592" i="6"/>
  <c r="S592" i="6"/>
  <c r="R592" i="6"/>
  <c r="O592" i="6" s="1"/>
  <c r="N592" i="6"/>
  <c r="V591" i="6"/>
  <c r="T591" i="6"/>
  <c r="S591" i="6"/>
  <c r="R591" i="6"/>
  <c r="O591" i="6" s="1"/>
  <c r="P591" i="6" s="1"/>
  <c r="N591" i="6"/>
  <c r="V590" i="6"/>
  <c r="Y590" i="6" s="1"/>
  <c r="T590" i="6"/>
  <c r="S590" i="6"/>
  <c r="R590" i="6"/>
  <c r="O590" i="6" s="1"/>
  <c r="N590" i="6"/>
  <c r="V589" i="6"/>
  <c r="Y589" i="6" s="1"/>
  <c r="T589" i="6"/>
  <c r="S589" i="6"/>
  <c r="R589" i="6"/>
  <c r="O589" i="6" s="1"/>
  <c r="Q589" i="6" s="1"/>
  <c r="N589" i="6"/>
  <c r="V588" i="6"/>
  <c r="T588" i="6"/>
  <c r="S588" i="6"/>
  <c r="R588" i="6"/>
  <c r="O588" i="6" s="1"/>
  <c r="N588" i="6"/>
  <c r="V587" i="6"/>
  <c r="T587" i="6"/>
  <c r="S587" i="6"/>
  <c r="R587" i="6"/>
  <c r="O587" i="6" s="1"/>
  <c r="N587" i="6"/>
  <c r="V586" i="6"/>
  <c r="T586" i="6"/>
  <c r="S586" i="6"/>
  <c r="R586" i="6"/>
  <c r="O586" i="6" s="1"/>
  <c r="N586" i="6"/>
  <c r="V585" i="6"/>
  <c r="Y585" i="6" s="1"/>
  <c r="T585" i="6"/>
  <c r="S585" i="6"/>
  <c r="R585" i="6"/>
  <c r="O585" i="6" s="1"/>
  <c r="N585" i="6"/>
  <c r="V584" i="6"/>
  <c r="T584" i="6"/>
  <c r="S584" i="6"/>
  <c r="R584" i="6"/>
  <c r="O584" i="6" s="1"/>
  <c r="P584" i="6" s="1"/>
  <c r="N584" i="6"/>
  <c r="V583" i="6"/>
  <c r="T583" i="6"/>
  <c r="S583" i="6"/>
  <c r="R583" i="6"/>
  <c r="O583" i="6" s="1"/>
  <c r="P583" i="6" s="1"/>
  <c r="N583" i="6"/>
  <c r="V582" i="6"/>
  <c r="Y582" i="6" s="1"/>
  <c r="T582" i="6"/>
  <c r="S582" i="6"/>
  <c r="R582" i="6"/>
  <c r="O582" i="6" s="1"/>
  <c r="N582" i="6"/>
  <c r="V581" i="6"/>
  <c r="Y581" i="6" s="1"/>
  <c r="T581" i="6"/>
  <c r="S581" i="6"/>
  <c r="R581" i="6"/>
  <c r="O581" i="6" s="1"/>
  <c r="Q581" i="6" s="1"/>
  <c r="N581" i="6"/>
  <c r="V580" i="6"/>
  <c r="T580" i="6"/>
  <c r="S580" i="6"/>
  <c r="R580" i="6"/>
  <c r="O580" i="6" s="1"/>
  <c r="Q580" i="6" s="1"/>
  <c r="P580" i="6"/>
  <c r="N580" i="6"/>
  <c r="V579" i="6"/>
  <c r="T579" i="6"/>
  <c r="S579" i="6"/>
  <c r="R579" i="6"/>
  <c r="O579" i="6" s="1"/>
  <c r="P579" i="6" s="1"/>
  <c r="N579" i="6"/>
  <c r="V578" i="6"/>
  <c r="Y578" i="6" s="1"/>
  <c r="T578" i="6"/>
  <c r="S578" i="6"/>
  <c r="R578" i="6"/>
  <c r="O578" i="6" s="1"/>
  <c r="N578" i="6"/>
  <c r="V577" i="6"/>
  <c r="Y577" i="6" s="1"/>
  <c r="T577" i="6"/>
  <c r="S577" i="6"/>
  <c r="R577" i="6"/>
  <c r="O577" i="6" s="1"/>
  <c r="N577" i="6"/>
  <c r="V576" i="6"/>
  <c r="T576" i="6"/>
  <c r="S576" i="6"/>
  <c r="R576" i="6"/>
  <c r="O576" i="6" s="1"/>
  <c r="N576" i="6"/>
  <c r="V575" i="6"/>
  <c r="T575" i="6"/>
  <c r="S575" i="6"/>
  <c r="R575" i="6"/>
  <c r="O575" i="6" s="1"/>
  <c r="P575" i="6" s="1"/>
  <c r="N575" i="6"/>
  <c r="V574" i="6"/>
  <c r="Y574" i="6" s="1"/>
  <c r="T574" i="6"/>
  <c r="S574" i="6"/>
  <c r="R574" i="6"/>
  <c r="O574" i="6" s="1"/>
  <c r="N574" i="6"/>
  <c r="V573" i="6"/>
  <c r="Y573" i="6" s="1"/>
  <c r="T573" i="6"/>
  <c r="S573" i="6"/>
  <c r="R573" i="6"/>
  <c r="O573" i="6"/>
  <c r="Q573" i="6" s="1"/>
  <c r="N573" i="6"/>
  <c r="V572" i="6"/>
  <c r="T572" i="6"/>
  <c r="S572" i="6"/>
  <c r="R572" i="6"/>
  <c r="O572" i="6" s="1"/>
  <c r="N572" i="6"/>
  <c r="V571" i="6"/>
  <c r="T571" i="6"/>
  <c r="S571" i="6"/>
  <c r="R571" i="6"/>
  <c r="O571" i="6" s="1"/>
  <c r="N571" i="6"/>
  <c r="V570" i="6"/>
  <c r="T570" i="6"/>
  <c r="S570" i="6"/>
  <c r="R570" i="6"/>
  <c r="O570" i="6" s="1"/>
  <c r="N570" i="6"/>
  <c r="V569" i="6"/>
  <c r="Y569" i="6" s="1"/>
  <c r="T569" i="6"/>
  <c r="S569" i="6"/>
  <c r="R569" i="6"/>
  <c r="O569" i="6" s="1"/>
  <c r="N569" i="6"/>
  <c r="V568" i="6"/>
  <c r="T568" i="6"/>
  <c r="S568" i="6"/>
  <c r="R568" i="6"/>
  <c r="O568" i="6" s="1"/>
  <c r="P568" i="6" s="1"/>
  <c r="N568" i="6"/>
  <c r="V567" i="6"/>
  <c r="T567" i="6"/>
  <c r="S567" i="6"/>
  <c r="R567" i="6"/>
  <c r="O567" i="6" s="1"/>
  <c r="N567" i="6"/>
  <c r="V566" i="6"/>
  <c r="Y566" i="6" s="1"/>
  <c r="T566" i="6"/>
  <c r="S566" i="6"/>
  <c r="R566" i="6"/>
  <c r="O566" i="6" s="1"/>
  <c r="N566" i="6"/>
  <c r="V565" i="6"/>
  <c r="Y565" i="6" s="1"/>
  <c r="T565" i="6"/>
  <c r="S565" i="6"/>
  <c r="R565" i="6"/>
  <c r="O565" i="6" s="1"/>
  <c r="Q565" i="6" s="1"/>
  <c r="N565" i="6"/>
  <c r="V564" i="6"/>
  <c r="T564" i="6"/>
  <c r="S564" i="6"/>
  <c r="R564" i="6"/>
  <c r="O564" i="6" s="1"/>
  <c r="N564" i="6"/>
  <c r="V563" i="6"/>
  <c r="T563" i="6"/>
  <c r="S563" i="6"/>
  <c r="R563" i="6"/>
  <c r="O563" i="6" s="1"/>
  <c r="N563" i="6"/>
  <c r="V562" i="6"/>
  <c r="Y562" i="6" s="1"/>
  <c r="T562" i="6"/>
  <c r="S562" i="6"/>
  <c r="R562" i="6"/>
  <c r="O562" i="6" s="1"/>
  <c r="N562" i="6"/>
  <c r="V561" i="6"/>
  <c r="Y561" i="6" s="1"/>
  <c r="T561" i="6"/>
  <c r="S561" i="6"/>
  <c r="R561" i="6"/>
  <c r="O561" i="6"/>
  <c r="N561" i="6"/>
  <c r="V560" i="6"/>
  <c r="T560" i="6"/>
  <c r="S560" i="6"/>
  <c r="R560" i="6"/>
  <c r="O560" i="6" s="1"/>
  <c r="N560" i="6"/>
  <c r="V559" i="6"/>
  <c r="T559" i="6"/>
  <c r="S559" i="6"/>
  <c r="R559" i="6"/>
  <c r="O559" i="6" s="1"/>
  <c r="P559" i="6" s="1"/>
  <c r="N559" i="6"/>
  <c r="V558" i="6"/>
  <c r="T558" i="6"/>
  <c r="S558" i="6"/>
  <c r="R558" i="6"/>
  <c r="O558" i="6" s="1"/>
  <c r="N558" i="6"/>
  <c r="V557" i="6"/>
  <c r="Y557" i="6" s="1"/>
  <c r="T557" i="6"/>
  <c r="S557" i="6"/>
  <c r="R557" i="6"/>
  <c r="O557" i="6" s="1"/>
  <c r="Q557" i="6" s="1"/>
  <c r="N557" i="6"/>
  <c r="V556" i="6"/>
  <c r="T556" i="6"/>
  <c r="S556" i="6"/>
  <c r="R556" i="6"/>
  <c r="O556" i="6" s="1"/>
  <c r="N556" i="6"/>
  <c r="V555" i="6"/>
  <c r="T555" i="6"/>
  <c r="S555" i="6"/>
  <c r="R555" i="6"/>
  <c r="O555" i="6" s="1"/>
  <c r="N555" i="6"/>
  <c r="V554" i="6"/>
  <c r="T554" i="6"/>
  <c r="S554" i="6"/>
  <c r="R554" i="6"/>
  <c r="O554" i="6" s="1"/>
  <c r="N554" i="6"/>
  <c r="V553" i="6"/>
  <c r="Y553" i="6" s="1"/>
  <c r="T553" i="6"/>
  <c r="S553" i="6"/>
  <c r="R553" i="6"/>
  <c r="O553" i="6" s="1"/>
  <c r="N553" i="6"/>
  <c r="V552" i="6"/>
  <c r="T552" i="6"/>
  <c r="S552" i="6"/>
  <c r="R552" i="6"/>
  <c r="O552" i="6" s="1"/>
  <c r="N552" i="6"/>
  <c r="V551" i="6"/>
  <c r="T551" i="6"/>
  <c r="S551" i="6"/>
  <c r="R551" i="6"/>
  <c r="O551" i="6" s="1"/>
  <c r="N551" i="6"/>
  <c r="V550" i="6"/>
  <c r="Y550" i="6" s="1"/>
  <c r="T550" i="6"/>
  <c r="S550" i="6"/>
  <c r="R550" i="6"/>
  <c r="O550" i="6" s="1"/>
  <c r="N550" i="6"/>
  <c r="V549" i="6"/>
  <c r="Y549" i="6" s="1"/>
  <c r="T549" i="6"/>
  <c r="S549" i="6"/>
  <c r="R549" i="6"/>
  <c r="O549" i="6" s="1"/>
  <c r="Q549" i="6" s="1"/>
  <c r="N549" i="6"/>
  <c r="V548" i="6"/>
  <c r="T548" i="6"/>
  <c r="S548" i="6"/>
  <c r="R548" i="6"/>
  <c r="O548" i="6" s="1"/>
  <c r="Q548" i="6" s="1"/>
  <c r="N548" i="6"/>
  <c r="V547" i="6"/>
  <c r="T547" i="6"/>
  <c r="S547" i="6"/>
  <c r="R547" i="6"/>
  <c r="O547" i="6" s="1"/>
  <c r="N547" i="6"/>
  <c r="V546" i="6"/>
  <c r="Y546" i="6" s="1"/>
  <c r="T546" i="6"/>
  <c r="S546" i="6"/>
  <c r="R546" i="6"/>
  <c r="O546" i="6" s="1"/>
  <c r="N546" i="6"/>
  <c r="V545" i="6"/>
  <c r="Y545" i="6" s="1"/>
  <c r="T545" i="6"/>
  <c r="S545" i="6"/>
  <c r="R545" i="6"/>
  <c r="O545" i="6" s="1"/>
  <c r="N545" i="6"/>
  <c r="V544" i="6"/>
  <c r="T544" i="6"/>
  <c r="S544" i="6"/>
  <c r="R544" i="6"/>
  <c r="O544" i="6" s="1"/>
  <c r="N544" i="6"/>
  <c r="V543" i="6"/>
  <c r="T543" i="6"/>
  <c r="S543" i="6"/>
  <c r="R543" i="6"/>
  <c r="O543" i="6" s="1"/>
  <c r="P543" i="6" s="1"/>
  <c r="N543" i="6"/>
  <c r="V542" i="6"/>
  <c r="T542" i="6"/>
  <c r="S542" i="6"/>
  <c r="R542" i="6"/>
  <c r="O542" i="6" s="1"/>
  <c r="N542" i="6"/>
  <c r="V541" i="6"/>
  <c r="Y541" i="6" s="1"/>
  <c r="T541" i="6"/>
  <c r="S541" i="6"/>
  <c r="R541" i="6"/>
  <c r="O541" i="6" s="1"/>
  <c r="Q541" i="6" s="1"/>
  <c r="N541" i="6"/>
  <c r="V540" i="6"/>
  <c r="T540" i="6"/>
  <c r="S540" i="6"/>
  <c r="R540" i="6"/>
  <c r="O540" i="6" s="1"/>
  <c r="N540" i="6"/>
  <c r="V539" i="6"/>
  <c r="T539" i="6"/>
  <c r="S539" i="6"/>
  <c r="R539" i="6"/>
  <c r="O539" i="6" s="1"/>
  <c r="N539" i="6"/>
  <c r="V538" i="6"/>
  <c r="T538" i="6"/>
  <c r="S538" i="6"/>
  <c r="R538" i="6"/>
  <c r="O538" i="6" s="1"/>
  <c r="N538" i="6"/>
  <c r="V537" i="6"/>
  <c r="Y537" i="6" s="1"/>
  <c r="T537" i="6"/>
  <c r="S537" i="6"/>
  <c r="R537" i="6"/>
  <c r="O537" i="6" s="1"/>
  <c r="N537" i="6"/>
  <c r="V536" i="6"/>
  <c r="T536" i="6"/>
  <c r="S536" i="6"/>
  <c r="R536" i="6"/>
  <c r="O536" i="6" s="1"/>
  <c r="N536" i="6"/>
  <c r="V535" i="6"/>
  <c r="T535" i="6"/>
  <c r="S535" i="6"/>
  <c r="R535" i="6"/>
  <c r="O535" i="6" s="1"/>
  <c r="N535" i="6"/>
  <c r="V534" i="6"/>
  <c r="Y534" i="6" s="1"/>
  <c r="T534" i="6"/>
  <c r="S534" i="6"/>
  <c r="R534" i="6"/>
  <c r="O534" i="6" s="1"/>
  <c r="N534" i="6"/>
  <c r="V533" i="6"/>
  <c r="Y533" i="6" s="1"/>
  <c r="T533" i="6"/>
  <c r="S533" i="6"/>
  <c r="R533" i="6"/>
  <c r="O533" i="6" s="1"/>
  <c r="Q533" i="6" s="1"/>
  <c r="N533" i="6"/>
  <c r="V532" i="6"/>
  <c r="T532" i="6"/>
  <c r="S532" i="6"/>
  <c r="R532" i="6"/>
  <c r="O532" i="6"/>
  <c r="P532" i="6" s="1"/>
  <c r="N532" i="6"/>
  <c r="V531" i="6"/>
  <c r="T531" i="6"/>
  <c r="S531" i="6"/>
  <c r="R531" i="6"/>
  <c r="O531" i="6" s="1"/>
  <c r="P531" i="6" s="1"/>
  <c r="N531" i="6"/>
  <c r="V530" i="6"/>
  <c r="Y530" i="6" s="1"/>
  <c r="T530" i="6"/>
  <c r="S530" i="6"/>
  <c r="R530" i="6"/>
  <c r="O530" i="6" s="1"/>
  <c r="N530" i="6"/>
  <c r="V529" i="6"/>
  <c r="Y529" i="6" s="1"/>
  <c r="T529" i="6"/>
  <c r="S529" i="6"/>
  <c r="R529" i="6"/>
  <c r="O529" i="6" s="1"/>
  <c r="N529" i="6"/>
  <c r="V528" i="6"/>
  <c r="T528" i="6"/>
  <c r="S528" i="6"/>
  <c r="R528" i="6"/>
  <c r="O528" i="6" s="1"/>
  <c r="N528" i="6"/>
  <c r="V527" i="6"/>
  <c r="T527" i="6"/>
  <c r="S527" i="6"/>
  <c r="R527" i="6"/>
  <c r="O527" i="6" s="1"/>
  <c r="P527" i="6" s="1"/>
  <c r="N527" i="6"/>
  <c r="V526" i="6"/>
  <c r="Y526" i="6" s="1"/>
  <c r="T526" i="6"/>
  <c r="S526" i="6"/>
  <c r="R526" i="6"/>
  <c r="O526" i="6" s="1"/>
  <c r="N526" i="6"/>
  <c r="V525" i="6"/>
  <c r="Y525" i="6" s="1"/>
  <c r="T525" i="6"/>
  <c r="S525" i="6"/>
  <c r="R525" i="6"/>
  <c r="O525" i="6" s="1"/>
  <c r="Q525" i="6" s="1"/>
  <c r="N525" i="6"/>
  <c r="V524" i="6"/>
  <c r="T524" i="6"/>
  <c r="S524" i="6"/>
  <c r="R524" i="6"/>
  <c r="O524" i="6" s="1"/>
  <c r="N524" i="6"/>
  <c r="V523" i="6"/>
  <c r="T523" i="6"/>
  <c r="S523" i="6"/>
  <c r="R523" i="6"/>
  <c r="O523" i="6" s="1"/>
  <c r="N523" i="6"/>
  <c r="V522" i="6"/>
  <c r="T522" i="6"/>
  <c r="S522" i="6"/>
  <c r="R522" i="6"/>
  <c r="O522" i="6" s="1"/>
  <c r="N522" i="6"/>
  <c r="V521" i="6"/>
  <c r="Y521" i="6" s="1"/>
  <c r="T521" i="6"/>
  <c r="S521" i="6"/>
  <c r="R521" i="6"/>
  <c r="O521" i="6" s="1"/>
  <c r="N521" i="6"/>
  <c r="V520" i="6"/>
  <c r="T520" i="6"/>
  <c r="S520" i="6"/>
  <c r="R520" i="6"/>
  <c r="O520" i="6" s="1"/>
  <c r="P520" i="6" s="1"/>
  <c r="N520" i="6"/>
  <c r="V519" i="6"/>
  <c r="T519" i="6"/>
  <c r="S519" i="6"/>
  <c r="R519" i="6"/>
  <c r="O519" i="6" s="1"/>
  <c r="N519" i="6"/>
  <c r="V518" i="6"/>
  <c r="Y518" i="6" s="1"/>
  <c r="T518" i="6"/>
  <c r="S518" i="6"/>
  <c r="R518" i="6"/>
  <c r="O518" i="6" s="1"/>
  <c r="N518" i="6"/>
  <c r="V517" i="6"/>
  <c r="Y517" i="6" s="1"/>
  <c r="T517" i="6"/>
  <c r="S517" i="6"/>
  <c r="R517" i="6"/>
  <c r="O517" i="6" s="1"/>
  <c r="Q517" i="6" s="1"/>
  <c r="N517" i="6"/>
  <c r="V516" i="6"/>
  <c r="T516" i="6"/>
  <c r="S516" i="6"/>
  <c r="R516" i="6"/>
  <c r="O516" i="6" s="1"/>
  <c r="P516" i="6" s="1"/>
  <c r="N516" i="6"/>
  <c r="V515" i="6"/>
  <c r="T515" i="6"/>
  <c r="S515" i="6"/>
  <c r="R515" i="6"/>
  <c r="O515" i="6" s="1"/>
  <c r="P515" i="6" s="1"/>
  <c r="N515" i="6"/>
  <c r="V514" i="6"/>
  <c r="Y514" i="6" s="1"/>
  <c r="T514" i="6"/>
  <c r="S514" i="6"/>
  <c r="R514" i="6"/>
  <c r="O514" i="6" s="1"/>
  <c r="N514" i="6"/>
  <c r="V513" i="6"/>
  <c r="Y513" i="6" s="1"/>
  <c r="T513" i="6"/>
  <c r="S513" i="6"/>
  <c r="R513" i="6"/>
  <c r="O513" i="6"/>
  <c r="N513" i="6"/>
  <c r="V512" i="6"/>
  <c r="T512" i="6"/>
  <c r="S512" i="6"/>
  <c r="R512" i="6"/>
  <c r="O512" i="6" s="1"/>
  <c r="N512" i="6"/>
  <c r="V511" i="6"/>
  <c r="T511" i="6"/>
  <c r="S511" i="6"/>
  <c r="R511" i="6"/>
  <c r="O511" i="6" s="1"/>
  <c r="P511" i="6" s="1"/>
  <c r="N511" i="6"/>
  <c r="V510" i="6"/>
  <c r="Y510" i="6" s="1"/>
  <c r="T510" i="6"/>
  <c r="S510" i="6"/>
  <c r="R510" i="6"/>
  <c r="O510" i="6" s="1"/>
  <c r="N510" i="6"/>
  <c r="V509" i="6"/>
  <c r="T509" i="6"/>
  <c r="S509" i="6"/>
  <c r="R509" i="6"/>
  <c r="O509" i="6" s="1"/>
  <c r="Q509" i="6" s="1"/>
  <c r="N509" i="6"/>
  <c r="V508" i="6"/>
  <c r="T508" i="6"/>
  <c r="S508" i="6"/>
  <c r="R508" i="6"/>
  <c r="O508" i="6" s="1"/>
  <c r="P508" i="6" s="1"/>
  <c r="N508" i="6"/>
  <c r="V507" i="6"/>
  <c r="Y507" i="6" s="1"/>
  <c r="T507" i="6"/>
  <c r="S507" i="6"/>
  <c r="R507" i="6"/>
  <c r="O507" i="6" s="1"/>
  <c r="N507" i="6"/>
  <c r="V506" i="6"/>
  <c r="Y506" i="6" s="1"/>
  <c r="T506" i="6"/>
  <c r="S506" i="6"/>
  <c r="R506" i="6"/>
  <c r="O506" i="6" s="1"/>
  <c r="N506" i="6"/>
  <c r="V505" i="6"/>
  <c r="T505" i="6"/>
  <c r="S505" i="6"/>
  <c r="R505" i="6"/>
  <c r="O505" i="6" s="1"/>
  <c r="Q505" i="6" s="1"/>
  <c r="N505" i="6"/>
  <c r="V504" i="6"/>
  <c r="T504" i="6"/>
  <c r="S504" i="6"/>
  <c r="R504" i="6"/>
  <c r="O504" i="6" s="1"/>
  <c r="Q504" i="6" s="1"/>
  <c r="N504" i="6"/>
  <c r="V503" i="6"/>
  <c r="T503" i="6"/>
  <c r="S503" i="6"/>
  <c r="R503" i="6"/>
  <c r="O503" i="6" s="1"/>
  <c r="P503" i="6" s="1"/>
  <c r="N503" i="6"/>
  <c r="V502" i="6"/>
  <c r="Y502" i="6" s="1"/>
  <c r="T502" i="6"/>
  <c r="S502" i="6"/>
  <c r="R502" i="6"/>
  <c r="O502" i="6" s="1"/>
  <c r="N502" i="6"/>
  <c r="V501" i="6"/>
  <c r="T501" i="6"/>
  <c r="S501" i="6"/>
  <c r="R501" i="6"/>
  <c r="O501" i="6" s="1"/>
  <c r="N501" i="6"/>
  <c r="V500" i="6"/>
  <c r="T500" i="6"/>
  <c r="S500" i="6"/>
  <c r="R500" i="6"/>
  <c r="O500" i="6" s="1"/>
  <c r="P500" i="6" s="1"/>
  <c r="N500" i="6"/>
  <c r="V548" i="2"/>
  <c r="W548" i="2" s="1"/>
  <c r="U548" i="2"/>
  <c r="T548" i="2"/>
  <c r="R548" i="2"/>
  <c r="S548" i="2" s="1"/>
  <c r="Q548" i="2"/>
  <c r="V547" i="2"/>
  <c r="W547" i="2" s="1"/>
  <c r="U547" i="2"/>
  <c r="R547" i="2" s="1"/>
  <c r="Q547" i="2"/>
  <c r="V546" i="2"/>
  <c r="W546" i="2" s="1"/>
  <c r="U546" i="2"/>
  <c r="R546" i="2"/>
  <c r="Q546" i="2"/>
  <c r="V545" i="2"/>
  <c r="W545" i="2" s="1"/>
  <c r="U545" i="2"/>
  <c r="R545" i="2" s="1"/>
  <c r="Q545" i="2"/>
  <c r="V544" i="2"/>
  <c r="W544" i="2" s="1"/>
  <c r="U544" i="2"/>
  <c r="R544" i="2" s="1"/>
  <c r="S544" i="2" s="1"/>
  <c r="T544" i="2"/>
  <c r="Q544" i="2"/>
  <c r="V543" i="2"/>
  <c r="W543" i="2" s="1"/>
  <c r="U543" i="2"/>
  <c r="T543" i="2"/>
  <c r="S543" i="2"/>
  <c r="R543" i="2"/>
  <c r="Q543" i="2"/>
  <c r="V542" i="2"/>
  <c r="W542" i="2" s="1"/>
  <c r="U542" i="2"/>
  <c r="R542" i="2"/>
  <c r="Q542" i="2"/>
  <c r="V541" i="2"/>
  <c r="W541" i="2" s="1"/>
  <c r="U541" i="2"/>
  <c r="R541" i="2" s="1"/>
  <c r="Q541" i="2"/>
  <c r="V540" i="2"/>
  <c r="W540" i="2" s="1"/>
  <c r="U540" i="2"/>
  <c r="R540" i="2" s="1"/>
  <c r="S540" i="2" s="1"/>
  <c r="T540" i="2"/>
  <c r="Q540" i="2"/>
  <c r="V539" i="2"/>
  <c r="W539" i="2" s="1"/>
  <c r="U539" i="2"/>
  <c r="S539" i="2"/>
  <c r="R539" i="2"/>
  <c r="T539" i="2" s="1"/>
  <c r="Q539" i="2"/>
  <c r="V538" i="2"/>
  <c r="W538" i="2" s="1"/>
  <c r="U538" i="2"/>
  <c r="R538" i="2"/>
  <c r="Q538" i="2"/>
  <c r="V537" i="2"/>
  <c r="W537" i="2" s="1"/>
  <c r="U537" i="2"/>
  <c r="R537" i="2" s="1"/>
  <c r="Q537" i="2"/>
  <c r="V536" i="2"/>
  <c r="W536" i="2" s="1"/>
  <c r="U536" i="2"/>
  <c r="R536" i="2" s="1"/>
  <c r="Q536" i="2"/>
  <c r="V535" i="2"/>
  <c r="W535" i="2" s="1"/>
  <c r="U535" i="2"/>
  <c r="S535" i="2"/>
  <c r="R535" i="2"/>
  <c r="T535" i="2" s="1"/>
  <c r="Q535" i="2"/>
  <c r="V534" i="2"/>
  <c r="W534" i="2" s="1"/>
  <c r="U534" i="2"/>
  <c r="R534" i="2"/>
  <c r="Q534" i="2"/>
  <c r="V533" i="2"/>
  <c r="W533" i="2" s="1"/>
  <c r="U533" i="2"/>
  <c r="R533" i="2" s="1"/>
  <c r="Q533" i="2"/>
  <c r="V532" i="2"/>
  <c r="W532" i="2" s="1"/>
  <c r="U532" i="2"/>
  <c r="T532" i="2"/>
  <c r="S532" i="2"/>
  <c r="R532" i="2"/>
  <c r="Q532" i="2"/>
  <c r="V531" i="2"/>
  <c r="W531" i="2" s="1"/>
  <c r="U531" i="2"/>
  <c r="S531" i="2"/>
  <c r="R531" i="2"/>
  <c r="T531" i="2" s="1"/>
  <c r="Q531" i="2"/>
  <c r="V530" i="2"/>
  <c r="W530" i="2" s="1"/>
  <c r="U530" i="2"/>
  <c r="R530" i="2"/>
  <c r="Q530" i="2"/>
  <c r="V529" i="2"/>
  <c r="W529" i="2" s="1"/>
  <c r="U529" i="2"/>
  <c r="R529" i="2" s="1"/>
  <c r="Q529" i="2"/>
  <c r="V528" i="2"/>
  <c r="W528" i="2" s="1"/>
  <c r="U528" i="2"/>
  <c r="T528" i="2"/>
  <c r="S528" i="2"/>
  <c r="R528" i="2"/>
  <c r="Q528" i="2"/>
  <c r="V527" i="2"/>
  <c r="W527" i="2" s="1"/>
  <c r="U527" i="2"/>
  <c r="S527" i="2"/>
  <c r="R527" i="2"/>
  <c r="T527" i="2" s="1"/>
  <c r="Q527" i="2"/>
  <c r="V526" i="2"/>
  <c r="W526" i="2" s="1"/>
  <c r="U526" i="2"/>
  <c r="R526" i="2"/>
  <c r="Q526" i="2"/>
  <c r="V525" i="2"/>
  <c r="W525" i="2" s="1"/>
  <c r="U525" i="2"/>
  <c r="R525" i="2" s="1"/>
  <c r="Q525" i="2"/>
  <c r="V524" i="2"/>
  <c r="W524" i="2" s="1"/>
  <c r="U524" i="2"/>
  <c r="T524" i="2"/>
  <c r="S524" i="2"/>
  <c r="R524" i="2"/>
  <c r="Q524" i="2"/>
  <c r="V523" i="2"/>
  <c r="W523" i="2" s="1"/>
  <c r="U523" i="2"/>
  <c r="S523" i="2"/>
  <c r="R523" i="2"/>
  <c r="T523" i="2" s="1"/>
  <c r="Q523" i="2"/>
  <c r="V522" i="2"/>
  <c r="W522" i="2" s="1"/>
  <c r="U522" i="2"/>
  <c r="R522" i="2"/>
  <c r="Q522" i="2"/>
  <c r="V521" i="2"/>
  <c r="W521" i="2" s="1"/>
  <c r="U521" i="2"/>
  <c r="R521" i="2" s="1"/>
  <c r="Q521" i="2"/>
  <c r="V520" i="2"/>
  <c r="W520" i="2" s="1"/>
  <c r="U520" i="2"/>
  <c r="T520" i="2"/>
  <c r="S520" i="2"/>
  <c r="R520" i="2"/>
  <c r="Q520" i="2"/>
  <c r="V519" i="2"/>
  <c r="W519" i="2" s="1"/>
  <c r="U519" i="2"/>
  <c r="S519" i="2"/>
  <c r="R519" i="2"/>
  <c r="T519" i="2" s="1"/>
  <c r="Q519" i="2"/>
  <c r="V518" i="2"/>
  <c r="W518" i="2" s="1"/>
  <c r="U518" i="2"/>
  <c r="R518" i="2"/>
  <c r="Q518" i="2"/>
  <c r="V517" i="2"/>
  <c r="W517" i="2" s="1"/>
  <c r="U517" i="2"/>
  <c r="R517" i="2" s="1"/>
  <c r="Q517" i="2"/>
  <c r="V516" i="2"/>
  <c r="W516" i="2" s="1"/>
  <c r="U516" i="2"/>
  <c r="T516" i="2"/>
  <c r="S516" i="2"/>
  <c r="R516" i="2"/>
  <c r="Q516" i="2"/>
  <c r="V515" i="2"/>
  <c r="W515" i="2" s="1"/>
  <c r="U515" i="2"/>
  <c r="S515" i="2"/>
  <c r="R515" i="2"/>
  <c r="T515" i="2" s="1"/>
  <c r="Q515" i="2"/>
  <c r="V514" i="2"/>
  <c r="W514" i="2" s="1"/>
  <c r="U514" i="2"/>
  <c r="R514" i="2"/>
  <c r="Q514" i="2"/>
  <c r="V513" i="2"/>
  <c r="W513" i="2" s="1"/>
  <c r="U513" i="2"/>
  <c r="R513" i="2" s="1"/>
  <c r="Q513" i="2"/>
  <c r="V512" i="2"/>
  <c r="W512" i="2" s="1"/>
  <c r="U512" i="2"/>
  <c r="T512" i="2"/>
  <c r="S512" i="2"/>
  <c r="R512" i="2"/>
  <c r="Q512" i="2"/>
  <c r="V511" i="2"/>
  <c r="W511" i="2" s="1"/>
  <c r="U511" i="2"/>
  <c r="S511" i="2"/>
  <c r="R511" i="2"/>
  <c r="T511" i="2" s="1"/>
  <c r="Q511" i="2"/>
  <c r="V510" i="2"/>
  <c r="W510" i="2" s="1"/>
  <c r="U510" i="2"/>
  <c r="R510" i="2"/>
  <c r="Q510" i="2"/>
  <c r="V509" i="2"/>
  <c r="W509" i="2" s="1"/>
  <c r="U509" i="2"/>
  <c r="R509" i="2" s="1"/>
  <c r="Q509" i="2"/>
  <c r="V508" i="2"/>
  <c r="W508" i="2" s="1"/>
  <c r="U508" i="2"/>
  <c r="T508" i="2"/>
  <c r="S508" i="2"/>
  <c r="R508" i="2"/>
  <c r="Q508" i="2"/>
  <c r="V507" i="2"/>
  <c r="W507" i="2" s="1"/>
  <c r="U507" i="2"/>
  <c r="S507" i="2"/>
  <c r="R507" i="2"/>
  <c r="T507" i="2" s="1"/>
  <c r="Q507" i="2"/>
  <c r="V506" i="2"/>
  <c r="W506" i="2" s="1"/>
  <c r="U506" i="2"/>
  <c r="R506" i="2"/>
  <c r="Q506" i="2"/>
  <c r="V505" i="2"/>
  <c r="W505" i="2" s="1"/>
  <c r="U505" i="2"/>
  <c r="R505" i="2" s="1"/>
  <c r="Q505" i="2"/>
  <c r="V504" i="2"/>
  <c r="W504" i="2" s="1"/>
  <c r="U504" i="2"/>
  <c r="T504" i="2"/>
  <c r="S504" i="2"/>
  <c r="R504" i="2"/>
  <c r="Q504" i="2"/>
  <c r="V503" i="2"/>
  <c r="W503" i="2" s="1"/>
  <c r="U503" i="2"/>
  <c r="S503" i="2"/>
  <c r="R503" i="2"/>
  <c r="T503" i="2" s="1"/>
  <c r="Q503" i="2"/>
  <c r="V502" i="2"/>
  <c r="W502" i="2" s="1"/>
  <c r="U502" i="2"/>
  <c r="R502" i="2"/>
  <c r="Q502" i="2"/>
  <c r="V501" i="2"/>
  <c r="W501" i="2" s="1"/>
  <c r="U501" i="2"/>
  <c r="R501" i="2" s="1"/>
  <c r="Q501" i="2"/>
  <c r="V500" i="2"/>
  <c r="W500" i="2" s="1"/>
  <c r="U500" i="2"/>
  <c r="T500" i="2"/>
  <c r="S500" i="2"/>
  <c r="R500" i="2"/>
  <c r="Q500" i="2"/>
  <c r="V499" i="2"/>
  <c r="W499" i="2" s="1"/>
  <c r="U499" i="2"/>
  <c r="S499" i="2"/>
  <c r="R499" i="2"/>
  <c r="T499" i="2" s="1"/>
  <c r="Q499" i="2"/>
  <c r="V498" i="2"/>
  <c r="W498" i="2" s="1"/>
  <c r="U498" i="2"/>
  <c r="R498" i="2"/>
  <c r="Q498" i="2"/>
  <c r="V497" i="2"/>
  <c r="W497" i="2" s="1"/>
  <c r="U497" i="2"/>
  <c r="R497" i="2" s="1"/>
  <c r="Q497" i="2"/>
  <c r="W496" i="2"/>
  <c r="V496" i="2"/>
  <c r="U496" i="2"/>
  <c r="T496" i="2"/>
  <c r="S496" i="2"/>
  <c r="R496" i="2"/>
  <c r="Q496" i="2"/>
  <c r="V495" i="2"/>
  <c r="W495" i="2" s="1"/>
  <c r="U495" i="2"/>
  <c r="S495" i="2"/>
  <c r="R495" i="2"/>
  <c r="T495" i="2" s="1"/>
  <c r="Q495" i="2"/>
  <c r="V494" i="2"/>
  <c r="W494" i="2" s="1"/>
  <c r="U494" i="2"/>
  <c r="R494" i="2"/>
  <c r="Q494" i="2"/>
  <c r="V493" i="2"/>
  <c r="W493" i="2" s="1"/>
  <c r="U493" i="2"/>
  <c r="R493" i="2" s="1"/>
  <c r="Q493" i="2"/>
  <c r="V492" i="2"/>
  <c r="W492" i="2" s="1"/>
  <c r="U492" i="2"/>
  <c r="T492" i="2"/>
  <c r="S492" i="2"/>
  <c r="R492" i="2"/>
  <c r="Q492" i="2"/>
  <c r="V491" i="2"/>
  <c r="W491" i="2" s="1"/>
  <c r="U491" i="2"/>
  <c r="S491" i="2"/>
  <c r="R491" i="2"/>
  <c r="T491" i="2" s="1"/>
  <c r="Q491" i="2"/>
  <c r="V490" i="2"/>
  <c r="W490" i="2" s="1"/>
  <c r="U490" i="2"/>
  <c r="R490" i="2"/>
  <c r="Q490" i="2"/>
  <c r="V489" i="2"/>
  <c r="W489" i="2" s="1"/>
  <c r="U489" i="2"/>
  <c r="R489" i="2" s="1"/>
  <c r="Q489" i="2"/>
  <c r="V488" i="2"/>
  <c r="W488" i="2" s="1"/>
  <c r="U488" i="2"/>
  <c r="T488" i="2"/>
  <c r="S488" i="2"/>
  <c r="R488" i="2"/>
  <c r="Q488" i="2"/>
  <c r="V487" i="2"/>
  <c r="W487" i="2" s="1"/>
  <c r="U487" i="2"/>
  <c r="S487" i="2"/>
  <c r="R487" i="2"/>
  <c r="T487" i="2" s="1"/>
  <c r="Q487" i="2"/>
  <c r="V486" i="2"/>
  <c r="W486" i="2" s="1"/>
  <c r="U486" i="2"/>
  <c r="R486" i="2"/>
  <c r="Q486" i="2"/>
  <c r="V485" i="2"/>
  <c r="W485" i="2" s="1"/>
  <c r="U485" i="2"/>
  <c r="R485" i="2" s="1"/>
  <c r="Q485" i="2"/>
  <c r="V484" i="2"/>
  <c r="W484" i="2" s="1"/>
  <c r="U484" i="2"/>
  <c r="T484" i="2"/>
  <c r="S484" i="2"/>
  <c r="R484" i="2"/>
  <c r="Q484" i="2"/>
  <c r="V483" i="2"/>
  <c r="W483" i="2" s="1"/>
  <c r="U483" i="2"/>
  <c r="S483" i="2"/>
  <c r="R483" i="2"/>
  <c r="T483" i="2" s="1"/>
  <c r="Q483" i="2"/>
  <c r="V482" i="2"/>
  <c r="W482" i="2" s="1"/>
  <c r="U482" i="2"/>
  <c r="R482" i="2"/>
  <c r="Q482" i="2"/>
  <c r="V481" i="2"/>
  <c r="W481" i="2" s="1"/>
  <c r="U481" i="2"/>
  <c r="R481" i="2" s="1"/>
  <c r="Q481" i="2"/>
  <c r="V480" i="2"/>
  <c r="W480" i="2" s="1"/>
  <c r="U480" i="2"/>
  <c r="T480" i="2"/>
  <c r="S480" i="2"/>
  <c r="R480" i="2"/>
  <c r="Q480" i="2"/>
  <c r="V479" i="2"/>
  <c r="W479" i="2" s="1"/>
  <c r="U479" i="2"/>
  <c r="S479" i="2"/>
  <c r="R479" i="2"/>
  <c r="T479" i="2" s="1"/>
  <c r="Q479" i="2"/>
  <c r="V478" i="2"/>
  <c r="W478" i="2" s="1"/>
  <c r="U478" i="2"/>
  <c r="R478" i="2"/>
  <c r="Q478" i="2"/>
  <c r="V477" i="2"/>
  <c r="W477" i="2" s="1"/>
  <c r="U477" i="2"/>
  <c r="R477" i="2" s="1"/>
  <c r="Q477" i="2"/>
  <c r="V476" i="2"/>
  <c r="W476" i="2" s="1"/>
  <c r="U476" i="2"/>
  <c r="T476" i="2"/>
  <c r="S476" i="2"/>
  <c r="R476" i="2"/>
  <c r="Q476" i="2"/>
  <c r="V475" i="2"/>
  <c r="W475" i="2" s="1"/>
  <c r="U475" i="2"/>
  <c r="S475" i="2"/>
  <c r="R475" i="2"/>
  <c r="T475" i="2" s="1"/>
  <c r="Q475" i="2"/>
  <c r="V474" i="2"/>
  <c r="W474" i="2" s="1"/>
  <c r="U474" i="2"/>
  <c r="R474" i="2"/>
  <c r="Q474" i="2"/>
  <c r="V473" i="2"/>
  <c r="W473" i="2" s="1"/>
  <c r="U473" i="2"/>
  <c r="R473" i="2" s="1"/>
  <c r="Q473" i="2"/>
  <c r="V472" i="2"/>
  <c r="W472" i="2" s="1"/>
  <c r="U472" i="2"/>
  <c r="T472" i="2"/>
  <c r="S472" i="2"/>
  <c r="R472" i="2"/>
  <c r="Q472" i="2"/>
  <c r="V471" i="2"/>
  <c r="W471" i="2" s="1"/>
  <c r="U471" i="2"/>
  <c r="R471" i="2"/>
  <c r="T471" i="2" s="1"/>
  <c r="Q471" i="2"/>
  <c r="V470" i="2"/>
  <c r="W470" i="2" s="1"/>
  <c r="U470" i="2"/>
  <c r="R470" i="2"/>
  <c r="Q470" i="2"/>
  <c r="W469" i="2"/>
  <c r="V469" i="2"/>
  <c r="U469" i="2"/>
  <c r="R469" i="2" s="1"/>
  <c r="S469" i="2" s="1"/>
  <c r="T469" i="2"/>
  <c r="Q469" i="2"/>
  <c r="V468" i="2"/>
  <c r="W468" i="2" s="1"/>
  <c r="U468" i="2"/>
  <c r="T468" i="2"/>
  <c r="S468" i="2"/>
  <c r="R468" i="2"/>
  <c r="Q468" i="2"/>
  <c r="V467" i="2"/>
  <c r="W467" i="2" s="1"/>
  <c r="U467" i="2"/>
  <c r="S467" i="2"/>
  <c r="R467" i="2"/>
  <c r="T467" i="2" s="1"/>
  <c r="Q467" i="2"/>
  <c r="V466" i="2"/>
  <c r="W466" i="2" s="1"/>
  <c r="U466" i="2"/>
  <c r="R466" i="2" s="1"/>
  <c r="Q466" i="2"/>
  <c r="V465" i="2"/>
  <c r="W465" i="2" s="1"/>
  <c r="U465" i="2"/>
  <c r="R465" i="2" s="1"/>
  <c r="S465" i="2" s="1"/>
  <c r="T465" i="2"/>
  <c r="Q465" i="2"/>
  <c r="V464" i="2"/>
  <c r="W464" i="2" s="1"/>
  <c r="U464" i="2"/>
  <c r="T464" i="2"/>
  <c r="S464" i="2"/>
  <c r="R464" i="2"/>
  <c r="Q464" i="2"/>
  <c r="V463" i="2"/>
  <c r="W463" i="2" s="1"/>
  <c r="U463" i="2"/>
  <c r="R463" i="2"/>
  <c r="T463" i="2" s="1"/>
  <c r="Q463" i="2"/>
  <c r="V462" i="2"/>
  <c r="W462" i="2" s="1"/>
  <c r="U462" i="2"/>
  <c r="R462" i="2" s="1"/>
  <c r="T462" i="2" s="1"/>
  <c r="Q462" i="2"/>
  <c r="V461" i="2"/>
  <c r="W461" i="2" s="1"/>
  <c r="U461" i="2"/>
  <c r="R461" i="2"/>
  <c r="Q461" i="2"/>
  <c r="V460" i="2"/>
  <c r="W460" i="2" s="1"/>
  <c r="U460" i="2"/>
  <c r="R460" i="2" s="1"/>
  <c r="Q460" i="2"/>
  <c r="V459" i="2"/>
  <c r="W459" i="2" s="1"/>
  <c r="U459" i="2"/>
  <c r="R459" i="2" s="1"/>
  <c r="S459" i="2" s="1"/>
  <c r="T459" i="2"/>
  <c r="Q459" i="2"/>
  <c r="V458" i="2"/>
  <c r="W458" i="2" s="1"/>
  <c r="U458" i="2"/>
  <c r="R458" i="2" s="1"/>
  <c r="T458" i="2" s="1"/>
  <c r="Q458" i="2"/>
  <c r="V457" i="2"/>
  <c r="W457" i="2" s="1"/>
  <c r="U457" i="2"/>
  <c r="R457" i="2"/>
  <c r="Q457" i="2"/>
  <c r="V456" i="2"/>
  <c r="W456" i="2" s="1"/>
  <c r="U456" i="2"/>
  <c r="R456" i="2" s="1"/>
  <c r="Q456" i="2"/>
  <c r="V455" i="2"/>
  <c r="W455" i="2" s="1"/>
  <c r="U455" i="2"/>
  <c r="R455" i="2" s="1"/>
  <c r="S455" i="2" s="1"/>
  <c r="T455" i="2"/>
  <c r="Q455" i="2"/>
  <c r="V454" i="2"/>
  <c r="W454" i="2" s="1"/>
  <c r="U454" i="2"/>
  <c r="R454" i="2" s="1"/>
  <c r="T454" i="2" s="1"/>
  <c r="Q454" i="2"/>
  <c r="V453" i="2"/>
  <c r="W453" i="2" s="1"/>
  <c r="U453" i="2"/>
  <c r="R453" i="2"/>
  <c r="Q453" i="2"/>
  <c r="V452" i="2"/>
  <c r="W452" i="2" s="1"/>
  <c r="U452" i="2"/>
  <c r="R452" i="2" s="1"/>
  <c r="Q452" i="2"/>
  <c r="V451" i="2"/>
  <c r="W451" i="2" s="1"/>
  <c r="U451" i="2"/>
  <c r="R451" i="2" s="1"/>
  <c r="S451" i="2" s="1"/>
  <c r="T451" i="2"/>
  <c r="Q451" i="2"/>
  <c r="V450" i="2"/>
  <c r="W450" i="2" s="1"/>
  <c r="U450" i="2"/>
  <c r="R450" i="2" s="1"/>
  <c r="T450" i="2" s="1"/>
  <c r="Q450" i="2"/>
  <c r="V449" i="2"/>
  <c r="W449" i="2" s="1"/>
  <c r="U449" i="2"/>
  <c r="R449" i="2"/>
  <c r="Q449" i="2"/>
  <c r="V448" i="2"/>
  <c r="W448" i="2" s="1"/>
  <c r="U448" i="2"/>
  <c r="R448" i="2" s="1"/>
  <c r="Q448" i="2"/>
  <c r="V447" i="2"/>
  <c r="W447" i="2" s="1"/>
  <c r="U447" i="2"/>
  <c r="R447" i="2" s="1"/>
  <c r="S447" i="2" s="1"/>
  <c r="T447" i="2"/>
  <c r="Q447" i="2"/>
  <c r="V446" i="2"/>
  <c r="W446" i="2" s="1"/>
  <c r="U446" i="2"/>
  <c r="R446" i="2" s="1"/>
  <c r="T446" i="2" s="1"/>
  <c r="Q446" i="2"/>
  <c r="V445" i="2"/>
  <c r="W445" i="2" s="1"/>
  <c r="U445" i="2"/>
  <c r="R445" i="2"/>
  <c r="Q445" i="2"/>
  <c r="V444" i="2"/>
  <c r="W444" i="2" s="1"/>
  <c r="U444" i="2"/>
  <c r="R444" i="2" s="1"/>
  <c r="Q444" i="2"/>
  <c r="V443" i="2"/>
  <c r="W443" i="2" s="1"/>
  <c r="U443" i="2"/>
  <c r="R443" i="2" s="1"/>
  <c r="S443" i="2" s="1"/>
  <c r="T443" i="2"/>
  <c r="Q443" i="2"/>
  <c r="V442" i="2"/>
  <c r="W442" i="2" s="1"/>
  <c r="U442" i="2"/>
  <c r="R442" i="2" s="1"/>
  <c r="T442" i="2" s="1"/>
  <c r="Q442" i="2"/>
  <c r="V441" i="2"/>
  <c r="W441" i="2" s="1"/>
  <c r="U441" i="2"/>
  <c r="R441" i="2"/>
  <c r="Q441" i="2"/>
  <c r="V440" i="2"/>
  <c r="W440" i="2" s="1"/>
  <c r="U440" i="2"/>
  <c r="R440" i="2" s="1"/>
  <c r="Q440" i="2"/>
  <c r="V439" i="2"/>
  <c r="W439" i="2" s="1"/>
  <c r="U439" i="2"/>
  <c r="R439" i="2" s="1"/>
  <c r="S439" i="2" s="1"/>
  <c r="T439" i="2"/>
  <c r="Q439" i="2"/>
  <c r="V438" i="2"/>
  <c r="W438" i="2" s="1"/>
  <c r="U438" i="2"/>
  <c r="R438" i="2" s="1"/>
  <c r="T438" i="2" s="1"/>
  <c r="Q438" i="2"/>
  <c r="V437" i="2"/>
  <c r="W437" i="2" s="1"/>
  <c r="U437" i="2"/>
  <c r="R437" i="2"/>
  <c r="Q437" i="2"/>
  <c r="V436" i="2"/>
  <c r="W436" i="2" s="1"/>
  <c r="U436" i="2"/>
  <c r="R436" i="2" s="1"/>
  <c r="Q436" i="2"/>
  <c r="V435" i="2"/>
  <c r="W435" i="2" s="1"/>
  <c r="U435" i="2"/>
  <c r="R435" i="2" s="1"/>
  <c r="S435" i="2" s="1"/>
  <c r="T435" i="2"/>
  <c r="Q435" i="2"/>
  <c r="V434" i="2"/>
  <c r="W434" i="2" s="1"/>
  <c r="U434" i="2"/>
  <c r="R434" i="2" s="1"/>
  <c r="T434" i="2" s="1"/>
  <c r="Q434" i="2"/>
  <c r="V433" i="2"/>
  <c r="W433" i="2" s="1"/>
  <c r="U433" i="2"/>
  <c r="R433" i="2"/>
  <c r="Q433" i="2"/>
  <c r="V432" i="2"/>
  <c r="W432" i="2" s="1"/>
  <c r="U432" i="2"/>
  <c r="R432" i="2" s="1"/>
  <c r="Q432" i="2"/>
  <c r="V431" i="2"/>
  <c r="W431" i="2" s="1"/>
  <c r="U431" i="2"/>
  <c r="R431" i="2" s="1"/>
  <c r="S431" i="2" s="1"/>
  <c r="T431" i="2"/>
  <c r="Q431" i="2"/>
  <c r="V430" i="2"/>
  <c r="W430" i="2" s="1"/>
  <c r="U430" i="2"/>
  <c r="R430" i="2" s="1"/>
  <c r="T430" i="2" s="1"/>
  <c r="Q430" i="2"/>
  <c r="V429" i="2"/>
  <c r="W429" i="2" s="1"/>
  <c r="U429" i="2"/>
  <c r="R429" i="2"/>
  <c r="Q429" i="2"/>
  <c r="V428" i="2"/>
  <c r="W428" i="2" s="1"/>
  <c r="U428" i="2"/>
  <c r="R428" i="2" s="1"/>
  <c r="Q428" i="2"/>
  <c r="V427" i="2"/>
  <c r="W427" i="2" s="1"/>
  <c r="U427" i="2"/>
  <c r="R427" i="2" s="1"/>
  <c r="S427" i="2" s="1"/>
  <c r="T427" i="2"/>
  <c r="Q427" i="2"/>
  <c r="V426" i="2"/>
  <c r="W426" i="2" s="1"/>
  <c r="U426" i="2"/>
  <c r="R426" i="2" s="1"/>
  <c r="T426" i="2" s="1"/>
  <c r="Q426" i="2"/>
  <c r="V425" i="2"/>
  <c r="W425" i="2" s="1"/>
  <c r="U425" i="2"/>
  <c r="R425" i="2"/>
  <c r="Q425" i="2"/>
  <c r="V424" i="2"/>
  <c r="W424" i="2" s="1"/>
  <c r="U424" i="2"/>
  <c r="R424" i="2" s="1"/>
  <c r="Q424" i="2"/>
  <c r="V423" i="2"/>
  <c r="W423" i="2" s="1"/>
  <c r="U423" i="2"/>
  <c r="R423" i="2" s="1"/>
  <c r="S423" i="2" s="1"/>
  <c r="T423" i="2"/>
  <c r="Q423" i="2"/>
  <c r="V422" i="2"/>
  <c r="W422" i="2" s="1"/>
  <c r="U422" i="2"/>
  <c r="R422" i="2" s="1"/>
  <c r="T422" i="2" s="1"/>
  <c r="Q422" i="2"/>
  <c r="V421" i="2"/>
  <c r="W421" i="2" s="1"/>
  <c r="U421" i="2"/>
  <c r="R421" i="2"/>
  <c r="Q421" i="2"/>
  <c r="V420" i="2"/>
  <c r="W420" i="2" s="1"/>
  <c r="U420" i="2"/>
  <c r="R420" i="2" s="1"/>
  <c r="Q420" i="2"/>
  <c r="V419" i="2"/>
  <c r="W419" i="2" s="1"/>
  <c r="U419" i="2"/>
  <c r="R419" i="2" s="1"/>
  <c r="S419" i="2" s="1"/>
  <c r="T419" i="2"/>
  <c r="Q419" i="2"/>
  <c r="V418" i="2"/>
  <c r="W418" i="2" s="1"/>
  <c r="U418" i="2"/>
  <c r="R418" i="2" s="1"/>
  <c r="T418" i="2" s="1"/>
  <c r="Q418" i="2"/>
  <c r="V417" i="2"/>
  <c r="W417" i="2" s="1"/>
  <c r="U417" i="2"/>
  <c r="R417" i="2"/>
  <c r="Q417" i="2"/>
  <c r="V416" i="2"/>
  <c r="W416" i="2" s="1"/>
  <c r="U416" i="2"/>
  <c r="R416" i="2" s="1"/>
  <c r="Q416" i="2"/>
  <c r="V415" i="2"/>
  <c r="W415" i="2" s="1"/>
  <c r="U415" i="2"/>
  <c r="R415" i="2" s="1"/>
  <c r="S415" i="2" s="1"/>
  <c r="T415" i="2"/>
  <c r="Q415" i="2"/>
  <c r="V414" i="2"/>
  <c r="W414" i="2" s="1"/>
  <c r="U414" i="2"/>
  <c r="T414" i="2"/>
  <c r="S414" i="2"/>
  <c r="R414" i="2"/>
  <c r="Q414" i="2"/>
  <c r="V413" i="2"/>
  <c r="W413" i="2" s="1"/>
  <c r="U413" i="2"/>
  <c r="R413" i="2"/>
  <c r="Q413" i="2"/>
  <c r="V412" i="2"/>
  <c r="W412" i="2" s="1"/>
  <c r="U412" i="2"/>
  <c r="R412" i="2" s="1"/>
  <c r="Q412" i="2"/>
  <c r="V411" i="2"/>
  <c r="W411" i="2" s="1"/>
  <c r="U411" i="2"/>
  <c r="R411" i="2" s="1"/>
  <c r="S411" i="2" s="1"/>
  <c r="T411" i="2"/>
  <c r="Q411" i="2"/>
  <c r="V410" i="2"/>
  <c r="W410" i="2" s="1"/>
  <c r="U410" i="2"/>
  <c r="T410" i="2"/>
  <c r="S410" i="2"/>
  <c r="R410" i="2"/>
  <c r="Q410" i="2"/>
  <c r="V409" i="2"/>
  <c r="W409" i="2" s="1"/>
  <c r="U409" i="2"/>
  <c r="R409" i="2"/>
  <c r="Q409" i="2"/>
  <c r="V408" i="2"/>
  <c r="W408" i="2" s="1"/>
  <c r="U408" i="2"/>
  <c r="R408" i="2" s="1"/>
  <c r="Q408" i="2"/>
  <c r="V407" i="2"/>
  <c r="W407" i="2" s="1"/>
  <c r="U407" i="2"/>
  <c r="R407" i="2" s="1"/>
  <c r="S407" i="2" s="1"/>
  <c r="T407" i="2"/>
  <c r="Q407" i="2"/>
  <c r="V406" i="2"/>
  <c r="W406" i="2" s="1"/>
  <c r="U406" i="2"/>
  <c r="T406" i="2"/>
  <c r="S406" i="2"/>
  <c r="R406" i="2"/>
  <c r="Q406" i="2"/>
  <c r="V405" i="2"/>
  <c r="W405" i="2" s="1"/>
  <c r="U405" i="2"/>
  <c r="R405" i="2"/>
  <c r="Q405" i="2"/>
  <c r="V404" i="2"/>
  <c r="W404" i="2" s="1"/>
  <c r="U404" i="2"/>
  <c r="R404" i="2" s="1"/>
  <c r="Q404" i="2"/>
  <c r="V403" i="2"/>
  <c r="W403" i="2" s="1"/>
  <c r="U403" i="2"/>
  <c r="R403" i="2" s="1"/>
  <c r="Q403" i="2"/>
  <c r="V402" i="2"/>
  <c r="W402" i="2" s="1"/>
  <c r="U402" i="2"/>
  <c r="T402" i="2"/>
  <c r="S402" i="2"/>
  <c r="R402" i="2"/>
  <c r="Q402" i="2"/>
  <c r="V401" i="2"/>
  <c r="W401" i="2" s="1"/>
  <c r="U401" i="2"/>
  <c r="R401" i="2"/>
  <c r="Q401" i="2"/>
  <c r="V400" i="2"/>
  <c r="W400" i="2" s="1"/>
  <c r="U400" i="2"/>
  <c r="R400" i="2" s="1"/>
  <c r="Q400" i="2"/>
  <c r="V399" i="2"/>
  <c r="W399" i="2" s="1"/>
  <c r="U399" i="2"/>
  <c r="R399" i="2" s="1"/>
  <c r="S399" i="2" s="1"/>
  <c r="Q399" i="2"/>
  <c r="V398" i="2"/>
  <c r="W398" i="2" s="1"/>
  <c r="U398" i="2"/>
  <c r="T398" i="2"/>
  <c r="S398" i="2"/>
  <c r="R398" i="2"/>
  <c r="Q398" i="2"/>
  <c r="V397" i="2"/>
  <c r="W397" i="2" s="1"/>
  <c r="U397" i="2"/>
  <c r="R397" i="2"/>
  <c r="Q397" i="2"/>
  <c r="V396" i="2"/>
  <c r="W396" i="2" s="1"/>
  <c r="U396" i="2"/>
  <c r="R396" i="2" s="1"/>
  <c r="Q396" i="2"/>
  <c r="V395" i="2"/>
  <c r="W395" i="2" s="1"/>
  <c r="U395" i="2"/>
  <c r="R395" i="2" s="1"/>
  <c r="S395" i="2" s="1"/>
  <c r="T395" i="2"/>
  <c r="Q395" i="2"/>
  <c r="V394" i="2"/>
  <c r="W394" i="2" s="1"/>
  <c r="U394" i="2"/>
  <c r="T394" i="2"/>
  <c r="S394" i="2"/>
  <c r="R394" i="2"/>
  <c r="Q394" i="2"/>
  <c r="V393" i="2"/>
  <c r="W393" i="2" s="1"/>
  <c r="U393" i="2"/>
  <c r="R393" i="2"/>
  <c r="Q393" i="2"/>
  <c r="V392" i="2"/>
  <c r="W392" i="2" s="1"/>
  <c r="U392" i="2"/>
  <c r="R392" i="2" s="1"/>
  <c r="Q392" i="2"/>
  <c r="V391" i="2"/>
  <c r="W391" i="2" s="1"/>
  <c r="U391" i="2"/>
  <c r="R391" i="2" s="1"/>
  <c r="Q391" i="2"/>
  <c r="V390" i="2"/>
  <c r="W390" i="2" s="1"/>
  <c r="U390" i="2"/>
  <c r="T390" i="2"/>
  <c r="S390" i="2"/>
  <c r="R390" i="2"/>
  <c r="Q390" i="2"/>
  <c r="V389" i="2"/>
  <c r="W389" i="2" s="1"/>
  <c r="U389" i="2"/>
  <c r="R389" i="2"/>
  <c r="T389" i="2" s="1"/>
  <c r="Q389" i="2"/>
  <c r="V388" i="2"/>
  <c r="W388" i="2" s="1"/>
  <c r="U388" i="2"/>
  <c r="R388" i="2"/>
  <c r="Q388" i="2"/>
  <c r="V387" i="2"/>
  <c r="W387" i="2" s="1"/>
  <c r="U387" i="2"/>
  <c r="R387" i="2" s="1"/>
  <c r="S387" i="2" s="1"/>
  <c r="Q387" i="2"/>
  <c r="V386" i="2"/>
  <c r="W386" i="2" s="1"/>
  <c r="U386" i="2"/>
  <c r="T386" i="2"/>
  <c r="S386" i="2"/>
  <c r="R386" i="2"/>
  <c r="Q386" i="2"/>
  <c r="V385" i="2"/>
  <c r="W385" i="2" s="1"/>
  <c r="U385" i="2"/>
  <c r="R385" i="2"/>
  <c r="Q385" i="2"/>
  <c r="V384" i="2"/>
  <c r="W384" i="2" s="1"/>
  <c r="U384" i="2"/>
  <c r="T384" i="2"/>
  <c r="R384" i="2"/>
  <c r="S384" i="2" s="1"/>
  <c r="Q384" i="2"/>
  <c r="V383" i="2"/>
  <c r="W383" i="2" s="1"/>
  <c r="U383" i="2"/>
  <c r="R383" i="2"/>
  <c r="Q383" i="2"/>
  <c r="V382" i="2"/>
  <c r="W382" i="2" s="1"/>
  <c r="U382" i="2"/>
  <c r="R382" i="2" s="1"/>
  <c r="Q382" i="2"/>
  <c r="V381" i="2"/>
  <c r="W381" i="2" s="1"/>
  <c r="U381" i="2"/>
  <c r="T381" i="2"/>
  <c r="R381" i="2"/>
  <c r="S381" i="2" s="1"/>
  <c r="Q381" i="2"/>
  <c r="V380" i="2"/>
  <c r="W380" i="2" s="1"/>
  <c r="U380" i="2"/>
  <c r="R380" i="2" s="1"/>
  <c r="Q380" i="2"/>
  <c r="V379" i="2"/>
  <c r="W379" i="2" s="1"/>
  <c r="U379" i="2"/>
  <c r="R379" i="2"/>
  <c r="Q379" i="2"/>
  <c r="V378" i="2"/>
  <c r="W378" i="2" s="1"/>
  <c r="U378" i="2"/>
  <c r="R378" i="2" s="1"/>
  <c r="Q378" i="2"/>
  <c r="V377" i="2"/>
  <c r="W377" i="2" s="1"/>
  <c r="U377" i="2"/>
  <c r="T377" i="2"/>
  <c r="R377" i="2"/>
  <c r="S377" i="2" s="1"/>
  <c r="Q377" i="2"/>
  <c r="V376" i="2"/>
  <c r="W376" i="2" s="1"/>
  <c r="U376" i="2"/>
  <c r="R376" i="2" s="1"/>
  <c r="T376" i="2" s="1"/>
  <c r="S376" i="2"/>
  <c r="Q376" i="2"/>
  <c r="V375" i="2"/>
  <c r="W375" i="2" s="1"/>
  <c r="U375" i="2"/>
  <c r="R375" i="2"/>
  <c r="Q375" i="2"/>
  <c r="V374" i="2"/>
  <c r="W374" i="2" s="1"/>
  <c r="U374" i="2"/>
  <c r="R374" i="2" s="1"/>
  <c r="Q374" i="2"/>
  <c r="V373" i="2"/>
  <c r="W373" i="2" s="1"/>
  <c r="U373" i="2"/>
  <c r="T373" i="2"/>
  <c r="R373" i="2"/>
  <c r="S373" i="2" s="1"/>
  <c r="Q373" i="2"/>
  <c r="V372" i="2"/>
  <c r="W372" i="2" s="1"/>
  <c r="U372" i="2"/>
  <c r="R372" i="2" s="1"/>
  <c r="Q372" i="2"/>
  <c r="V371" i="2"/>
  <c r="W371" i="2" s="1"/>
  <c r="U371" i="2"/>
  <c r="R371" i="2"/>
  <c r="Q371" i="2"/>
  <c r="V370" i="2"/>
  <c r="W370" i="2" s="1"/>
  <c r="U370" i="2"/>
  <c r="R370" i="2" s="1"/>
  <c r="Q370" i="2"/>
  <c r="V369" i="2"/>
  <c r="W369" i="2" s="1"/>
  <c r="U369" i="2"/>
  <c r="T369" i="2"/>
  <c r="R369" i="2"/>
  <c r="S369" i="2" s="1"/>
  <c r="Q369" i="2"/>
  <c r="V368" i="2"/>
  <c r="W368" i="2" s="1"/>
  <c r="U368" i="2"/>
  <c r="R368" i="2" s="1"/>
  <c r="T368" i="2" s="1"/>
  <c r="S368" i="2"/>
  <c r="Q368" i="2"/>
  <c r="V367" i="2"/>
  <c r="W367" i="2" s="1"/>
  <c r="U367" i="2"/>
  <c r="R367" i="2"/>
  <c r="Q367" i="2"/>
  <c r="V366" i="2"/>
  <c r="W366" i="2" s="1"/>
  <c r="U366" i="2"/>
  <c r="R366" i="2" s="1"/>
  <c r="Q366" i="2"/>
  <c r="V365" i="2"/>
  <c r="W365" i="2" s="1"/>
  <c r="U365" i="2"/>
  <c r="T365" i="2"/>
  <c r="R365" i="2"/>
  <c r="S365" i="2" s="1"/>
  <c r="Q365" i="2"/>
  <c r="V364" i="2"/>
  <c r="W364" i="2" s="1"/>
  <c r="U364" i="2"/>
  <c r="R364" i="2" s="1"/>
  <c r="Q364" i="2"/>
  <c r="V363" i="2"/>
  <c r="W363" i="2" s="1"/>
  <c r="U363" i="2"/>
  <c r="R363" i="2"/>
  <c r="Q363" i="2"/>
  <c r="V362" i="2"/>
  <c r="W362" i="2" s="1"/>
  <c r="U362" i="2"/>
  <c r="R362" i="2" s="1"/>
  <c r="Q362" i="2"/>
  <c r="V361" i="2"/>
  <c r="W361" i="2" s="1"/>
  <c r="U361" i="2"/>
  <c r="T361" i="2"/>
  <c r="R361" i="2"/>
  <c r="S361" i="2" s="1"/>
  <c r="Q361" i="2"/>
  <c r="V360" i="2"/>
  <c r="W360" i="2" s="1"/>
  <c r="U360" i="2"/>
  <c r="R360" i="2" s="1"/>
  <c r="T360" i="2" s="1"/>
  <c r="S360" i="2"/>
  <c r="Q360" i="2"/>
  <c r="V359" i="2"/>
  <c r="W359" i="2" s="1"/>
  <c r="U359" i="2"/>
  <c r="R359" i="2"/>
  <c r="Q359" i="2"/>
  <c r="V358" i="2"/>
  <c r="W358" i="2" s="1"/>
  <c r="U358" i="2"/>
  <c r="R358" i="2" s="1"/>
  <c r="Q358" i="2"/>
  <c r="V357" i="2"/>
  <c r="W357" i="2" s="1"/>
  <c r="U357" i="2"/>
  <c r="T357" i="2"/>
  <c r="R357" i="2"/>
  <c r="S357" i="2" s="1"/>
  <c r="Q357" i="2"/>
  <c r="V356" i="2"/>
  <c r="W356" i="2" s="1"/>
  <c r="U356" i="2"/>
  <c r="R356" i="2" s="1"/>
  <c r="Q356" i="2"/>
  <c r="V355" i="2"/>
  <c r="W355" i="2" s="1"/>
  <c r="U355" i="2"/>
  <c r="R355" i="2"/>
  <c r="Q355" i="2"/>
  <c r="V354" i="2"/>
  <c r="W354" i="2" s="1"/>
  <c r="U354" i="2"/>
  <c r="R354" i="2" s="1"/>
  <c r="Q354" i="2"/>
  <c r="V353" i="2"/>
  <c r="W353" i="2" s="1"/>
  <c r="U353" i="2"/>
  <c r="T353" i="2"/>
  <c r="R353" i="2"/>
  <c r="S353" i="2" s="1"/>
  <c r="Q353" i="2"/>
  <c r="V352" i="2"/>
  <c r="W352" i="2" s="1"/>
  <c r="U352" i="2"/>
  <c r="R352" i="2" s="1"/>
  <c r="T352" i="2" s="1"/>
  <c r="S352" i="2"/>
  <c r="Q352" i="2"/>
  <c r="V351" i="2"/>
  <c r="W351" i="2" s="1"/>
  <c r="U351" i="2"/>
  <c r="R351" i="2"/>
  <c r="Q351" i="2"/>
  <c r="V350" i="2"/>
  <c r="W350" i="2" s="1"/>
  <c r="U350" i="2"/>
  <c r="R350" i="2" s="1"/>
  <c r="Q350" i="2"/>
  <c r="V349" i="2"/>
  <c r="W349" i="2" s="1"/>
  <c r="U349" i="2"/>
  <c r="T349" i="2"/>
  <c r="R349" i="2"/>
  <c r="S349" i="2" s="1"/>
  <c r="Q349" i="2"/>
  <c r="V348" i="2"/>
  <c r="W348" i="2" s="1"/>
  <c r="U348" i="2"/>
  <c r="R348" i="2" s="1"/>
  <c r="Q348" i="2"/>
  <c r="V347" i="2"/>
  <c r="W347" i="2" s="1"/>
  <c r="U347" i="2"/>
  <c r="R347" i="2"/>
  <c r="Q347" i="2"/>
  <c r="V346" i="2"/>
  <c r="W346" i="2" s="1"/>
  <c r="U346" i="2"/>
  <c r="R346" i="2" s="1"/>
  <c r="Q346" i="2"/>
  <c r="V345" i="2"/>
  <c r="W345" i="2" s="1"/>
  <c r="U345" i="2"/>
  <c r="T345" i="2"/>
  <c r="R345" i="2"/>
  <c r="S345" i="2" s="1"/>
  <c r="Q345" i="2"/>
  <c r="V344" i="2"/>
  <c r="W344" i="2" s="1"/>
  <c r="U344" i="2"/>
  <c r="R344" i="2" s="1"/>
  <c r="T344" i="2" s="1"/>
  <c r="S344" i="2"/>
  <c r="Q344" i="2"/>
  <c r="V343" i="2"/>
  <c r="W343" i="2" s="1"/>
  <c r="U343" i="2"/>
  <c r="R343" i="2"/>
  <c r="Q343" i="2"/>
  <c r="V342" i="2"/>
  <c r="W342" i="2" s="1"/>
  <c r="U342" i="2"/>
  <c r="R342" i="2" s="1"/>
  <c r="Q342" i="2"/>
  <c r="V341" i="2"/>
  <c r="W341" i="2" s="1"/>
  <c r="U341" i="2"/>
  <c r="T341" i="2"/>
  <c r="R341" i="2"/>
  <c r="S341" i="2" s="1"/>
  <c r="Q341" i="2"/>
  <c r="V340" i="2"/>
  <c r="W340" i="2" s="1"/>
  <c r="U340" i="2"/>
  <c r="R340" i="2" s="1"/>
  <c r="Q340" i="2"/>
  <c r="V339" i="2"/>
  <c r="W339" i="2" s="1"/>
  <c r="U339" i="2"/>
  <c r="R339" i="2"/>
  <c r="Q339" i="2"/>
  <c r="V338" i="2"/>
  <c r="W338" i="2" s="1"/>
  <c r="U338" i="2"/>
  <c r="R338" i="2" s="1"/>
  <c r="Q338" i="2"/>
  <c r="V337" i="2"/>
  <c r="W337" i="2" s="1"/>
  <c r="U337" i="2"/>
  <c r="T337" i="2"/>
  <c r="R337" i="2"/>
  <c r="S337" i="2" s="1"/>
  <c r="Q337" i="2"/>
  <c r="V336" i="2"/>
  <c r="W336" i="2" s="1"/>
  <c r="U336" i="2"/>
  <c r="R336" i="2" s="1"/>
  <c r="T336" i="2" s="1"/>
  <c r="S336" i="2"/>
  <c r="Q336" i="2"/>
  <c r="V335" i="2"/>
  <c r="W335" i="2" s="1"/>
  <c r="U335" i="2"/>
  <c r="R335" i="2"/>
  <c r="Q335" i="2"/>
  <c r="V334" i="2"/>
  <c r="W334" i="2" s="1"/>
  <c r="U334" i="2"/>
  <c r="R334" i="2" s="1"/>
  <c r="Q334" i="2"/>
  <c r="V333" i="2"/>
  <c r="W333" i="2" s="1"/>
  <c r="U333" i="2"/>
  <c r="T333" i="2"/>
  <c r="R333" i="2"/>
  <c r="S333" i="2" s="1"/>
  <c r="Q333" i="2"/>
  <c r="V332" i="2"/>
  <c r="W332" i="2" s="1"/>
  <c r="U332" i="2"/>
  <c r="R332" i="2" s="1"/>
  <c r="Q332" i="2"/>
  <c r="V331" i="2"/>
  <c r="W331" i="2" s="1"/>
  <c r="U331" i="2"/>
  <c r="R331" i="2"/>
  <c r="Q331" i="2"/>
  <c r="V330" i="2"/>
  <c r="W330" i="2" s="1"/>
  <c r="U330" i="2"/>
  <c r="R330" i="2" s="1"/>
  <c r="Q330" i="2"/>
  <c r="V329" i="2"/>
  <c r="W329" i="2" s="1"/>
  <c r="U329" i="2"/>
  <c r="T329" i="2"/>
  <c r="R329" i="2"/>
  <c r="S329" i="2" s="1"/>
  <c r="Q329" i="2"/>
  <c r="V328" i="2"/>
  <c r="W328" i="2" s="1"/>
  <c r="U328" i="2"/>
  <c r="R328" i="2" s="1"/>
  <c r="T328" i="2" s="1"/>
  <c r="S328" i="2"/>
  <c r="Q328" i="2"/>
  <c r="V327" i="2"/>
  <c r="W327" i="2" s="1"/>
  <c r="U327" i="2"/>
  <c r="R327" i="2"/>
  <c r="Q327" i="2"/>
  <c r="V326" i="2"/>
  <c r="W326" i="2" s="1"/>
  <c r="U326" i="2"/>
  <c r="R326" i="2" s="1"/>
  <c r="Q326" i="2"/>
  <c r="V325" i="2"/>
  <c r="W325" i="2" s="1"/>
  <c r="U325" i="2"/>
  <c r="T325" i="2"/>
  <c r="R325" i="2"/>
  <c r="S325" i="2" s="1"/>
  <c r="Q325" i="2"/>
  <c r="V324" i="2"/>
  <c r="W324" i="2" s="1"/>
  <c r="U324" i="2"/>
  <c r="R324" i="2" s="1"/>
  <c r="Q324" i="2"/>
  <c r="V323" i="2"/>
  <c r="W323" i="2" s="1"/>
  <c r="U323" i="2"/>
  <c r="R323" i="2"/>
  <c r="Q323" i="2"/>
  <c r="V322" i="2"/>
  <c r="W322" i="2" s="1"/>
  <c r="U322" i="2"/>
  <c r="R322" i="2" s="1"/>
  <c r="Q322" i="2"/>
  <c r="V321" i="2"/>
  <c r="W321" i="2" s="1"/>
  <c r="U321" i="2"/>
  <c r="T321" i="2"/>
  <c r="R321" i="2"/>
  <c r="S321" i="2" s="1"/>
  <c r="Q321" i="2"/>
  <c r="V320" i="2"/>
  <c r="W320" i="2" s="1"/>
  <c r="U320" i="2"/>
  <c r="R320" i="2" s="1"/>
  <c r="T320" i="2" s="1"/>
  <c r="S320" i="2"/>
  <c r="Q320" i="2"/>
  <c r="V319" i="2"/>
  <c r="W319" i="2" s="1"/>
  <c r="U319" i="2"/>
  <c r="R319" i="2"/>
  <c r="Q319" i="2"/>
  <c r="V318" i="2"/>
  <c r="W318" i="2" s="1"/>
  <c r="U318" i="2"/>
  <c r="R318" i="2" s="1"/>
  <c r="Q318" i="2"/>
  <c r="V317" i="2"/>
  <c r="W317" i="2" s="1"/>
  <c r="U317" i="2"/>
  <c r="T317" i="2"/>
  <c r="R317" i="2"/>
  <c r="S317" i="2" s="1"/>
  <c r="Q317" i="2"/>
  <c r="V316" i="2"/>
  <c r="W316" i="2" s="1"/>
  <c r="U316" i="2"/>
  <c r="R316" i="2" s="1"/>
  <c r="T316" i="2" s="1"/>
  <c r="S316" i="2"/>
  <c r="Q316" i="2"/>
  <c r="V315" i="2"/>
  <c r="W315" i="2" s="1"/>
  <c r="U315" i="2"/>
  <c r="R315" i="2"/>
  <c r="Q315" i="2"/>
  <c r="V314" i="2"/>
  <c r="W314" i="2" s="1"/>
  <c r="U314" i="2"/>
  <c r="R314" i="2" s="1"/>
  <c r="Q314" i="2"/>
  <c r="V313" i="2"/>
  <c r="W313" i="2" s="1"/>
  <c r="U313" i="2"/>
  <c r="R313" i="2"/>
  <c r="S313" i="2" s="1"/>
  <c r="Q313" i="2"/>
  <c r="V312" i="2"/>
  <c r="W312" i="2" s="1"/>
  <c r="U312" i="2"/>
  <c r="R312" i="2" s="1"/>
  <c r="T312" i="2" s="1"/>
  <c r="S312" i="2"/>
  <c r="Q312" i="2"/>
  <c r="V311" i="2"/>
  <c r="W311" i="2" s="1"/>
  <c r="U311" i="2"/>
  <c r="R311" i="2"/>
  <c r="Q311" i="2"/>
  <c r="V310" i="2"/>
  <c r="W310" i="2" s="1"/>
  <c r="U310" i="2"/>
  <c r="R310" i="2" s="1"/>
  <c r="Q310" i="2"/>
  <c r="V309" i="2"/>
  <c r="W309" i="2" s="1"/>
  <c r="U309" i="2"/>
  <c r="R309" i="2"/>
  <c r="S309" i="2" s="1"/>
  <c r="Q309" i="2"/>
  <c r="V308" i="2"/>
  <c r="W308" i="2" s="1"/>
  <c r="U308" i="2"/>
  <c r="R308" i="2" s="1"/>
  <c r="T308" i="2" s="1"/>
  <c r="S308" i="2"/>
  <c r="Q308" i="2"/>
  <c r="V307" i="2"/>
  <c r="W307" i="2" s="1"/>
  <c r="U307" i="2"/>
  <c r="R307" i="2"/>
  <c r="Q307" i="2"/>
  <c r="V306" i="2"/>
  <c r="W306" i="2" s="1"/>
  <c r="U306" i="2"/>
  <c r="R306" i="2" s="1"/>
  <c r="Q306" i="2"/>
  <c r="V305" i="2"/>
  <c r="W305" i="2" s="1"/>
  <c r="U305" i="2"/>
  <c r="R305" i="2"/>
  <c r="S305" i="2" s="1"/>
  <c r="Q305" i="2"/>
  <c r="V304" i="2"/>
  <c r="W304" i="2" s="1"/>
  <c r="U304" i="2"/>
  <c r="R304" i="2" s="1"/>
  <c r="T304" i="2" s="1"/>
  <c r="S304" i="2"/>
  <c r="Q304" i="2"/>
  <c r="V303" i="2"/>
  <c r="W303" i="2" s="1"/>
  <c r="U303" i="2"/>
  <c r="R303" i="2"/>
  <c r="Q303" i="2"/>
  <c r="V302" i="2"/>
  <c r="W302" i="2" s="1"/>
  <c r="U302" i="2"/>
  <c r="R302" i="2" s="1"/>
  <c r="Q302" i="2"/>
  <c r="V301" i="2"/>
  <c r="W301" i="2" s="1"/>
  <c r="U301" i="2"/>
  <c r="R301" i="2"/>
  <c r="Q301" i="2"/>
  <c r="V300" i="2"/>
  <c r="W300" i="2" s="1"/>
  <c r="U300" i="2"/>
  <c r="R300" i="2" s="1"/>
  <c r="Q300" i="2"/>
  <c r="V299" i="2"/>
  <c r="W299" i="2" s="1"/>
  <c r="U299" i="2"/>
  <c r="R299" i="2" s="1"/>
  <c r="T299" i="2" s="1"/>
  <c r="S299" i="2"/>
  <c r="Q299" i="2"/>
  <c r="V298" i="2"/>
  <c r="W298" i="2" s="1"/>
  <c r="U298" i="2"/>
  <c r="R298" i="2"/>
  <c r="Q298" i="2"/>
  <c r="V297" i="2"/>
  <c r="W297" i="2" s="1"/>
  <c r="U297" i="2"/>
  <c r="R297" i="2" s="1"/>
  <c r="Q297" i="2"/>
  <c r="V296" i="2"/>
  <c r="W296" i="2" s="1"/>
  <c r="U296" i="2"/>
  <c r="R296" i="2" s="1"/>
  <c r="S296" i="2" s="1"/>
  <c r="T296" i="2"/>
  <c r="Q296" i="2"/>
  <c r="V295" i="2"/>
  <c r="W295" i="2" s="1"/>
  <c r="U295" i="2"/>
  <c r="R295" i="2" s="1"/>
  <c r="T295" i="2" s="1"/>
  <c r="S295" i="2"/>
  <c r="Q295" i="2"/>
  <c r="V294" i="2"/>
  <c r="W294" i="2" s="1"/>
  <c r="U294" i="2"/>
  <c r="R294" i="2"/>
  <c r="Q294" i="2"/>
  <c r="V293" i="2"/>
  <c r="W293" i="2" s="1"/>
  <c r="U293" i="2"/>
  <c r="R293" i="2" s="1"/>
  <c r="Q293" i="2"/>
  <c r="V292" i="2"/>
  <c r="W292" i="2" s="1"/>
  <c r="U292" i="2"/>
  <c r="R292" i="2" s="1"/>
  <c r="S292" i="2" s="1"/>
  <c r="Q292" i="2"/>
  <c r="V291" i="2"/>
  <c r="W291" i="2" s="1"/>
  <c r="U291" i="2"/>
  <c r="R291" i="2" s="1"/>
  <c r="T291" i="2" s="1"/>
  <c r="S291" i="2"/>
  <c r="Q291" i="2"/>
  <c r="V290" i="2"/>
  <c r="W290" i="2" s="1"/>
  <c r="U290" i="2"/>
  <c r="R290" i="2"/>
  <c r="Q290" i="2"/>
  <c r="V289" i="2"/>
  <c r="W289" i="2" s="1"/>
  <c r="U289" i="2"/>
  <c r="R289" i="2" s="1"/>
  <c r="Q289" i="2"/>
  <c r="V288" i="2"/>
  <c r="W288" i="2" s="1"/>
  <c r="U288" i="2"/>
  <c r="R288" i="2" s="1"/>
  <c r="S288" i="2" s="1"/>
  <c r="T288" i="2"/>
  <c r="Q288" i="2"/>
  <c r="V287" i="2"/>
  <c r="W287" i="2" s="1"/>
  <c r="U287" i="2"/>
  <c r="R287" i="2" s="1"/>
  <c r="T287" i="2" s="1"/>
  <c r="S287" i="2"/>
  <c r="Q287" i="2"/>
  <c r="V286" i="2"/>
  <c r="W286" i="2" s="1"/>
  <c r="U286" i="2"/>
  <c r="R286" i="2"/>
  <c r="Q286" i="2"/>
  <c r="V285" i="2"/>
  <c r="W285" i="2" s="1"/>
  <c r="U285" i="2"/>
  <c r="R285" i="2" s="1"/>
  <c r="Q285" i="2"/>
  <c r="V284" i="2"/>
  <c r="W284" i="2" s="1"/>
  <c r="U284" i="2"/>
  <c r="R284" i="2" s="1"/>
  <c r="S284" i="2" s="1"/>
  <c r="T284" i="2"/>
  <c r="Q284" i="2"/>
  <c r="V283" i="2"/>
  <c r="W283" i="2" s="1"/>
  <c r="U283" i="2"/>
  <c r="R283" i="2" s="1"/>
  <c r="T283" i="2" s="1"/>
  <c r="S283" i="2"/>
  <c r="Q283" i="2"/>
  <c r="V282" i="2"/>
  <c r="W282" i="2" s="1"/>
  <c r="U282" i="2"/>
  <c r="R282" i="2"/>
  <c r="Q282" i="2"/>
  <c r="V281" i="2"/>
  <c r="W281" i="2" s="1"/>
  <c r="U281" i="2"/>
  <c r="R281" i="2" s="1"/>
  <c r="Q281" i="2"/>
  <c r="V280" i="2"/>
  <c r="W280" i="2" s="1"/>
  <c r="U280" i="2"/>
  <c r="R280" i="2" s="1"/>
  <c r="S280" i="2" s="1"/>
  <c r="T280" i="2"/>
  <c r="Q280" i="2"/>
  <c r="V279" i="2"/>
  <c r="W279" i="2" s="1"/>
  <c r="U279" i="2"/>
  <c r="R279" i="2" s="1"/>
  <c r="T279" i="2" s="1"/>
  <c r="S279" i="2"/>
  <c r="Q279" i="2"/>
  <c r="V278" i="2"/>
  <c r="W278" i="2" s="1"/>
  <c r="U278" i="2"/>
  <c r="R278" i="2"/>
  <c r="Q278" i="2"/>
  <c r="V277" i="2"/>
  <c r="W277" i="2" s="1"/>
  <c r="U277" i="2"/>
  <c r="R277" i="2" s="1"/>
  <c r="Q277" i="2"/>
  <c r="V276" i="2"/>
  <c r="W276" i="2" s="1"/>
  <c r="U276" i="2"/>
  <c r="R276" i="2" s="1"/>
  <c r="S276" i="2" s="1"/>
  <c r="Q276" i="2"/>
  <c r="V275" i="2"/>
  <c r="W275" i="2" s="1"/>
  <c r="U275" i="2"/>
  <c r="R275" i="2" s="1"/>
  <c r="T275" i="2" s="1"/>
  <c r="S275" i="2"/>
  <c r="Q275" i="2"/>
  <c r="V274" i="2"/>
  <c r="W274" i="2" s="1"/>
  <c r="U274" i="2"/>
  <c r="R274" i="2"/>
  <c r="Q274" i="2"/>
  <c r="V273" i="2"/>
  <c r="W273" i="2" s="1"/>
  <c r="U273" i="2"/>
  <c r="R273" i="2" s="1"/>
  <c r="Q273" i="2"/>
  <c r="V272" i="2"/>
  <c r="W272" i="2" s="1"/>
  <c r="U272" i="2"/>
  <c r="R272" i="2" s="1"/>
  <c r="S272" i="2" s="1"/>
  <c r="Q272" i="2"/>
  <c r="V271" i="2"/>
  <c r="W271" i="2" s="1"/>
  <c r="U271" i="2"/>
  <c r="R271" i="2" s="1"/>
  <c r="T271" i="2" s="1"/>
  <c r="S271" i="2"/>
  <c r="Q271" i="2"/>
  <c r="V270" i="2"/>
  <c r="W270" i="2" s="1"/>
  <c r="U270" i="2"/>
  <c r="R270" i="2"/>
  <c r="Q270" i="2"/>
  <c r="V269" i="2"/>
  <c r="W269" i="2" s="1"/>
  <c r="U269" i="2"/>
  <c r="R269" i="2" s="1"/>
  <c r="Q269" i="2"/>
  <c r="V268" i="2"/>
  <c r="W268" i="2" s="1"/>
  <c r="U268" i="2"/>
  <c r="R268" i="2" s="1"/>
  <c r="S268" i="2" s="1"/>
  <c r="Q268" i="2"/>
  <c r="V267" i="2"/>
  <c r="W267" i="2" s="1"/>
  <c r="U267" i="2"/>
  <c r="R267" i="2" s="1"/>
  <c r="T267" i="2" s="1"/>
  <c r="S267" i="2"/>
  <c r="Q267" i="2"/>
  <c r="V266" i="2"/>
  <c r="W266" i="2" s="1"/>
  <c r="U266" i="2"/>
  <c r="R266" i="2"/>
  <c r="Q266" i="2"/>
  <c r="V265" i="2"/>
  <c r="W265" i="2" s="1"/>
  <c r="U265" i="2"/>
  <c r="R265" i="2" s="1"/>
  <c r="Q265" i="2"/>
  <c r="V264" i="2"/>
  <c r="W264" i="2" s="1"/>
  <c r="U264" i="2"/>
  <c r="R264" i="2" s="1"/>
  <c r="S264" i="2" s="1"/>
  <c r="Q264" i="2"/>
  <c r="V263" i="2"/>
  <c r="W263" i="2" s="1"/>
  <c r="U263" i="2"/>
  <c r="R263" i="2" s="1"/>
  <c r="T263" i="2" s="1"/>
  <c r="S263" i="2"/>
  <c r="Q263" i="2"/>
  <c r="V262" i="2"/>
  <c r="W262" i="2" s="1"/>
  <c r="U262" i="2"/>
  <c r="R262" i="2"/>
  <c r="Q262" i="2"/>
  <c r="V261" i="2"/>
  <c r="W261" i="2" s="1"/>
  <c r="U261" i="2"/>
  <c r="R261" i="2" s="1"/>
  <c r="Q261" i="2"/>
  <c r="V260" i="2"/>
  <c r="W260" i="2" s="1"/>
  <c r="U260" i="2"/>
  <c r="R260" i="2" s="1"/>
  <c r="S260" i="2" s="1"/>
  <c r="Q260" i="2"/>
  <c r="V259" i="2"/>
  <c r="W259" i="2" s="1"/>
  <c r="U259" i="2"/>
  <c r="R259" i="2" s="1"/>
  <c r="T259" i="2" s="1"/>
  <c r="S259" i="2"/>
  <c r="Q259" i="2"/>
  <c r="V258" i="2"/>
  <c r="W258" i="2" s="1"/>
  <c r="U258" i="2"/>
  <c r="R258" i="2"/>
  <c r="Q258" i="2"/>
  <c r="V257" i="2"/>
  <c r="W257" i="2" s="1"/>
  <c r="U257" i="2"/>
  <c r="R257" i="2" s="1"/>
  <c r="Q257" i="2"/>
  <c r="V256" i="2"/>
  <c r="W256" i="2" s="1"/>
  <c r="U256" i="2"/>
  <c r="R256" i="2" s="1"/>
  <c r="S256" i="2" s="1"/>
  <c r="Q256" i="2"/>
  <c r="V255" i="2"/>
  <c r="W255" i="2" s="1"/>
  <c r="U255" i="2"/>
  <c r="R255" i="2" s="1"/>
  <c r="T255" i="2" s="1"/>
  <c r="S255" i="2"/>
  <c r="Q255" i="2"/>
  <c r="V254" i="2"/>
  <c r="W254" i="2" s="1"/>
  <c r="U254" i="2"/>
  <c r="R254" i="2"/>
  <c r="Q254" i="2"/>
  <c r="V253" i="2"/>
  <c r="W253" i="2" s="1"/>
  <c r="U253" i="2"/>
  <c r="R253" i="2" s="1"/>
  <c r="Q253" i="2"/>
  <c r="V252" i="2"/>
  <c r="W252" i="2" s="1"/>
  <c r="U252" i="2"/>
  <c r="R252" i="2" s="1"/>
  <c r="S252" i="2" s="1"/>
  <c r="Q252" i="2"/>
  <c r="V251" i="2"/>
  <c r="W251" i="2" s="1"/>
  <c r="U251" i="2"/>
  <c r="R251" i="2" s="1"/>
  <c r="T251" i="2" s="1"/>
  <c r="S251" i="2"/>
  <c r="Q251" i="2"/>
  <c r="V250" i="2"/>
  <c r="W250" i="2" s="1"/>
  <c r="U250" i="2"/>
  <c r="R250" i="2"/>
  <c r="Q250" i="2"/>
  <c r="V249" i="2"/>
  <c r="W249" i="2" s="1"/>
  <c r="U249" i="2"/>
  <c r="R249" i="2" s="1"/>
  <c r="Q249" i="2"/>
  <c r="V248" i="2"/>
  <c r="W248" i="2" s="1"/>
  <c r="U248" i="2"/>
  <c r="R248" i="2" s="1"/>
  <c r="S248" i="2" s="1"/>
  <c r="Q248" i="2"/>
  <c r="V247" i="2"/>
  <c r="W247" i="2" s="1"/>
  <c r="U247" i="2"/>
  <c r="R247" i="2" s="1"/>
  <c r="T247" i="2" s="1"/>
  <c r="S247" i="2"/>
  <c r="Q247" i="2"/>
  <c r="V246" i="2"/>
  <c r="W246" i="2" s="1"/>
  <c r="U246" i="2"/>
  <c r="R246" i="2"/>
  <c r="Q246" i="2"/>
  <c r="V245" i="2"/>
  <c r="W245" i="2" s="1"/>
  <c r="U245" i="2"/>
  <c r="R245" i="2" s="1"/>
  <c r="Q245" i="2"/>
  <c r="V244" i="2"/>
  <c r="W244" i="2" s="1"/>
  <c r="U244" i="2"/>
  <c r="R244" i="2" s="1"/>
  <c r="S244" i="2" s="1"/>
  <c r="Q244" i="2"/>
  <c r="V243" i="2"/>
  <c r="W243" i="2" s="1"/>
  <c r="U243" i="2"/>
  <c r="T243" i="2"/>
  <c r="S243" i="2"/>
  <c r="R243" i="2"/>
  <c r="Q243" i="2"/>
  <c r="V242" i="2"/>
  <c r="W242" i="2" s="1"/>
  <c r="U242" i="2"/>
  <c r="R242" i="2"/>
  <c r="Q242" i="2"/>
  <c r="V241" i="2"/>
  <c r="W241" i="2" s="1"/>
  <c r="U241" i="2"/>
  <c r="R241" i="2" s="1"/>
  <c r="Q241" i="2"/>
  <c r="V240" i="2"/>
  <c r="W240" i="2" s="1"/>
  <c r="U240" i="2"/>
  <c r="R240" i="2" s="1"/>
  <c r="S240" i="2" s="1"/>
  <c r="Q240" i="2"/>
  <c r="V239" i="2"/>
  <c r="W239" i="2" s="1"/>
  <c r="U239" i="2"/>
  <c r="T239" i="2"/>
  <c r="S239" i="2"/>
  <c r="R239" i="2"/>
  <c r="Q239" i="2"/>
  <c r="V238" i="2"/>
  <c r="W238" i="2" s="1"/>
  <c r="U238" i="2"/>
  <c r="R238" i="2"/>
  <c r="Q238" i="2"/>
  <c r="V237" i="2"/>
  <c r="W237" i="2" s="1"/>
  <c r="U237" i="2"/>
  <c r="R237" i="2" s="1"/>
  <c r="Q237" i="2"/>
  <c r="V236" i="2"/>
  <c r="W236" i="2" s="1"/>
  <c r="U236" i="2"/>
  <c r="R236" i="2" s="1"/>
  <c r="S236" i="2" s="1"/>
  <c r="T236" i="2"/>
  <c r="Q236" i="2"/>
  <c r="V235" i="2"/>
  <c r="W235" i="2" s="1"/>
  <c r="U235" i="2"/>
  <c r="T235" i="2"/>
  <c r="S235" i="2"/>
  <c r="R235" i="2"/>
  <c r="Q235" i="2"/>
  <c r="V234" i="2"/>
  <c r="W234" i="2" s="1"/>
  <c r="U234" i="2"/>
  <c r="R234" i="2"/>
  <c r="Q234" i="2"/>
  <c r="V233" i="2"/>
  <c r="W233" i="2" s="1"/>
  <c r="U233" i="2"/>
  <c r="R233" i="2" s="1"/>
  <c r="Q233" i="2"/>
  <c r="V232" i="2"/>
  <c r="W232" i="2" s="1"/>
  <c r="U232" i="2"/>
  <c r="R232" i="2" s="1"/>
  <c r="S232" i="2" s="1"/>
  <c r="Q232" i="2"/>
  <c r="V231" i="2"/>
  <c r="W231" i="2" s="1"/>
  <c r="U231" i="2"/>
  <c r="T231" i="2"/>
  <c r="S231" i="2"/>
  <c r="R231" i="2"/>
  <c r="Q231" i="2"/>
  <c r="V230" i="2"/>
  <c r="W230" i="2" s="1"/>
  <c r="U230" i="2"/>
  <c r="R230" i="2"/>
  <c r="Q230" i="2"/>
  <c r="V229" i="2"/>
  <c r="W229" i="2" s="1"/>
  <c r="U229" i="2"/>
  <c r="R229" i="2" s="1"/>
  <c r="Q229" i="2"/>
  <c r="V228" i="2"/>
  <c r="W228" i="2" s="1"/>
  <c r="U228" i="2"/>
  <c r="R228" i="2" s="1"/>
  <c r="S228" i="2" s="1"/>
  <c r="T228" i="2"/>
  <c r="Q228" i="2"/>
  <c r="V227" i="2"/>
  <c r="W227" i="2" s="1"/>
  <c r="U227" i="2"/>
  <c r="T227" i="2"/>
  <c r="S227" i="2"/>
  <c r="R227" i="2"/>
  <c r="Q227" i="2"/>
  <c r="V226" i="2"/>
  <c r="W226" i="2" s="1"/>
  <c r="U226" i="2"/>
  <c r="R226" i="2"/>
  <c r="Q226" i="2"/>
  <c r="V225" i="2"/>
  <c r="W225" i="2" s="1"/>
  <c r="U225" i="2"/>
  <c r="R225" i="2" s="1"/>
  <c r="Q225" i="2"/>
  <c r="V224" i="2"/>
  <c r="W224" i="2" s="1"/>
  <c r="U224" i="2"/>
  <c r="R224" i="2" s="1"/>
  <c r="S224" i="2" s="1"/>
  <c r="Q224" i="2"/>
  <c r="V223" i="2"/>
  <c r="W223" i="2" s="1"/>
  <c r="U223" i="2"/>
  <c r="T223" i="2"/>
  <c r="S223" i="2"/>
  <c r="R223" i="2"/>
  <c r="Q223" i="2"/>
  <c r="V222" i="2"/>
  <c r="W222" i="2" s="1"/>
  <c r="U222" i="2"/>
  <c r="R222" i="2"/>
  <c r="Q222" i="2"/>
  <c r="V221" i="2"/>
  <c r="W221" i="2" s="1"/>
  <c r="U221" i="2"/>
  <c r="R221" i="2" s="1"/>
  <c r="Q221" i="2"/>
  <c r="V220" i="2"/>
  <c r="W220" i="2" s="1"/>
  <c r="U220" i="2"/>
  <c r="R220" i="2" s="1"/>
  <c r="S220" i="2" s="1"/>
  <c r="T220" i="2"/>
  <c r="Q220" i="2"/>
  <c r="V219" i="2"/>
  <c r="W219" i="2" s="1"/>
  <c r="U219" i="2"/>
  <c r="T219" i="2"/>
  <c r="S219" i="2"/>
  <c r="R219" i="2"/>
  <c r="Q219" i="2"/>
  <c r="V218" i="2"/>
  <c r="W218" i="2" s="1"/>
  <c r="U218" i="2"/>
  <c r="R218" i="2"/>
  <c r="Q218" i="2"/>
  <c r="V217" i="2"/>
  <c r="W217" i="2" s="1"/>
  <c r="U217" i="2"/>
  <c r="R217" i="2" s="1"/>
  <c r="Q217" i="2"/>
  <c r="V216" i="2"/>
  <c r="W216" i="2" s="1"/>
  <c r="U216" i="2"/>
  <c r="R216" i="2" s="1"/>
  <c r="S216" i="2" s="1"/>
  <c r="Q216" i="2"/>
  <c r="V215" i="2"/>
  <c r="W215" i="2" s="1"/>
  <c r="U215" i="2"/>
  <c r="T215" i="2"/>
  <c r="S215" i="2"/>
  <c r="R215" i="2"/>
  <c r="Q215" i="2"/>
  <c r="V214" i="2"/>
  <c r="W214" i="2" s="1"/>
  <c r="U214" i="2"/>
  <c r="R214" i="2"/>
  <c r="Q214" i="2"/>
  <c r="V213" i="2"/>
  <c r="W213" i="2" s="1"/>
  <c r="U213" i="2"/>
  <c r="R213" i="2" s="1"/>
  <c r="Q213" i="2"/>
  <c r="V212" i="2"/>
  <c r="W212" i="2" s="1"/>
  <c r="U212" i="2"/>
  <c r="R212" i="2" s="1"/>
  <c r="S212" i="2" s="1"/>
  <c r="T212" i="2"/>
  <c r="Q212" i="2"/>
  <c r="V211" i="2"/>
  <c r="W211" i="2" s="1"/>
  <c r="U211" i="2"/>
  <c r="T211" i="2"/>
  <c r="S211" i="2"/>
  <c r="R211" i="2"/>
  <c r="Q211" i="2"/>
  <c r="V210" i="2"/>
  <c r="W210" i="2" s="1"/>
  <c r="U210" i="2"/>
  <c r="R210" i="2"/>
  <c r="Q210" i="2"/>
  <c r="V209" i="2"/>
  <c r="W209" i="2" s="1"/>
  <c r="U209" i="2"/>
  <c r="R209" i="2" s="1"/>
  <c r="Q209" i="2"/>
  <c r="V208" i="2"/>
  <c r="W208" i="2" s="1"/>
  <c r="U208" i="2"/>
  <c r="R208" i="2" s="1"/>
  <c r="S208" i="2" s="1"/>
  <c r="Q208" i="2"/>
  <c r="V207" i="2"/>
  <c r="W207" i="2" s="1"/>
  <c r="U207" i="2"/>
  <c r="T207" i="2"/>
  <c r="S207" i="2"/>
  <c r="R207" i="2"/>
  <c r="Q207" i="2"/>
  <c r="V206" i="2"/>
  <c r="W206" i="2" s="1"/>
  <c r="U206" i="2"/>
  <c r="R206" i="2"/>
  <c r="Q206" i="2"/>
  <c r="V205" i="2"/>
  <c r="W205" i="2" s="1"/>
  <c r="U205" i="2"/>
  <c r="R205" i="2" s="1"/>
  <c r="Q205" i="2"/>
  <c r="V204" i="2"/>
  <c r="W204" i="2" s="1"/>
  <c r="U204" i="2"/>
  <c r="R204" i="2" s="1"/>
  <c r="S204" i="2" s="1"/>
  <c r="Q204" i="2"/>
  <c r="V203" i="2"/>
  <c r="W203" i="2" s="1"/>
  <c r="U203" i="2"/>
  <c r="T203" i="2"/>
  <c r="S203" i="2"/>
  <c r="R203" i="2"/>
  <c r="Q203" i="2"/>
  <c r="V202" i="2"/>
  <c r="W202" i="2" s="1"/>
  <c r="U202" i="2"/>
  <c r="R202" i="2"/>
  <c r="Q202" i="2"/>
  <c r="V201" i="2"/>
  <c r="W201" i="2" s="1"/>
  <c r="U201" i="2"/>
  <c r="R201" i="2" s="1"/>
  <c r="Q201" i="2"/>
  <c r="V200" i="2"/>
  <c r="W200" i="2" s="1"/>
  <c r="U200" i="2"/>
  <c r="R200" i="2" s="1"/>
  <c r="S200" i="2" s="1"/>
  <c r="T200" i="2"/>
  <c r="Q200" i="2"/>
  <c r="V199" i="2"/>
  <c r="W199" i="2" s="1"/>
  <c r="U199" i="2"/>
  <c r="T199" i="2"/>
  <c r="S199" i="2"/>
  <c r="R199" i="2"/>
  <c r="Q199" i="2"/>
  <c r="V198" i="2"/>
  <c r="W198" i="2" s="1"/>
  <c r="U198" i="2"/>
  <c r="R198" i="2"/>
  <c r="Q198" i="2"/>
  <c r="V197" i="2"/>
  <c r="W197" i="2" s="1"/>
  <c r="U197" i="2"/>
  <c r="R197" i="2" s="1"/>
  <c r="Q197" i="2"/>
  <c r="V196" i="2"/>
  <c r="W196" i="2" s="1"/>
  <c r="U196" i="2"/>
  <c r="R196" i="2" s="1"/>
  <c r="S196" i="2" s="1"/>
  <c r="Q196" i="2"/>
  <c r="V195" i="2"/>
  <c r="W195" i="2" s="1"/>
  <c r="U195" i="2"/>
  <c r="T195" i="2"/>
  <c r="S195" i="2"/>
  <c r="R195" i="2"/>
  <c r="Q195" i="2"/>
  <c r="V194" i="2"/>
  <c r="W194" i="2" s="1"/>
  <c r="U194" i="2"/>
  <c r="R194" i="2"/>
  <c r="Q194" i="2"/>
  <c r="V193" i="2"/>
  <c r="W193" i="2" s="1"/>
  <c r="U193" i="2"/>
  <c r="R193" i="2" s="1"/>
  <c r="Q193" i="2"/>
  <c r="V192" i="2"/>
  <c r="W192" i="2" s="1"/>
  <c r="U192" i="2"/>
  <c r="R192" i="2" s="1"/>
  <c r="S192" i="2" s="1"/>
  <c r="T192" i="2"/>
  <c r="Q192" i="2"/>
  <c r="V191" i="2"/>
  <c r="W191" i="2" s="1"/>
  <c r="U191" i="2"/>
  <c r="T191" i="2"/>
  <c r="S191" i="2"/>
  <c r="R191" i="2"/>
  <c r="Q191" i="2"/>
  <c r="V190" i="2"/>
  <c r="W190" i="2" s="1"/>
  <c r="U190" i="2"/>
  <c r="R190" i="2"/>
  <c r="Q190" i="2"/>
  <c r="V189" i="2"/>
  <c r="W189" i="2" s="1"/>
  <c r="U189" i="2"/>
  <c r="R189" i="2" s="1"/>
  <c r="Q189" i="2"/>
  <c r="V188" i="2"/>
  <c r="W188" i="2" s="1"/>
  <c r="U188" i="2"/>
  <c r="R188" i="2" s="1"/>
  <c r="S188" i="2" s="1"/>
  <c r="Q188" i="2"/>
  <c r="V187" i="2"/>
  <c r="W187" i="2" s="1"/>
  <c r="U187" i="2"/>
  <c r="T187" i="2"/>
  <c r="S187" i="2"/>
  <c r="R187" i="2"/>
  <c r="Q187" i="2"/>
  <c r="V186" i="2"/>
  <c r="W186" i="2" s="1"/>
  <c r="U186" i="2"/>
  <c r="R186" i="2"/>
  <c r="Q186" i="2"/>
  <c r="V185" i="2"/>
  <c r="W185" i="2" s="1"/>
  <c r="U185" i="2"/>
  <c r="R185" i="2" s="1"/>
  <c r="Q185" i="2"/>
  <c r="V184" i="2"/>
  <c r="W184" i="2" s="1"/>
  <c r="U184" i="2"/>
  <c r="R184" i="2" s="1"/>
  <c r="S184" i="2" s="1"/>
  <c r="Q184" i="2"/>
  <c r="V183" i="2"/>
  <c r="W183" i="2" s="1"/>
  <c r="U183" i="2"/>
  <c r="T183" i="2"/>
  <c r="S183" i="2"/>
  <c r="R183" i="2"/>
  <c r="Q183" i="2"/>
  <c r="V182" i="2"/>
  <c r="W182" i="2" s="1"/>
  <c r="U182" i="2"/>
  <c r="R182" i="2"/>
  <c r="Q182" i="2"/>
  <c r="V181" i="2"/>
  <c r="W181" i="2" s="1"/>
  <c r="U181" i="2"/>
  <c r="R181" i="2" s="1"/>
  <c r="Q181" i="2"/>
  <c r="V180" i="2"/>
  <c r="W180" i="2" s="1"/>
  <c r="U180" i="2"/>
  <c r="R180" i="2" s="1"/>
  <c r="S180" i="2" s="1"/>
  <c r="Q180" i="2"/>
  <c r="V179" i="2"/>
  <c r="W179" i="2" s="1"/>
  <c r="U179" i="2"/>
  <c r="T179" i="2"/>
  <c r="S179" i="2"/>
  <c r="R179" i="2"/>
  <c r="Q179" i="2"/>
  <c r="V178" i="2"/>
  <c r="W178" i="2" s="1"/>
  <c r="U178" i="2"/>
  <c r="R178" i="2"/>
  <c r="Q178" i="2"/>
  <c r="V177" i="2"/>
  <c r="W177" i="2" s="1"/>
  <c r="U177" i="2"/>
  <c r="R177" i="2" s="1"/>
  <c r="Q177" i="2"/>
  <c r="V176" i="2"/>
  <c r="W176" i="2" s="1"/>
  <c r="U176" i="2"/>
  <c r="R176" i="2" s="1"/>
  <c r="S176" i="2" s="1"/>
  <c r="Q176" i="2"/>
  <c r="V175" i="2"/>
  <c r="W175" i="2" s="1"/>
  <c r="U175" i="2"/>
  <c r="T175" i="2"/>
  <c r="S175" i="2"/>
  <c r="R175" i="2"/>
  <c r="Q175" i="2"/>
  <c r="V174" i="2"/>
  <c r="W174" i="2" s="1"/>
  <c r="U174" i="2"/>
  <c r="R174" i="2"/>
  <c r="Q174" i="2"/>
  <c r="V173" i="2"/>
  <c r="W173" i="2" s="1"/>
  <c r="U173" i="2"/>
  <c r="R173" i="2" s="1"/>
  <c r="Q173" i="2"/>
  <c r="V172" i="2"/>
  <c r="W172" i="2" s="1"/>
  <c r="U172" i="2"/>
  <c r="R172" i="2" s="1"/>
  <c r="S172" i="2" s="1"/>
  <c r="T172" i="2"/>
  <c r="Q172" i="2"/>
  <c r="V171" i="2"/>
  <c r="W171" i="2" s="1"/>
  <c r="U171" i="2"/>
  <c r="T171" i="2"/>
  <c r="S171" i="2"/>
  <c r="R171" i="2"/>
  <c r="Q171" i="2"/>
  <c r="V170" i="2"/>
  <c r="W170" i="2" s="1"/>
  <c r="U170" i="2"/>
  <c r="R170" i="2"/>
  <c r="Q170" i="2"/>
  <c r="V169" i="2"/>
  <c r="W169" i="2" s="1"/>
  <c r="U169" i="2"/>
  <c r="R169" i="2" s="1"/>
  <c r="Q169" i="2"/>
  <c r="V168" i="2"/>
  <c r="W168" i="2" s="1"/>
  <c r="U168" i="2"/>
  <c r="R168" i="2" s="1"/>
  <c r="S168" i="2" s="1"/>
  <c r="Q168" i="2"/>
  <c r="V167" i="2"/>
  <c r="W167" i="2" s="1"/>
  <c r="U167" i="2"/>
  <c r="T167" i="2"/>
  <c r="S167" i="2"/>
  <c r="R167" i="2"/>
  <c r="Q167" i="2"/>
  <c r="V166" i="2"/>
  <c r="W166" i="2" s="1"/>
  <c r="U166" i="2"/>
  <c r="R166" i="2"/>
  <c r="Q166" i="2"/>
  <c r="V165" i="2"/>
  <c r="W165" i="2" s="1"/>
  <c r="U165" i="2"/>
  <c r="R165" i="2" s="1"/>
  <c r="Q165" i="2"/>
  <c r="V164" i="2"/>
  <c r="W164" i="2" s="1"/>
  <c r="U164" i="2"/>
  <c r="R164" i="2" s="1"/>
  <c r="S164" i="2" s="1"/>
  <c r="T164" i="2"/>
  <c r="Q164" i="2"/>
  <c r="V163" i="2"/>
  <c r="W163" i="2" s="1"/>
  <c r="U163" i="2"/>
  <c r="T163" i="2"/>
  <c r="S163" i="2"/>
  <c r="R163" i="2"/>
  <c r="Q163" i="2"/>
  <c r="V162" i="2"/>
  <c r="W162" i="2" s="1"/>
  <c r="U162" i="2"/>
  <c r="R162" i="2"/>
  <c r="Q162" i="2"/>
  <c r="V161" i="2"/>
  <c r="W161" i="2" s="1"/>
  <c r="U161" i="2"/>
  <c r="R161" i="2" s="1"/>
  <c r="Q161" i="2"/>
  <c r="V160" i="2"/>
  <c r="W160" i="2" s="1"/>
  <c r="U160" i="2"/>
  <c r="R160" i="2" s="1"/>
  <c r="S160" i="2" s="1"/>
  <c r="Q160" i="2"/>
  <c r="V159" i="2"/>
  <c r="W159" i="2" s="1"/>
  <c r="U159" i="2"/>
  <c r="T159" i="2"/>
  <c r="S159" i="2"/>
  <c r="R159" i="2"/>
  <c r="Q159" i="2"/>
  <c r="V158" i="2"/>
  <c r="W158" i="2" s="1"/>
  <c r="U158" i="2"/>
  <c r="R158" i="2"/>
  <c r="Q158" i="2"/>
  <c r="V157" i="2"/>
  <c r="W157" i="2" s="1"/>
  <c r="U157" i="2"/>
  <c r="R157" i="2" s="1"/>
  <c r="Q157" i="2"/>
  <c r="V156" i="2"/>
  <c r="W156" i="2" s="1"/>
  <c r="U156" i="2"/>
  <c r="R156" i="2" s="1"/>
  <c r="S156" i="2" s="1"/>
  <c r="T156" i="2"/>
  <c r="Q156" i="2"/>
  <c r="V155" i="2"/>
  <c r="W155" i="2" s="1"/>
  <c r="U155" i="2"/>
  <c r="T155" i="2"/>
  <c r="S155" i="2"/>
  <c r="R155" i="2"/>
  <c r="Q155" i="2"/>
  <c r="V154" i="2"/>
  <c r="W154" i="2" s="1"/>
  <c r="U154" i="2"/>
  <c r="R154" i="2"/>
  <c r="Q154" i="2"/>
  <c r="V153" i="2"/>
  <c r="W153" i="2" s="1"/>
  <c r="U153" i="2"/>
  <c r="R153" i="2" s="1"/>
  <c r="Q153" i="2"/>
  <c r="V152" i="2"/>
  <c r="W152" i="2" s="1"/>
  <c r="U152" i="2"/>
  <c r="R152" i="2" s="1"/>
  <c r="S152" i="2" s="1"/>
  <c r="Q152" i="2"/>
  <c r="V151" i="2"/>
  <c r="W151" i="2" s="1"/>
  <c r="U151" i="2"/>
  <c r="T151" i="2"/>
  <c r="S151" i="2"/>
  <c r="R151" i="2"/>
  <c r="Q151" i="2"/>
  <c r="V150" i="2"/>
  <c r="W150" i="2" s="1"/>
  <c r="U150" i="2"/>
  <c r="R150" i="2"/>
  <c r="Q150" i="2"/>
  <c r="V149" i="2"/>
  <c r="W149" i="2" s="1"/>
  <c r="U149" i="2"/>
  <c r="R149" i="2" s="1"/>
  <c r="Q149" i="2"/>
  <c r="V148" i="2"/>
  <c r="W148" i="2" s="1"/>
  <c r="U148" i="2"/>
  <c r="R148" i="2" s="1"/>
  <c r="S148" i="2" s="1"/>
  <c r="T148" i="2"/>
  <c r="Q148" i="2"/>
  <c r="V147" i="2"/>
  <c r="W147" i="2" s="1"/>
  <c r="U147" i="2"/>
  <c r="T147" i="2"/>
  <c r="S147" i="2"/>
  <c r="R147" i="2"/>
  <c r="Q147" i="2"/>
  <c r="V146" i="2"/>
  <c r="W146" i="2" s="1"/>
  <c r="U146" i="2"/>
  <c r="S146" i="2"/>
  <c r="R146" i="2"/>
  <c r="T146" i="2" s="1"/>
  <c r="Q146" i="2"/>
  <c r="V145" i="2"/>
  <c r="W145" i="2" s="1"/>
  <c r="U145" i="2"/>
  <c r="R145" i="2" s="1"/>
  <c r="Q145" i="2"/>
  <c r="V144" i="2"/>
  <c r="W144" i="2" s="1"/>
  <c r="U144" i="2"/>
  <c r="R144" i="2" s="1"/>
  <c r="S144" i="2" s="1"/>
  <c r="T144" i="2"/>
  <c r="Q144" i="2"/>
  <c r="V143" i="2"/>
  <c r="W143" i="2" s="1"/>
  <c r="U143" i="2"/>
  <c r="T143" i="2"/>
  <c r="S143" i="2"/>
  <c r="R143" i="2"/>
  <c r="Q143" i="2"/>
  <c r="V142" i="2"/>
  <c r="W142" i="2" s="1"/>
  <c r="U142" i="2"/>
  <c r="S142" i="2"/>
  <c r="R142" i="2"/>
  <c r="T142" i="2" s="1"/>
  <c r="Q142" i="2"/>
  <c r="V141" i="2"/>
  <c r="W141" i="2" s="1"/>
  <c r="U141" i="2"/>
  <c r="R141" i="2" s="1"/>
  <c r="Q141" i="2"/>
  <c r="V140" i="2"/>
  <c r="W140" i="2" s="1"/>
  <c r="U140" i="2"/>
  <c r="R140" i="2" s="1"/>
  <c r="S140" i="2" s="1"/>
  <c r="T140" i="2"/>
  <c r="Q140" i="2"/>
  <c r="V139" i="2"/>
  <c r="W139" i="2" s="1"/>
  <c r="U139" i="2"/>
  <c r="T139" i="2"/>
  <c r="S139" i="2"/>
  <c r="R139" i="2"/>
  <c r="Q139" i="2"/>
  <c r="V138" i="2"/>
  <c r="W138" i="2" s="1"/>
  <c r="U138" i="2"/>
  <c r="S138" i="2"/>
  <c r="R138" i="2"/>
  <c r="T138" i="2" s="1"/>
  <c r="Q138" i="2"/>
  <c r="V137" i="2"/>
  <c r="W137" i="2" s="1"/>
  <c r="U137" i="2"/>
  <c r="R137" i="2" s="1"/>
  <c r="Q137" i="2"/>
  <c r="V136" i="2"/>
  <c r="W136" i="2" s="1"/>
  <c r="U136" i="2"/>
  <c r="R136" i="2" s="1"/>
  <c r="S136" i="2" s="1"/>
  <c r="T136" i="2"/>
  <c r="Q136" i="2"/>
  <c r="V135" i="2"/>
  <c r="W135" i="2" s="1"/>
  <c r="U135" i="2"/>
  <c r="T135" i="2"/>
  <c r="S135" i="2"/>
  <c r="R135" i="2"/>
  <c r="Q135" i="2"/>
  <c r="V134" i="2"/>
  <c r="W134" i="2" s="1"/>
  <c r="U134" i="2"/>
  <c r="S134" i="2"/>
  <c r="R134" i="2"/>
  <c r="T134" i="2" s="1"/>
  <c r="Q134" i="2"/>
  <c r="V133" i="2"/>
  <c r="W133" i="2" s="1"/>
  <c r="U133" i="2"/>
  <c r="R133" i="2" s="1"/>
  <c r="Q133" i="2"/>
  <c r="V132" i="2"/>
  <c r="W132" i="2" s="1"/>
  <c r="U132" i="2"/>
  <c r="T132" i="2"/>
  <c r="R132" i="2"/>
  <c r="S132" i="2" s="1"/>
  <c r="Q132" i="2"/>
  <c r="V131" i="2"/>
  <c r="W131" i="2" s="1"/>
  <c r="U131" i="2"/>
  <c r="R131" i="2" s="1"/>
  <c r="Q131" i="2"/>
  <c r="V130" i="2"/>
  <c r="W130" i="2" s="1"/>
  <c r="U130" i="2"/>
  <c r="R130" i="2"/>
  <c r="T130" i="2" s="1"/>
  <c r="Q130" i="2"/>
  <c r="V129" i="2"/>
  <c r="W129" i="2" s="1"/>
  <c r="U129" i="2"/>
  <c r="R129" i="2" s="1"/>
  <c r="Q129" i="2"/>
  <c r="V128" i="2"/>
  <c r="W128" i="2" s="1"/>
  <c r="U128" i="2"/>
  <c r="T128" i="2"/>
  <c r="R128" i="2"/>
  <c r="S128" i="2" s="1"/>
  <c r="Q128" i="2"/>
  <c r="W127" i="2"/>
  <c r="V127" i="2"/>
  <c r="U127" i="2"/>
  <c r="R127" i="2" s="1"/>
  <c r="Q127" i="2"/>
  <c r="V126" i="2"/>
  <c r="W126" i="2" s="1"/>
  <c r="U126" i="2"/>
  <c r="R126" i="2"/>
  <c r="T126" i="2" s="1"/>
  <c r="Q126" i="2"/>
  <c r="W125" i="2"/>
  <c r="V125" i="2"/>
  <c r="U125" i="2"/>
  <c r="R125" i="2" s="1"/>
  <c r="Q125" i="2"/>
  <c r="V124" i="2"/>
  <c r="W124" i="2" s="1"/>
  <c r="U124" i="2"/>
  <c r="T124" i="2"/>
  <c r="R124" i="2"/>
  <c r="S124" i="2" s="1"/>
  <c r="Q124" i="2"/>
  <c r="V123" i="2"/>
  <c r="W123" i="2" s="1"/>
  <c r="U123" i="2"/>
  <c r="R123" i="2" s="1"/>
  <c r="Q123" i="2"/>
  <c r="V122" i="2"/>
  <c r="W122" i="2" s="1"/>
  <c r="U122" i="2"/>
  <c r="R122" i="2"/>
  <c r="T122" i="2" s="1"/>
  <c r="Q122" i="2"/>
  <c r="V121" i="2"/>
  <c r="W121" i="2" s="1"/>
  <c r="U121" i="2"/>
  <c r="R121" i="2" s="1"/>
  <c r="Q121" i="2"/>
  <c r="V120" i="2"/>
  <c r="W120" i="2" s="1"/>
  <c r="U120" i="2"/>
  <c r="T120" i="2"/>
  <c r="R120" i="2"/>
  <c r="S120" i="2" s="1"/>
  <c r="Q120" i="2"/>
  <c r="V119" i="2"/>
  <c r="W119" i="2" s="1"/>
  <c r="U119" i="2"/>
  <c r="R119" i="2" s="1"/>
  <c r="Q119" i="2"/>
  <c r="V118" i="2"/>
  <c r="W118" i="2" s="1"/>
  <c r="U118" i="2"/>
  <c r="R118" i="2"/>
  <c r="T118" i="2" s="1"/>
  <c r="Q118" i="2"/>
  <c r="V117" i="2"/>
  <c r="W117" i="2" s="1"/>
  <c r="U117" i="2"/>
  <c r="R117" i="2" s="1"/>
  <c r="Q117" i="2"/>
  <c r="V116" i="2"/>
  <c r="W116" i="2" s="1"/>
  <c r="U116" i="2"/>
  <c r="T116" i="2"/>
  <c r="R116" i="2"/>
  <c r="S116" i="2" s="1"/>
  <c r="Q116" i="2"/>
  <c r="V115" i="2"/>
  <c r="W115" i="2" s="1"/>
  <c r="U115" i="2"/>
  <c r="R115" i="2" s="1"/>
  <c r="Q115" i="2"/>
  <c r="V114" i="2"/>
  <c r="W114" i="2" s="1"/>
  <c r="U114" i="2"/>
  <c r="R114" i="2"/>
  <c r="T114" i="2" s="1"/>
  <c r="Q114" i="2"/>
  <c r="V113" i="2"/>
  <c r="W113" i="2" s="1"/>
  <c r="U113" i="2"/>
  <c r="R113" i="2" s="1"/>
  <c r="Q113" i="2"/>
  <c r="V112" i="2"/>
  <c r="W112" i="2" s="1"/>
  <c r="U112" i="2"/>
  <c r="T112" i="2"/>
  <c r="R112" i="2"/>
  <c r="S112" i="2" s="1"/>
  <c r="Q112" i="2"/>
  <c r="V111" i="2"/>
  <c r="W111" i="2" s="1"/>
  <c r="U111" i="2"/>
  <c r="R111" i="2" s="1"/>
  <c r="Q111" i="2"/>
  <c r="V110" i="2"/>
  <c r="W110" i="2" s="1"/>
  <c r="U110" i="2"/>
  <c r="R110" i="2"/>
  <c r="T110" i="2" s="1"/>
  <c r="Q110" i="2"/>
  <c r="V109" i="2"/>
  <c r="W109" i="2" s="1"/>
  <c r="U109" i="2"/>
  <c r="R109" i="2" s="1"/>
  <c r="Q109" i="2"/>
  <c r="V108" i="2"/>
  <c r="W108" i="2" s="1"/>
  <c r="U108" i="2"/>
  <c r="T108" i="2"/>
  <c r="R108" i="2"/>
  <c r="S108" i="2" s="1"/>
  <c r="Q108" i="2"/>
  <c r="V107" i="2"/>
  <c r="W107" i="2" s="1"/>
  <c r="U107" i="2"/>
  <c r="R107" i="2" s="1"/>
  <c r="Q107" i="2"/>
  <c r="V106" i="2"/>
  <c r="W106" i="2" s="1"/>
  <c r="U106" i="2"/>
  <c r="R106" i="2"/>
  <c r="T106" i="2" s="1"/>
  <c r="Q106" i="2"/>
  <c r="V105" i="2"/>
  <c r="W105" i="2" s="1"/>
  <c r="U105" i="2"/>
  <c r="R105" i="2" s="1"/>
  <c r="Q105" i="2"/>
  <c r="V104" i="2"/>
  <c r="W104" i="2" s="1"/>
  <c r="U104" i="2"/>
  <c r="T104" i="2"/>
  <c r="R104" i="2"/>
  <c r="S104" i="2" s="1"/>
  <c r="Q104" i="2"/>
  <c r="V103" i="2"/>
  <c r="W103" i="2" s="1"/>
  <c r="U103" i="2"/>
  <c r="R103" i="2" s="1"/>
  <c r="Q103" i="2"/>
  <c r="V102" i="2"/>
  <c r="W102" i="2" s="1"/>
  <c r="U102" i="2"/>
  <c r="R102" i="2"/>
  <c r="T102" i="2" s="1"/>
  <c r="Q102" i="2"/>
  <c r="V101" i="2"/>
  <c r="W101" i="2" s="1"/>
  <c r="U101" i="2"/>
  <c r="R101" i="2" s="1"/>
  <c r="Q101" i="2"/>
  <c r="V100" i="2"/>
  <c r="W100" i="2" s="1"/>
  <c r="U100" i="2"/>
  <c r="T100" i="2"/>
  <c r="R100" i="2"/>
  <c r="S100" i="2" s="1"/>
  <c r="Q100" i="2"/>
  <c r="V99" i="2"/>
  <c r="W99" i="2" s="1"/>
  <c r="U99" i="2"/>
  <c r="R99" i="2" s="1"/>
  <c r="Q99" i="2"/>
  <c r="V98" i="2"/>
  <c r="W98" i="2" s="1"/>
  <c r="U98" i="2"/>
  <c r="R98" i="2"/>
  <c r="T98" i="2" s="1"/>
  <c r="Q98" i="2"/>
  <c r="V97" i="2"/>
  <c r="W97" i="2" s="1"/>
  <c r="U97" i="2"/>
  <c r="R97" i="2" s="1"/>
  <c r="Q97" i="2"/>
  <c r="V96" i="2"/>
  <c r="W96" i="2" s="1"/>
  <c r="U96" i="2"/>
  <c r="T96" i="2"/>
  <c r="R96" i="2"/>
  <c r="S96" i="2" s="1"/>
  <c r="Q96" i="2"/>
  <c r="V95" i="2"/>
  <c r="W95" i="2" s="1"/>
  <c r="U95" i="2"/>
  <c r="R95" i="2" s="1"/>
  <c r="Q95" i="2"/>
  <c r="V94" i="2"/>
  <c r="W94" i="2" s="1"/>
  <c r="U94" i="2"/>
  <c r="R94" i="2"/>
  <c r="T94" i="2" s="1"/>
  <c r="Q94" i="2"/>
  <c r="V93" i="2"/>
  <c r="W93" i="2" s="1"/>
  <c r="U93" i="2"/>
  <c r="R93" i="2" s="1"/>
  <c r="Q93" i="2"/>
  <c r="V92" i="2"/>
  <c r="W92" i="2" s="1"/>
  <c r="U92" i="2"/>
  <c r="T92" i="2"/>
  <c r="R92" i="2"/>
  <c r="S92" i="2" s="1"/>
  <c r="Q92" i="2"/>
  <c r="V91" i="2"/>
  <c r="W91" i="2" s="1"/>
  <c r="U91" i="2"/>
  <c r="R91" i="2" s="1"/>
  <c r="Q91" i="2"/>
  <c r="V90" i="2"/>
  <c r="W90" i="2" s="1"/>
  <c r="U90" i="2"/>
  <c r="R90" i="2"/>
  <c r="T90" i="2" s="1"/>
  <c r="Q90" i="2"/>
  <c r="V89" i="2"/>
  <c r="W89" i="2" s="1"/>
  <c r="U89" i="2"/>
  <c r="R89" i="2" s="1"/>
  <c r="Q89" i="2"/>
  <c r="V88" i="2"/>
  <c r="W88" i="2" s="1"/>
  <c r="U88" i="2"/>
  <c r="T88" i="2"/>
  <c r="R88" i="2"/>
  <c r="S88" i="2" s="1"/>
  <c r="Q88" i="2"/>
  <c r="V87" i="2"/>
  <c r="W87" i="2" s="1"/>
  <c r="U87" i="2"/>
  <c r="R87" i="2" s="1"/>
  <c r="Q87" i="2"/>
  <c r="V86" i="2"/>
  <c r="W86" i="2" s="1"/>
  <c r="U86" i="2"/>
  <c r="R86" i="2"/>
  <c r="T86" i="2" s="1"/>
  <c r="Q86" i="2"/>
  <c r="V85" i="2"/>
  <c r="W85" i="2" s="1"/>
  <c r="U85" i="2"/>
  <c r="R85" i="2" s="1"/>
  <c r="Q85" i="2"/>
  <c r="V84" i="2"/>
  <c r="W84" i="2" s="1"/>
  <c r="U84" i="2"/>
  <c r="T84" i="2"/>
  <c r="R84" i="2"/>
  <c r="S84" i="2" s="1"/>
  <c r="Q84" i="2"/>
  <c r="V83" i="2"/>
  <c r="W83" i="2" s="1"/>
  <c r="U83" i="2"/>
  <c r="R83" i="2" s="1"/>
  <c r="Q83" i="2"/>
  <c r="V82" i="2"/>
  <c r="W82" i="2" s="1"/>
  <c r="U82" i="2"/>
  <c r="R82" i="2"/>
  <c r="T82" i="2" s="1"/>
  <c r="Q82" i="2"/>
  <c r="V81" i="2"/>
  <c r="W81" i="2" s="1"/>
  <c r="U81" i="2"/>
  <c r="R81" i="2" s="1"/>
  <c r="Q81" i="2"/>
  <c r="V80" i="2"/>
  <c r="W80" i="2" s="1"/>
  <c r="U80" i="2"/>
  <c r="T80" i="2"/>
  <c r="R80" i="2"/>
  <c r="S80" i="2" s="1"/>
  <c r="Q80" i="2"/>
  <c r="V79" i="2"/>
  <c r="W79" i="2" s="1"/>
  <c r="U79" i="2"/>
  <c r="R79" i="2" s="1"/>
  <c r="Q79" i="2"/>
  <c r="V78" i="2"/>
  <c r="W78" i="2" s="1"/>
  <c r="U78" i="2"/>
  <c r="R78" i="2"/>
  <c r="T78" i="2" s="1"/>
  <c r="Q78" i="2"/>
  <c r="V77" i="2"/>
  <c r="W77" i="2" s="1"/>
  <c r="U77" i="2"/>
  <c r="R77" i="2" s="1"/>
  <c r="Q77" i="2"/>
  <c r="V76" i="2"/>
  <c r="W76" i="2" s="1"/>
  <c r="U76" i="2"/>
  <c r="T76" i="2"/>
  <c r="R76" i="2"/>
  <c r="S76" i="2" s="1"/>
  <c r="Q76" i="2"/>
  <c r="V75" i="2"/>
  <c r="W75" i="2" s="1"/>
  <c r="U75" i="2"/>
  <c r="R75" i="2" s="1"/>
  <c r="Q75" i="2"/>
  <c r="V74" i="2"/>
  <c r="W74" i="2" s="1"/>
  <c r="U74" i="2"/>
  <c r="R74" i="2"/>
  <c r="T74" i="2" s="1"/>
  <c r="Q74" i="2"/>
  <c r="V73" i="2"/>
  <c r="W73" i="2" s="1"/>
  <c r="U73" i="2"/>
  <c r="R73" i="2" s="1"/>
  <c r="Q73" i="2"/>
  <c r="V72" i="2"/>
  <c r="W72" i="2" s="1"/>
  <c r="U72" i="2"/>
  <c r="T72" i="2"/>
  <c r="R72" i="2"/>
  <c r="S72" i="2" s="1"/>
  <c r="Q72" i="2"/>
  <c r="V71" i="2"/>
  <c r="W71" i="2" s="1"/>
  <c r="U71" i="2"/>
  <c r="R71" i="2" s="1"/>
  <c r="Q71" i="2"/>
  <c r="V70" i="2"/>
  <c r="W70" i="2" s="1"/>
  <c r="U70" i="2"/>
  <c r="R70" i="2"/>
  <c r="T70" i="2" s="1"/>
  <c r="Q70" i="2"/>
  <c r="V69" i="2"/>
  <c r="W69" i="2" s="1"/>
  <c r="U69" i="2"/>
  <c r="R69" i="2" s="1"/>
  <c r="Q69" i="2"/>
  <c r="V68" i="2"/>
  <c r="W68" i="2" s="1"/>
  <c r="U68" i="2"/>
  <c r="T68" i="2"/>
  <c r="R68" i="2"/>
  <c r="S68" i="2" s="1"/>
  <c r="Q68" i="2"/>
  <c r="V67" i="2"/>
  <c r="W67" i="2" s="1"/>
  <c r="U67" i="2"/>
  <c r="R67" i="2" s="1"/>
  <c r="Q67" i="2"/>
  <c r="V66" i="2"/>
  <c r="W66" i="2" s="1"/>
  <c r="U66" i="2"/>
  <c r="R66" i="2"/>
  <c r="T66" i="2" s="1"/>
  <c r="Q66" i="2"/>
  <c r="V65" i="2"/>
  <c r="W65" i="2" s="1"/>
  <c r="U65" i="2"/>
  <c r="R65" i="2" s="1"/>
  <c r="Q65" i="2"/>
  <c r="V64" i="2"/>
  <c r="W64" i="2" s="1"/>
  <c r="U64" i="2"/>
  <c r="T64" i="2"/>
  <c r="R64" i="2"/>
  <c r="S64" i="2" s="1"/>
  <c r="Q64" i="2"/>
  <c r="V63" i="2"/>
  <c r="W63" i="2" s="1"/>
  <c r="U63" i="2"/>
  <c r="R63" i="2" s="1"/>
  <c r="Q63" i="2"/>
  <c r="V62" i="2"/>
  <c r="W62" i="2" s="1"/>
  <c r="U62" i="2"/>
  <c r="R62" i="2"/>
  <c r="T62" i="2" s="1"/>
  <c r="Q62" i="2"/>
  <c r="V61" i="2"/>
  <c r="W61" i="2" s="1"/>
  <c r="U61" i="2"/>
  <c r="R61" i="2" s="1"/>
  <c r="Q61" i="2"/>
  <c r="V60" i="2"/>
  <c r="W60" i="2" s="1"/>
  <c r="U60" i="2"/>
  <c r="T60" i="2"/>
  <c r="R60" i="2"/>
  <c r="S60" i="2" s="1"/>
  <c r="Q60" i="2"/>
  <c r="V59" i="2"/>
  <c r="W59" i="2" s="1"/>
  <c r="U59" i="2"/>
  <c r="R59" i="2" s="1"/>
  <c r="Q59" i="2"/>
  <c r="V58" i="2"/>
  <c r="W58" i="2" s="1"/>
  <c r="U58" i="2"/>
  <c r="R58" i="2"/>
  <c r="T58" i="2" s="1"/>
  <c r="Q58" i="2"/>
  <c r="V57" i="2"/>
  <c r="W57" i="2" s="1"/>
  <c r="U57" i="2"/>
  <c r="R57" i="2" s="1"/>
  <c r="Q57" i="2"/>
  <c r="V56" i="2"/>
  <c r="W56" i="2" s="1"/>
  <c r="U56" i="2"/>
  <c r="T56" i="2"/>
  <c r="R56" i="2"/>
  <c r="S56" i="2" s="1"/>
  <c r="Q56" i="2"/>
  <c r="V55" i="2"/>
  <c r="W55" i="2" s="1"/>
  <c r="U55" i="2"/>
  <c r="R55" i="2" s="1"/>
  <c r="Q55" i="2"/>
  <c r="V54" i="2"/>
  <c r="W54" i="2" s="1"/>
  <c r="U54" i="2"/>
  <c r="R54" i="2"/>
  <c r="T54" i="2" s="1"/>
  <c r="Q54" i="2"/>
  <c r="V53" i="2"/>
  <c r="W53" i="2" s="1"/>
  <c r="U53" i="2"/>
  <c r="R53" i="2" s="1"/>
  <c r="Q53" i="2"/>
  <c r="V52" i="2"/>
  <c r="W52" i="2" s="1"/>
  <c r="U52" i="2"/>
  <c r="T52" i="2"/>
  <c r="R52" i="2"/>
  <c r="S52" i="2" s="1"/>
  <c r="Q52" i="2"/>
  <c r="V51" i="2"/>
  <c r="W51" i="2" s="1"/>
  <c r="U51" i="2"/>
  <c r="R51" i="2" s="1"/>
  <c r="Q51" i="2"/>
  <c r="V50" i="2"/>
  <c r="W50" i="2" s="1"/>
  <c r="U50" i="2"/>
  <c r="R50" i="2"/>
  <c r="T50" i="2" s="1"/>
  <c r="Q50" i="2"/>
  <c r="V49" i="2"/>
  <c r="W49" i="2" s="1"/>
  <c r="U49" i="2"/>
  <c r="R49" i="2" s="1"/>
  <c r="Q49" i="2"/>
  <c r="V48" i="2"/>
  <c r="W48" i="2" s="1"/>
  <c r="U48" i="2"/>
  <c r="T48" i="2"/>
  <c r="R48" i="2"/>
  <c r="S48" i="2" s="1"/>
  <c r="Q48" i="2"/>
  <c r="V47" i="2"/>
  <c r="W47" i="2" s="1"/>
  <c r="U47" i="2"/>
  <c r="R47" i="2" s="1"/>
  <c r="Q47" i="2"/>
  <c r="V46" i="2"/>
  <c r="W46" i="2" s="1"/>
  <c r="U46" i="2"/>
  <c r="R46" i="2"/>
  <c r="T46" i="2" s="1"/>
  <c r="Q46" i="2"/>
  <c r="V45" i="2"/>
  <c r="W45" i="2" s="1"/>
  <c r="U45" i="2"/>
  <c r="R45" i="2" s="1"/>
  <c r="Q45" i="2"/>
  <c r="V44" i="2"/>
  <c r="W44" i="2" s="1"/>
  <c r="U44" i="2"/>
  <c r="T44" i="2"/>
  <c r="R44" i="2"/>
  <c r="S44" i="2" s="1"/>
  <c r="Q44" i="2"/>
  <c r="V43" i="2"/>
  <c r="W43" i="2" s="1"/>
  <c r="U43" i="2"/>
  <c r="R43" i="2" s="1"/>
  <c r="Q43" i="2"/>
  <c r="V42" i="2"/>
  <c r="W42" i="2" s="1"/>
  <c r="U42" i="2"/>
  <c r="R42" i="2"/>
  <c r="T42" i="2" s="1"/>
  <c r="Q42" i="2"/>
  <c r="V41" i="2"/>
  <c r="W41" i="2" s="1"/>
  <c r="U41" i="2"/>
  <c r="R41" i="2" s="1"/>
  <c r="Q41" i="2"/>
  <c r="V40" i="2"/>
  <c r="W40" i="2" s="1"/>
  <c r="U40" i="2"/>
  <c r="T40" i="2"/>
  <c r="R40" i="2"/>
  <c r="S40" i="2" s="1"/>
  <c r="Q40" i="2"/>
  <c r="V39" i="2"/>
  <c r="W39" i="2" s="1"/>
  <c r="U39" i="2"/>
  <c r="R39" i="2" s="1"/>
  <c r="Q39" i="2"/>
  <c r="V38" i="2"/>
  <c r="W38" i="2" s="1"/>
  <c r="U38" i="2"/>
  <c r="R38" i="2"/>
  <c r="T38" i="2" s="1"/>
  <c r="Q38" i="2"/>
  <c r="V37" i="2"/>
  <c r="W37" i="2" s="1"/>
  <c r="U37" i="2"/>
  <c r="R37" i="2" s="1"/>
  <c r="Q37" i="2"/>
  <c r="V36" i="2"/>
  <c r="W36" i="2" s="1"/>
  <c r="U36" i="2"/>
  <c r="T36" i="2"/>
  <c r="R36" i="2"/>
  <c r="S36" i="2" s="1"/>
  <c r="Q36" i="2"/>
  <c r="V35" i="2"/>
  <c r="W35" i="2" s="1"/>
  <c r="U35" i="2"/>
  <c r="R35" i="2" s="1"/>
  <c r="Q35" i="2"/>
  <c r="V34" i="2"/>
  <c r="W34" i="2" s="1"/>
  <c r="U34" i="2"/>
  <c r="R34" i="2"/>
  <c r="T34" i="2" s="1"/>
  <c r="Q34" i="2"/>
  <c r="V33" i="2"/>
  <c r="W33" i="2" s="1"/>
  <c r="U33" i="2"/>
  <c r="R33" i="2" s="1"/>
  <c r="Q33" i="2"/>
  <c r="V32" i="2"/>
  <c r="W32" i="2" s="1"/>
  <c r="U32" i="2"/>
  <c r="T32" i="2"/>
  <c r="R32" i="2"/>
  <c r="S32" i="2" s="1"/>
  <c r="Q32" i="2"/>
  <c r="V31" i="2"/>
  <c r="W31" i="2" s="1"/>
  <c r="U31" i="2"/>
  <c r="R31" i="2" s="1"/>
  <c r="Q31" i="2"/>
  <c r="V30" i="2"/>
  <c r="W30" i="2" s="1"/>
  <c r="U30" i="2"/>
  <c r="R30" i="2"/>
  <c r="T30" i="2" s="1"/>
  <c r="Q30" i="2"/>
  <c r="V29" i="2"/>
  <c r="W29" i="2" s="1"/>
  <c r="U29" i="2"/>
  <c r="R29" i="2" s="1"/>
  <c r="Q29" i="2"/>
  <c r="V28" i="2"/>
  <c r="W28" i="2" s="1"/>
  <c r="U28" i="2"/>
  <c r="T28" i="2"/>
  <c r="R28" i="2"/>
  <c r="S28" i="2" s="1"/>
  <c r="Q28" i="2"/>
  <c r="V27" i="2"/>
  <c r="W27" i="2" s="1"/>
  <c r="U27" i="2"/>
  <c r="R27" i="2" s="1"/>
  <c r="Q27" i="2"/>
  <c r="V26" i="2"/>
  <c r="W26" i="2" s="1"/>
  <c r="U26" i="2"/>
  <c r="R26" i="2"/>
  <c r="T26" i="2" s="1"/>
  <c r="Q26" i="2"/>
  <c r="V25" i="2"/>
  <c r="W25" i="2" s="1"/>
  <c r="U25" i="2"/>
  <c r="R25" i="2" s="1"/>
  <c r="Q25" i="2"/>
  <c r="V24" i="2"/>
  <c r="W24" i="2" s="1"/>
  <c r="U24" i="2"/>
  <c r="T24" i="2"/>
  <c r="R24" i="2"/>
  <c r="S24" i="2" s="1"/>
  <c r="Q24" i="2"/>
  <c r="V23" i="2"/>
  <c r="W23" i="2" s="1"/>
  <c r="U23" i="2"/>
  <c r="R23" i="2" s="1"/>
  <c r="Q23" i="2"/>
  <c r="V22" i="2"/>
  <c r="W22" i="2" s="1"/>
  <c r="U22" i="2"/>
  <c r="R22" i="2"/>
  <c r="T22" i="2" s="1"/>
  <c r="Q22" i="2"/>
  <c r="V21" i="2"/>
  <c r="W21" i="2" s="1"/>
  <c r="U21" i="2"/>
  <c r="R21" i="2" s="1"/>
  <c r="Q21" i="2"/>
  <c r="V20" i="2"/>
  <c r="W20" i="2" s="1"/>
  <c r="U20" i="2"/>
  <c r="T20" i="2"/>
  <c r="R20" i="2"/>
  <c r="S20" i="2" s="1"/>
  <c r="Q20" i="2"/>
  <c r="V19" i="2"/>
  <c r="W19" i="2" s="1"/>
  <c r="U19" i="2"/>
  <c r="R19" i="2" s="1"/>
  <c r="Q19" i="2"/>
  <c r="V17" i="2"/>
  <c r="W17" i="2" s="1"/>
  <c r="U17" i="2"/>
  <c r="T17" i="2"/>
  <c r="R17" i="2"/>
  <c r="S17" i="2" s="1"/>
  <c r="Q17" i="2"/>
  <c r="V16" i="2"/>
  <c r="W16" i="2" s="1"/>
  <c r="U16" i="2"/>
  <c r="R16" i="2" s="1"/>
  <c r="Q16" i="2"/>
  <c r="V15" i="2"/>
  <c r="W15" i="2" s="1"/>
  <c r="U15" i="2"/>
  <c r="R15" i="2"/>
  <c r="T15" i="2" s="1"/>
  <c r="Q15" i="2"/>
  <c r="V14" i="2"/>
  <c r="W14" i="2" s="1"/>
  <c r="U14" i="2"/>
  <c r="R14" i="2" s="1"/>
  <c r="Q14" i="2"/>
  <c r="V13" i="2"/>
  <c r="W13" i="2" s="1"/>
  <c r="U13" i="2"/>
  <c r="T13" i="2"/>
  <c r="R13" i="2"/>
  <c r="S13" i="2" s="1"/>
  <c r="Q13" i="2"/>
  <c r="V12" i="2"/>
  <c r="W12" i="2" s="1"/>
  <c r="U12" i="2"/>
  <c r="R12" i="2" s="1"/>
  <c r="Q12" i="2"/>
  <c r="V11" i="2"/>
  <c r="W11" i="2" s="1"/>
  <c r="U11" i="2"/>
  <c r="R11" i="2"/>
  <c r="T11" i="2" s="1"/>
  <c r="Q11" i="2"/>
  <c r="V10" i="2"/>
  <c r="W10" i="2" s="1"/>
  <c r="U10" i="2"/>
  <c r="R10" i="2" s="1"/>
  <c r="Q10" i="2"/>
  <c r="V9" i="2"/>
  <c r="W9" i="2" s="1"/>
  <c r="U9" i="2"/>
  <c r="T9" i="2"/>
  <c r="R9" i="2"/>
  <c r="S9" i="2" s="1"/>
  <c r="Q9" i="2"/>
  <c r="V8" i="2"/>
  <c r="W8" i="2" s="1"/>
  <c r="U8" i="2"/>
  <c r="R8" i="2" s="1"/>
  <c r="Q8" i="2"/>
  <c r="V7" i="2"/>
  <c r="W7" i="2" s="1"/>
  <c r="U7" i="2"/>
  <c r="R7" i="2"/>
  <c r="T7" i="2" s="1"/>
  <c r="Q7" i="2"/>
  <c r="V6" i="2"/>
  <c r="W6" i="2" s="1"/>
  <c r="U6" i="2"/>
  <c r="R6" i="2" s="1"/>
  <c r="Q6" i="2"/>
  <c r="R18" i="2"/>
  <c r="T18" i="2" s="1"/>
  <c r="V18" i="2"/>
  <c r="W18" i="2" s="1"/>
  <c r="V2268" i="2"/>
  <c r="W2268" i="2" s="1"/>
  <c r="V2267" i="2"/>
  <c r="W2267" i="2" s="1"/>
  <c r="V2266" i="2"/>
  <c r="W2266" i="2" s="1"/>
  <c r="V2265" i="2"/>
  <c r="W2265" i="2" s="1"/>
  <c r="V2264" i="2"/>
  <c r="W2264" i="2" s="1"/>
  <c r="V2263" i="2"/>
  <c r="W2263" i="2" s="1"/>
  <c r="V2262" i="2"/>
  <c r="W2262" i="2" s="1"/>
  <c r="V2261" i="2"/>
  <c r="W2261" i="2" s="1"/>
  <c r="V2260" i="2"/>
  <c r="W2260" i="2" s="1"/>
  <c r="V2259" i="2"/>
  <c r="W2259" i="2" s="1"/>
  <c r="V2258" i="2"/>
  <c r="W2258" i="2" s="1"/>
  <c r="V2257" i="2"/>
  <c r="W2257" i="2" s="1"/>
  <c r="V2256" i="2"/>
  <c r="W2256" i="2" s="1"/>
  <c r="V2255" i="2"/>
  <c r="W2255" i="2" s="1"/>
  <c r="V2254" i="2"/>
  <c r="W2254" i="2" s="1"/>
  <c r="V2253" i="2"/>
  <c r="W2253" i="2" s="1"/>
  <c r="V2252" i="2"/>
  <c r="W2252" i="2" s="1"/>
  <c r="V2251" i="2"/>
  <c r="W2251" i="2" s="1"/>
  <c r="V2250" i="2"/>
  <c r="W2250" i="2" s="1"/>
  <c r="V2249" i="2"/>
  <c r="W2249" i="2" s="1"/>
  <c r="V2248" i="2"/>
  <c r="W2248" i="2" s="1"/>
  <c r="V2247" i="2"/>
  <c r="W2247" i="2" s="1"/>
  <c r="V2246" i="2"/>
  <c r="W2246" i="2" s="1"/>
  <c r="V2245" i="2"/>
  <c r="W2245" i="2" s="1"/>
  <c r="V2244" i="2"/>
  <c r="W2244" i="2" s="1"/>
  <c r="V2243" i="2"/>
  <c r="W2243" i="2" s="1"/>
  <c r="V2242" i="2"/>
  <c r="W2242" i="2" s="1"/>
  <c r="V2241" i="2"/>
  <c r="W2241" i="2" s="1"/>
  <c r="V2240" i="2"/>
  <c r="W2240" i="2" s="1"/>
  <c r="V2239" i="2"/>
  <c r="W2239" i="2" s="1"/>
  <c r="V2238" i="2"/>
  <c r="W2238" i="2" s="1"/>
  <c r="V2237" i="2"/>
  <c r="W2237" i="2" s="1"/>
  <c r="V2236" i="2"/>
  <c r="W2236" i="2" s="1"/>
  <c r="V2235" i="2"/>
  <c r="W2235" i="2" s="1"/>
  <c r="V2234" i="2"/>
  <c r="W2234" i="2" s="1"/>
  <c r="V2233" i="2"/>
  <c r="W2233" i="2" s="1"/>
  <c r="V2232" i="2"/>
  <c r="W2232" i="2" s="1"/>
  <c r="V2231" i="2"/>
  <c r="W2231" i="2" s="1"/>
  <c r="V2230" i="2"/>
  <c r="W2230" i="2" s="1"/>
  <c r="V2229" i="2"/>
  <c r="W2229" i="2" s="1"/>
  <c r="V2228" i="2"/>
  <c r="W2228" i="2" s="1"/>
  <c r="V2227" i="2"/>
  <c r="W2227" i="2" s="1"/>
  <c r="V2226" i="2"/>
  <c r="W2226" i="2" s="1"/>
  <c r="V2225" i="2"/>
  <c r="W2225" i="2" s="1"/>
  <c r="V2224" i="2"/>
  <c r="W2224" i="2" s="1"/>
  <c r="V2223" i="2"/>
  <c r="W2223" i="2" s="1"/>
  <c r="V2222" i="2"/>
  <c r="W2222" i="2" s="1"/>
  <c r="V2221" i="2"/>
  <c r="W2221" i="2" s="1"/>
  <c r="V2220" i="2"/>
  <c r="W2220" i="2" s="1"/>
  <c r="V2219" i="2"/>
  <c r="W2219" i="2" s="1"/>
  <c r="V2218" i="2"/>
  <c r="W2218" i="2" s="1"/>
  <c r="V2217" i="2"/>
  <c r="W2217" i="2" s="1"/>
  <c r="V2216" i="2"/>
  <c r="W2216" i="2" s="1"/>
  <c r="V2215" i="2"/>
  <c r="W2215" i="2" s="1"/>
  <c r="V2214" i="2"/>
  <c r="W2214" i="2" s="1"/>
  <c r="V2213" i="2"/>
  <c r="W2213" i="2" s="1"/>
  <c r="V2212" i="2"/>
  <c r="W2212" i="2" s="1"/>
  <c r="V2211" i="2"/>
  <c r="W2211" i="2" s="1"/>
  <c r="V2210" i="2"/>
  <c r="W2210" i="2" s="1"/>
  <c r="V2209" i="2"/>
  <c r="W2209" i="2" s="1"/>
  <c r="V2208" i="2"/>
  <c r="W2208" i="2" s="1"/>
  <c r="V2207" i="2"/>
  <c r="W2207" i="2" s="1"/>
  <c r="V2206" i="2"/>
  <c r="W2206" i="2" s="1"/>
  <c r="V2205" i="2"/>
  <c r="W2205" i="2" s="1"/>
  <c r="V2204" i="2"/>
  <c r="W2204" i="2" s="1"/>
  <c r="V2203" i="2"/>
  <c r="W2203" i="2" s="1"/>
  <c r="V2202" i="2"/>
  <c r="W2202" i="2" s="1"/>
  <c r="V2201" i="2"/>
  <c r="W2201" i="2" s="1"/>
  <c r="V2200" i="2"/>
  <c r="W2200" i="2" s="1"/>
  <c r="V2199" i="2"/>
  <c r="W2199" i="2" s="1"/>
  <c r="V2198" i="2"/>
  <c r="W2198" i="2" s="1"/>
  <c r="V2197" i="2"/>
  <c r="W2197" i="2" s="1"/>
  <c r="V2196" i="2"/>
  <c r="W2196" i="2" s="1"/>
  <c r="V2195" i="2"/>
  <c r="W2195" i="2" s="1"/>
  <c r="V2194" i="2"/>
  <c r="W2194" i="2" s="1"/>
  <c r="V2193" i="2"/>
  <c r="W2193" i="2" s="1"/>
  <c r="V2192" i="2"/>
  <c r="W2192" i="2" s="1"/>
  <c r="V2191" i="2"/>
  <c r="W2191" i="2" s="1"/>
  <c r="V2190" i="2"/>
  <c r="W2190" i="2" s="1"/>
  <c r="V2189" i="2"/>
  <c r="W2189" i="2" s="1"/>
  <c r="V2188" i="2"/>
  <c r="W2188" i="2" s="1"/>
  <c r="V2187" i="2"/>
  <c r="W2187" i="2" s="1"/>
  <c r="V2186" i="2"/>
  <c r="W2186" i="2" s="1"/>
  <c r="V2185" i="2"/>
  <c r="W2185" i="2" s="1"/>
  <c r="V2184" i="2"/>
  <c r="W2184" i="2" s="1"/>
  <c r="V2183" i="2"/>
  <c r="W2183" i="2" s="1"/>
  <c r="V2182" i="2"/>
  <c r="W2182" i="2" s="1"/>
  <c r="V2181" i="2"/>
  <c r="W2181" i="2" s="1"/>
  <c r="V2180" i="2"/>
  <c r="W2180" i="2" s="1"/>
  <c r="V2179" i="2"/>
  <c r="W2179" i="2" s="1"/>
  <c r="V2178" i="2"/>
  <c r="W2178" i="2" s="1"/>
  <c r="V2177" i="2"/>
  <c r="W2177" i="2" s="1"/>
  <c r="V2176" i="2"/>
  <c r="W2176" i="2" s="1"/>
  <c r="V2175" i="2"/>
  <c r="W2175" i="2" s="1"/>
  <c r="V2174" i="2"/>
  <c r="W2174" i="2" s="1"/>
  <c r="V2173" i="2"/>
  <c r="W2173" i="2" s="1"/>
  <c r="V2172" i="2"/>
  <c r="W2172" i="2" s="1"/>
  <c r="V2171" i="2"/>
  <c r="W2171" i="2" s="1"/>
  <c r="V2170" i="2"/>
  <c r="W2170" i="2" s="1"/>
  <c r="V2169" i="2"/>
  <c r="W2169" i="2" s="1"/>
  <c r="V2168" i="2"/>
  <c r="W2168" i="2" s="1"/>
  <c r="V2167" i="2"/>
  <c r="W2167" i="2" s="1"/>
  <c r="V2166" i="2"/>
  <c r="W2166" i="2" s="1"/>
  <c r="V2165" i="2"/>
  <c r="W2165" i="2" s="1"/>
  <c r="V2164" i="2"/>
  <c r="W2164" i="2" s="1"/>
  <c r="V2163" i="2"/>
  <c r="W2163" i="2" s="1"/>
  <c r="V2162" i="2"/>
  <c r="W2162" i="2" s="1"/>
  <c r="V2161" i="2"/>
  <c r="W2161" i="2" s="1"/>
  <c r="V2160" i="2"/>
  <c r="W2160" i="2" s="1"/>
  <c r="V2159" i="2"/>
  <c r="W2159" i="2" s="1"/>
  <c r="V2158" i="2"/>
  <c r="W2158" i="2" s="1"/>
  <c r="V2157" i="2"/>
  <c r="W2157" i="2" s="1"/>
  <c r="V2156" i="2"/>
  <c r="W2156" i="2" s="1"/>
  <c r="V2155" i="2"/>
  <c r="W2155" i="2" s="1"/>
  <c r="V2154" i="2"/>
  <c r="W2154" i="2" s="1"/>
  <c r="V2153" i="2"/>
  <c r="W2153" i="2" s="1"/>
  <c r="V2152" i="2"/>
  <c r="W2152" i="2" s="1"/>
  <c r="V2151" i="2"/>
  <c r="W2151" i="2" s="1"/>
  <c r="V2150" i="2"/>
  <c r="W2150" i="2" s="1"/>
  <c r="V2149" i="2"/>
  <c r="W2149" i="2" s="1"/>
  <c r="V2148" i="2"/>
  <c r="W2148" i="2" s="1"/>
  <c r="V2147" i="2"/>
  <c r="W2147" i="2" s="1"/>
  <c r="V2146" i="2"/>
  <c r="W2146" i="2" s="1"/>
  <c r="V2145" i="2"/>
  <c r="W2145" i="2" s="1"/>
  <c r="V2144" i="2"/>
  <c r="W2144" i="2" s="1"/>
  <c r="V2143" i="2"/>
  <c r="W2143" i="2" s="1"/>
  <c r="V2142" i="2"/>
  <c r="W2142" i="2" s="1"/>
  <c r="V2141" i="2"/>
  <c r="W2141" i="2" s="1"/>
  <c r="V2140" i="2"/>
  <c r="W2140" i="2" s="1"/>
  <c r="V2139" i="2"/>
  <c r="W2139" i="2" s="1"/>
  <c r="V2138" i="2"/>
  <c r="W2138" i="2" s="1"/>
  <c r="V2137" i="2"/>
  <c r="W2137" i="2" s="1"/>
  <c r="V2136" i="2"/>
  <c r="W2136" i="2" s="1"/>
  <c r="V2135" i="2"/>
  <c r="W2135" i="2" s="1"/>
  <c r="V2134" i="2"/>
  <c r="W2134" i="2" s="1"/>
  <c r="V2133" i="2"/>
  <c r="W2133" i="2" s="1"/>
  <c r="V2132" i="2"/>
  <c r="W2132" i="2" s="1"/>
  <c r="V2131" i="2"/>
  <c r="W2131" i="2" s="1"/>
  <c r="V2130" i="2"/>
  <c r="W2130" i="2" s="1"/>
  <c r="V2129" i="2"/>
  <c r="W2129" i="2" s="1"/>
  <c r="V2128" i="2"/>
  <c r="W2128" i="2" s="1"/>
  <c r="V2127" i="2"/>
  <c r="W2127" i="2" s="1"/>
  <c r="V2126" i="2"/>
  <c r="W2126" i="2" s="1"/>
  <c r="V2125" i="2"/>
  <c r="W2125" i="2" s="1"/>
  <c r="V2124" i="2"/>
  <c r="W2124" i="2" s="1"/>
  <c r="V2123" i="2"/>
  <c r="W2123" i="2" s="1"/>
  <c r="V2122" i="2"/>
  <c r="W2122" i="2" s="1"/>
  <c r="V2121" i="2"/>
  <c r="W2121" i="2" s="1"/>
  <c r="V2120" i="2"/>
  <c r="W2120" i="2" s="1"/>
  <c r="V2119" i="2"/>
  <c r="W2119" i="2" s="1"/>
  <c r="V2118" i="2"/>
  <c r="W2118" i="2" s="1"/>
  <c r="V2117" i="2"/>
  <c r="W2117" i="2" s="1"/>
  <c r="V2116" i="2"/>
  <c r="W2116" i="2" s="1"/>
  <c r="V2115" i="2"/>
  <c r="W2115" i="2" s="1"/>
  <c r="V2114" i="2"/>
  <c r="W2114" i="2" s="1"/>
  <c r="V2113" i="2"/>
  <c r="W2113" i="2" s="1"/>
  <c r="V2112" i="2"/>
  <c r="W2112" i="2" s="1"/>
  <c r="V2111" i="2"/>
  <c r="W2111" i="2" s="1"/>
  <c r="V2110" i="2"/>
  <c r="W2110" i="2" s="1"/>
  <c r="V2109" i="2"/>
  <c r="W2109" i="2" s="1"/>
  <c r="V2108" i="2"/>
  <c r="W2108" i="2" s="1"/>
  <c r="V2107" i="2"/>
  <c r="W2107" i="2" s="1"/>
  <c r="V2106" i="2"/>
  <c r="W2106" i="2" s="1"/>
  <c r="V2105" i="2"/>
  <c r="W2105" i="2" s="1"/>
  <c r="V2104" i="2"/>
  <c r="W2104" i="2" s="1"/>
  <c r="V2103" i="2"/>
  <c r="W2103" i="2" s="1"/>
  <c r="V2102" i="2"/>
  <c r="W2102" i="2" s="1"/>
  <c r="V2101" i="2"/>
  <c r="W2101" i="2" s="1"/>
  <c r="V2100" i="2"/>
  <c r="W2100" i="2" s="1"/>
  <c r="V2099" i="2"/>
  <c r="W2099" i="2" s="1"/>
  <c r="V2098" i="2"/>
  <c r="W2098" i="2" s="1"/>
  <c r="V2097" i="2"/>
  <c r="W2097" i="2" s="1"/>
  <c r="V2096" i="2"/>
  <c r="W2096" i="2" s="1"/>
  <c r="V2095" i="2"/>
  <c r="W2095" i="2" s="1"/>
  <c r="V2094" i="2"/>
  <c r="W2094" i="2" s="1"/>
  <c r="V2093" i="2"/>
  <c r="W2093" i="2" s="1"/>
  <c r="V2092" i="2"/>
  <c r="W2092" i="2" s="1"/>
  <c r="V2091" i="2"/>
  <c r="W2091" i="2" s="1"/>
  <c r="V2090" i="2"/>
  <c r="W2090" i="2" s="1"/>
  <c r="V2089" i="2"/>
  <c r="W2089" i="2" s="1"/>
  <c r="V2088" i="2"/>
  <c r="W2088" i="2" s="1"/>
  <c r="V2087" i="2"/>
  <c r="W2087" i="2" s="1"/>
  <c r="V2086" i="2"/>
  <c r="W2086" i="2" s="1"/>
  <c r="V2085" i="2"/>
  <c r="W2085" i="2" s="1"/>
  <c r="V2084" i="2"/>
  <c r="W2084" i="2" s="1"/>
  <c r="V2083" i="2"/>
  <c r="W2083" i="2" s="1"/>
  <c r="V2082" i="2"/>
  <c r="W2082" i="2" s="1"/>
  <c r="V2081" i="2"/>
  <c r="W2081" i="2" s="1"/>
  <c r="V2080" i="2"/>
  <c r="W2080" i="2" s="1"/>
  <c r="V2079" i="2"/>
  <c r="W2079" i="2" s="1"/>
  <c r="V2078" i="2"/>
  <c r="W2078" i="2" s="1"/>
  <c r="V2077" i="2"/>
  <c r="W2077" i="2" s="1"/>
  <c r="V2076" i="2"/>
  <c r="W2076" i="2" s="1"/>
  <c r="V2075" i="2"/>
  <c r="W2075" i="2" s="1"/>
  <c r="V2074" i="2"/>
  <c r="W2074" i="2" s="1"/>
  <c r="V2073" i="2"/>
  <c r="W2073" i="2" s="1"/>
  <c r="V2072" i="2"/>
  <c r="W2072" i="2" s="1"/>
  <c r="V2071" i="2"/>
  <c r="W2071" i="2" s="1"/>
  <c r="V2070" i="2"/>
  <c r="W2070" i="2" s="1"/>
  <c r="V2069" i="2"/>
  <c r="W2069" i="2" s="1"/>
  <c r="V2068" i="2"/>
  <c r="W2068" i="2" s="1"/>
  <c r="V2067" i="2"/>
  <c r="W2067" i="2" s="1"/>
  <c r="V2066" i="2"/>
  <c r="W2066" i="2" s="1"/>
  <c r="V2065" i="2"/>
  <c r="W2065" i="2" s="1"/>
  <c r="V2064" i="2"/>
  <c r="W2064" i="2" s="1"/>
  <c r="V2063" i="2"/>
  <c r="W2063" i="2" s="1"/>
  <c r="V2062" i="2"/>
  <c r="W2062" i="2" s="1"/>
  <c r="V2061" i="2"/>
  <c r="W2061" i="2" s="1"/>
  <c r="V2060" i="2"/>
  <c r="W2060" i="2" s="1"/>
  <c r="V2059" i="2"/>
  <c r="W2059" i="2" s="1"/>
  <c r="V2058" i="2"/>
  <c r="W2058" i="2" s="1"/>
  <c r="V2057" i="2"/>
  <c r="W2057" i="2" s="1"/>
  <c r="V2056" i="2"/>
  <c r="W2056" i="2" s="1"/>
  <c r="V2055" i="2"/>
  <c r="W2055" i="2" s="1"/>
  <c r="V2054" i="2"/>
  <c r="W2054" i="2" s="1"/>
  <c r="V2053" i="2"/>
  <c r="W2053" i="2" s="1"/>
  <c r="V2052" i="2"/>
  <c r="W2052" i="2" s="1"/>
  <c r="V2051" i="2"/>
  <c r="W2051" i="2" s="1"/>
  <c r="V2050" i="2"/>
  <c r="W2050" i="2" s="1"/>
  <c r="V2049" i="2"/>
  <c r="W2049" i="2" s="1"/>
  <c r="V2048" i="2"/>
  <c r="W2048" i="2" s="1"/>
  <c r="V2047" i="2"/>
  <c r="W2047" i="2" s="1"/>
  <c r="V2046" i="2"/>
  <c r="W2046" i="2" s="1"/>
  <c r="V2045" i="2"/>
  <c r="W2045" i="2" s="1"/>
  <c r="V2044" i="2"/>
  <c r="W2044" i="2" s="1"/>
  <c r="V2043" i="2"/>
  <c r="W2043" i="2" s="1"/>
  <c r="V2042" i="2"/>
  <c r="W2042" i="2" s="1"/>
  <c r="V2041" i="2"/>
  <c r="W2041" i="2" s="1"/>
  <c r="V2040" i="2"/>
  <c r="W2040" i="2" s="1"/>
  <c r="V2039" i="2"/>
  <c r="W2039" i="2" s="1"/>
  <c r="V2038" i="2"/>
  <c r="W2038" i="2" s="1"/>
  <c r="V2037" i="2"/>
  <c r="W2037" i="2" s="1"/>
  <c r="V2036" i="2"/>
  <c r="W2036" i="2" s="1"/>
  <c r="V2035" i="2"/>
  <c r="W2035" i="2" s="1"/>
  <c r="V2034" i="2"/>
  <c r="W2034" i="2" s="1"/>
  <c r="V2033" i="2"/>
  <c r="W2033" i="2" s="1"/>
  <c r="V2032" i="2"/>
  <c r="W2032" i="2" s="1"/>
  <c r="V2031" i="2"/>
  <c r="W2031" i="2" s="1"/>
  <c r="V2030" i="2"/>
  <c r="W2030" i="2" s="1"/>
  <c r="V2029" i="2"/>
  <c r="W2029" i="2" s="1"/>
  <c r="V2028" i="2"/>
  <c r="W2028" i="2" s="1"/>
  <c r="V2027" i="2"/>
  <c r="W2027" i="2" s="1"/>
  <c r="V2026" i="2"/>
  <c r="W2026" i="2" s="1"/>
  <c r="V2025" i="2"/>
  <c r="W2025" i="2" s="1"/>
  <c r="V2024" i="2"/>
  <c r="W2024" i="2" s="1"/>
  <c r="V2023" i="2"/>
  <c r="W2023" i="2" s="1"/>
  <c r="V2022" i="2"/>
  <c r="W2022" i="2" s="1"/>
  <c r="V2021" i="2"/>
  <c r="W2021" i="2" s="1"/>
  <c r="V2020" i="2"/>
  <c r="W2020" i="2" s="1"/>
  <c r="V2019" i="2"/>
  <c r="W2019" i="2" s="1"/>
  <c r="V2018" i="2"/>
  <c r="W2018" i="2" s="1"/>
  <c r="V2017" i="2"/>
  <c r="W2017" i="2" s="1"/>
  <c r="V2016" i="2"/>
  <c r="W2016" i="2" s="1"/>
  <c r="V2015" i="2"/>
  <c r="W2015" i="2" s="1"/>
  <c r="V2014" i="2"/>
  <c r="W2014" i="2" s="1"/>
  <c r="V2013" i="2"/>
  <c r="W2013" i="2" s="1"/>
  <c r="V2012" i="2"/>
  <c r="W2012" i="2" s="1"/>
  <c r="V2011" i="2"/>
  <c r="W2011" i="2" s="1"/>
  <c r="V2010" i="2"/>
  <c r="W2010" i="2" s="1"/>
  <c r="V2009" i="2"/>
  <c r="W2009" i="2" s="1"/>
  <c r="V2008" i="2"/>
  <c r="W2008" i="2" s="1"/>
  <c r="V2007" i="2"/>
  <c r="W2007" i="2" s="1"/>
  <c r="V2006" i="2"/>
  <c r="W2006" i="2" s="1"/>
  <c r="V2005" i="2"/>
  <c r="W2005" i="2" s="1"/>
  <c r="V2004" i="2"/>
  <c r="W2004" i="2" s="1"/>
  <c r="V2003" i="2"/>
  <c r="W2003" i="2" s="1"/>
  <c r="V2002" i="2"/>
  <c r="W2002" i="2" s="1"/>
  <c r="V2001" i="2"/>
  <c r="W2001" i="2" s="1"/>
  <c r="V2000" i="2"/>
  <c r="W2000" i="2" s="1"/>
  <c r="V1999" i="2"/>
  <c r="W1999" i="2" s="1"/>
  <c r="V1998" i="2"/>
  <c r="W1998" i="2" s="1"/>
  <c r="V1997" i="2"/>
  <c r="W1997" i="2" s="1"/>
  <c r="V1996" i="2"/>
  <c r="W1996" i="2" s="1"/>
  <c r="V1995" i="2"/>
  <c r="W1995" i="2" s="1"/>
  <c r="V1994" i="2"/>
  <c r="W1994" i="2" s="1"/>
  <c r="V1993" i="2"/>
  <c r="W1993" i="2" s="1"/>
  <c r="V1992" i="2"/>
  <c r="W1992" i="2" s="1"/>
  <c r="V1991" i="2"/>
  <c r="W1991" i="2" s="1"/>
  <c r="V1990" i="2"/>
  <c r="W1990" i="2" s="1"/>
  <c r="V1989" i="2"/>
  <c r="W1989" i="2" s="1"/>
  <c r="V1988" i="2"/>
  <c r="W1988" i="2" s="1"/>
  <c r="V1987" i="2"/>
  <c r="W1987" i="2" s="1"/>
  <c r="V1986" i="2"/>
  <c r="W1986" i="2" s="1"/>
  <c r="V1985" i="2"/>
  <c r="W1985" i="2" s="1"/>
  <c r="V1984" i="2"/>
  <c r="W1984" i="2" s="1"/>
  <c r="V1983" i="2"/>
  <c r="W1983" i="2" s="1"/>
  <c r="V1982" i="2"/>
  <c r="W1982" i="2" s="1"/>
  <c r="V1981" i="2"/>
  <c r="W1981" i="2" s="1"/>
  <c r="V1980" i="2"/>
  <c r="W1980" i="2" s="1"/>
  <c r="V1979" i="2"/>
  <c r="W1979" i="2" s="1"/>
  <c r="V1978" i="2"/>
  <c r="W1978" i="2" s="1"/>
  <c r="V1977" i="2"/>
  <c r="W1977" i="2" s="1"/>
  <c r="V1976" i="2"/>
  <c r="W1976" i="2" s="1"/>
  <c r="V1975" i="2"/>
  <c r="W1975" i="2" s="1"/>
  <c r="V1974" i="2"/>
  <c r="W1974" i="2" s="1"/>
  <c r="V1973" i="2"/>
  <c r="W1973" i="2" s="1"/>
  <c r="V1972" i="2"/>
  <c r="W1972" i="2" s="1"/>
  <c r="V1971" i="2"/>
  <c r="W1971" i="2" s="1"/>
  <c r="V1970" i="2"/>
  <c r="W1970" i="2" s="1"/>
  <c r="V1969" i="2"/>
  <c r="W1969" i="2" s="1"/>
  <c r="V1968" i="2"/>
  <c r="W1968" i="2" s="1"/>
  <c r="V1967" i="2"/>
  <c r="W1967" i="2" s="1"/>
  <c r="V1966" i="2"/>
  <c r="W1966" i="2" s="1"/>
  <c r="V1965" i="2"/>
  <c r="W1965" i="2" s="1"/>
  <c r="V1964" i="2"/>
  <c r="W1964" i="2" s="1"/>
  <c r="V1963" i="2"/>
  <c r="W1963" i="2" s="1"/>
  <c r="V1962" i="2"/>
  <c r="W1962" i="2" s="1"/>
  <c r="V1961" i="2"/>
  <c r="W1961" i="2" s="1"/>
  <c r="V1960" i="2"/>
  <c r="W1960" i="2" s="1"/>
  <c r="V1959" i="2"/>
  <c r="W1959" i="2" s="1"/>
  <c r="V1958" i="2"/>
  <c r="W1958" i="2" s="1"/>
  <c r="V1957" i="2"/>
  <c r="W1957" i="2" s="1"/>
  <c r="V1956" i="2"/>
  <c r="W1956" i="2" s="1"/>
  <c r="V1955" i="2"/>
  <c r="W1955" i="2" s="1"/>
  <c r="V1954" i="2"/>
  <c r="W1954" i="2" s="1"/>
  <c r="V1953" i="2"/>
  <c r="W1953" i="2" s="1"/>
  <c r="V1952" i="2"/>
  <c r="W1952" i="2" s="1"/>
  <c r="V1951" i="2"/>
  <c r="W1951" i="2" s="1"/>
  <c r="V1950" i="2"/>
  <c r="W1950" i="2" s="1"/>
  <c r="V1949" i="2"/>
  <c r="W1949" i="2" s="1"/>
  <c r="V1948" i="2"/>
  <c r="W1948" i="2" s="1"/>
  <c r="V1947" i="2"/>
  <c r="W1947" i="2" s="1"/>
  <c r="V1946" i="2"/>
  <c r="W1946" i="2" s="1"/>
  <c r="V1945" i="2"/>
  <c r="W1945" i="2" s="1"/>
  <c r="V1944" i="2"/>
  <c r="W1944" i="2" s="1"/>
  <c r="V1943" i="2"/>
  <c r="W1943" i="2" s="1"/>
  <c r="V1942" i="2"/>
  <c r="W1942" i="2" s="1"/>
  <c r="V1941" i="2"/>
  <c r="W1941" i="2" s="1"/>
  <c r="V1940" i="2"/>
  <c r="W1940" i="2" s="1"/>
  <c r="V1939" i="2"/>
  <c r="W1939" i="2" s="1"/>
  <c r="V1938" i="2"/>
  <c r="W1938" i="2" s="1"/>
  <c r="V1937" i="2"/>
  <c r="W1937" i="2" s="1"/>
  <c r="V1936" i="2"/>
  <c r="W1936" i="2" s="1"/>
  <c r="V1935" i="2"/>
  <c r="W1935" i="2" s="1"/>
  <c r="V1934" i="2"/>
  <c r="W1934" i="2" s="1"/>
  <c r="V1933" i="2"/>
  <c r="W1933" i="2" s="1"/>
  <c r="V1932" i="2"/>
  <c r="W1932" i="2" s="1"/>
  <c r="V1931" i="2"/>
  <c r="W1931" i="2" s="1"/>
  <c r="V1930" i="2"/>
  <c r="W1930" i="2" s="1"/>
  <c r="V1929" i="2"/>
  <c r="W1929" i="2" s="1"/>
  <c r="V1928" i="2"/>
  <c r="W1928" i="2" s="1"/>
  <c r="V1927" i="2"/>
  <c r="W1927" i="2" s="1"/>
  <c r="V1926" i="2"/>
  <c r="W1926" i="2" s="1"/>
  <c r="V1925" i="2"/>
  <c r="W1925" i="2" s="1"/>
  <c r="V1924" i="2"/>
  <c r="W1924" i="2" s="1"/>
  <c r="V1923" i="2"/>
  <c r="W1923" i="2" s="1"/>
  <c r="V1922" i="2"/>
  <c r="W1922" i="2" s="1"/>
  <c r="V1921" i="2"/>
  <c r="W1921" i="2" s="1"/>
  <c r="V1920" i="2"/>
  <c r="W1920" i="2" s="1"/>
  <c r="V1919" i="2"/>
  <c r="W1919" i="2" s="1"/>
  <c r="V1918" i="2"/>
  <c r="W1918" i="2" s="1"/>
  <c r="V1917" i="2"/>
  <c r="W1917" i="2" s="1"/>
  <c r="V1916" i="2"/>
  <c r="W1916" i="2" s="1"/>
  <c r="V1915" i="2"/>
  <c r="W1915" i="2" s="1"/>
  <c r="V1914" i="2"/>
  <c r="W1914" i="2" s="1"/>
  <c r="V1913" i="2"/>
  <c r="W1913" i="2" s="1"/>
  <c r="V1912" i="2"/>
  <c r="W1912" i="2" s="1"/>
  <c r="V1911" i="2"/>
  <c r="W1911" i="2" s="1"/>
  <c r="V1910" i="2"/>
  <c r="W1910" i="2" s="1"/>
  <c r="V1909" i="2"/>
  <c r="W1909" i="2" s="1"/>
  <c r="V1908" i="2"/>
  <c r="W1908" i="2" s="1"/>
  <c r="V1907" i="2"/>
  <c r="W1907" i="2" s="1"/>
  <c r="V1906" i="2"/>
  <c r="W1906" i="2" s="1"/>
  <c r="V1905" i="2"/>
  <c r="W1905" i="2" s="1"/>
  <c r="V1904" i="2"/>
  <c r="W1904" i="2" s="1"/>
  <c r="V1903" i="2"/>
  <c r="W1903" i="2" s="1"/>
  <c r="V1902" i="2"/>
  <c r="W1902" i="2" s="1"/>
  <c r="V1901" i="2"/>
  <c r="W1901" i="2" s="1"/>
  <c r="V1900" i="2"/>
  <c r="W1900" i="2" s="1"/>
  <c r="V1899" i="2"/>
  <c r="W1899" i="2" s="1"/>
  <c r="V1898" i="2"/>
  <c r="W1898" i="2" s="1"/>
  <c r="V1897" i="2"/>
  <c r="W1897" i="2" s="1"/>
  <c r="V1896" i="2"/>
  <c r="W1896" i="2" s="1"/>
  <c r="V1895" i="2"/>
  <c r="W1895" i="2" s="1"/>
  <c r="V1894" i="2"/>
  <c r="W1894" i="2" s="1"/>
  <c r="V1893" i="2"/>
  <c r="W1893" i="2" s="1"/>
  <c r="V1892" i="2"/>
  <c r="W1892" i="2" s="1"/>
  <c r="V1891" i="2"/>
  <c r="W1891" i="2" s="1"/>
  <c r="V1890" i="2"/>
  <c r="W1890" i="2" s="1"/>
  <c r="V1889" i="2"/>
  <c r="W1889" i="2" s="1"/>
  <c r="V1888" i="2"/>
  <c r="W1888" i="2" s="1"/>
  <c r="V1887" i="2"/>
  <c r="W1887" i="2" s="1"/>
  <c r="V1886" i="2"/>
  <c r="W1886" i="2" s="1"/>
  <c r="V1885" i="2"/>
  <c r="W1885" i="2" s="1"/>
  <c r="V1884" i="2"/>
  <c r="W1884" i="2" s="1"/>
  <c r="V1883" i="2"/>
  <c r="W1883" i="2" s="1"/>
  <c r="V1882" i="2"/>
  <c r="W1882" i="2" s="1"/>
  <c r="V1881" i="2"/>
  <c r="W1881" i="2" s="1"/>
  <c r="V1880" i="2"/>
  <c r="W1880" i="2" s="1"/>
  <c r="V1879" i="2"/>
  <c r="W1879" i="2" s="1"/>
  <c r="V1878" i="2"/>
  <c r="W1878" i="2" s="1"/>
  <c r="V1877" i="2"/>
  <c r="W1877" i="2" s="1"/>
  <c r="V1876" i="2"/>
  <c r="W1876" i="2" s="1"/>
  <c r="V1875" i="2"/>
  <c r="W1875" i="2" s="1"/>
  <c r="V1874" i="2"/>
  <c r="W1874" i="2" s="1"/>
  <c r="V1873" i="2"/>
  <c r="W1873" i="2" s="1"/>
  <c r="V1872" i="2"/>
  <c r="W1872" i="2" s="1"/>
  <c r="V1871" i="2"/>
  <c r="W1871" i="2" s="1"/>
  <c r="V1870" i="2"/>
  <c r="W1870" i="2" s="1"/>
  <c r="V1869" i="2"/>
  <c r="W1869" i="2" s="1"/>
  <c r="V1868" i="2"/>
  <c r="W1868" i="2" s="1"/>
  <c r="V1867" i="2"/>
  <c r="W1867" i="2" s="1"/>
  <c r="V1866" i="2"/>
  <c r="W1866" i="2" s="1"/>
  <c r="V1865" i="2"/>
  <c r="W1865" i="2" s="1"/>
  <c r="V1864" i="2"/>
  <c r="W1864" i="2" s="1"/>
  <c r="V1863" i="2"/>
  <c r="W1863" i="2" s="1"/>
  <c r="V1862" i="2"/>
  <c r="W1862" i="2" s="1"/>
  <c r="V1861" i="2"/>
  <c r="W1861" i="2" s="1"/>
  <c r="V1860" i="2"/>
  <c r="W1860" i="2" s="1"/>
  <c r="V1859" i="2"/>
  <c r="W1859" i="2" s="1"/>
  <c r="V1858" i="2"/>
  <c r="W1858" i="2" s="1"/>
  <c r="V1857" i="2"/>
  <c r="W1857" i="2" s="1"/>
  <c r="V1856" i="2"/>
  <c r="W1856" i="2" s="1"/>
  <c r="V1855" i="2"/>
  <c r="W1855" i="2" s="1"/>
  <c r="V1854" i="2"/>
  <c r="W1854" i="2" s="1"/>
  <c r="V1853" i="2"/>
  <c r="W1853" i="2" s="1"/>
  <c r="V1852" i="2"/>
  <c r="W1852" i="2" s="1"/>
  <c r="V1851" i="2"/>
  <c r="W1851" i="2" s="1"/>
  <c r="V1850" i="2"/>
  <c r="W1850" i="2" s="1"/>
  <c r="V1849" i="2"/>
  <c r="W1849" i="2" s="1"/>
  <c r="V1848" i="2"/>
  <c r="W1848" i="2" s="1"/>
  <c r="V1847" i="2"/>
  <c r="W1847" i="2" s="1"/>
  <c r="V1846" i="2"/>
  <c r="W1846" i="2" s="1"/>
  <c r="V1845" i="2"/>
  <c r="W1845" i="2" s="1"/>
  <c r="V1844" i="2"/>
  <c r="W1844" i="2" s="1"/>
  <c r="V1843" i="2"/>
  <c r="W1843" i="2" s="1"/>
  <c r="V1842" i="2"/>
  <c r="W1842" i="2" s="1"/>
  <c r="V1841" i="2"/>
  <c r="W1841" i="2" s="1"/>
  <c r="V1840" i="2"/>
  <c r="W1840" i="2" s="1"/>
  <c r="V1839" i="2"/>
  <c r="W1839" i="2" s="1"/>
  <c r="V1838" i="2"/>
  <c r="W1838" i="2" s="1"/>
  <c r="V1837" i="2"/>
  <c r="W1837" i="2" s="1"/>
  <c r="V1836" i="2"/>
  <c r="W1836" i="2" s="1"/>
  <c r="V1835" i="2"/>
  <c r="W1835" i="2" s="1"/>
  <c r="V1834" i="2"/>
  <c r="W1834" i="2" s="1"/>
  <c r="V1833" i="2"/>
  <c r="W1833" i="2" s="1"/>
  <c r="V1832" i="2"/>
  <c r="W1832" i="2" s="1"/>
  <c r="V1831" i="2"/>
  <c r="W1831" i="2" s="1"/>
  <c r="V1830" i="2"/>
  <c r="W1830" i="2" s="1"/>
  <c r="V1829" i="2"/>
  <c r="W1829" i="2" s="1"/>
  <c r="V1828" i="2"/>
  <c r="W1828" i="2" s="1"/>
  <c r="V1827" i="2"/>
  <c r="W1827" i="2" s="1"/>
  <c r="V1826" i="2"/>
  <c r="W1826" i="2" s="1"/>
  <c r="V1825" i="2"/>
  <c r="W1825" i="2" s="1"/>
  <c r="V1824" i="2"/>
  <c r="W1824" i="2" s="1"/>
  <c r="V1823" i="2"/>
  <c r="W1823" i="2" s="1"/>
  <c r="V1822" i="2"/>
  <c r="W1822" i="2" s="1"/>
  <c r="V1821" i="2"/>
  <c r="W1821" i="2" s="1"/>
  <c r="V1820" i="2"/>
  <c r="W1820" i="2" s="1"/>
  <c r="V1819" i="2"/>
  <c r="W1819" i="2" s="1"/>
  <c r="V1818" i="2"/>
  <c r="W1818" i="2" s="1"/>
  <c r="V1817" i="2"/>
  <c r="W1817" i="2" s="1"/>
  <c r="V1816" i="2"/>
  <c r="W1816" i="2" s="1"/>
  <c r="V1815" i="2"/>
  <c r="W1815" i="2" s="1"/>
  <c r="V1814" i="2"/>
  <c r="W1814" i="2" s="1"/>
  <c r="V1813" i="2"/>
  <c r="W1813" i="2" s="1"/>
  <c r="V1812" i="2"/>
  <c r="W1812" i="2" s="1"/>
  <c r="V1811" i="2"/>
  <c r="W1811" i="2" s="1"/>
  <c r="V1810" i="2"/>
  <c r="W1810" i="2" s="1"/>
  <c r="V1809" i="2"/>
  <c r="W1809" i="2" s="1"/>
  <c r="V1808" i="2"/>
  <c r="W1808" i="2" s="1"/>
  <c r="V1807" i="2"/>
  <c r="W1807" i="2" s="1"/>
  <c r="V1806" i="2"/>
  <c r="W1806" i="2" s="1"/>
  <c r="V1805" i="2"/>
  <c r="W1805" i="2" s="1"/>
  <c r="V1804" i="2"/>
  <c r="W1804" i="2" s="1"/>
  <c r="V1803" i="2"/>
  <c r="W1803" i="2" s="1"/>
  <c r="V1802" i="2"/>
  <c r="W1802" i="2" s="1"/>
  <c r="V1801" i="2"/>
  <c r="W1801" i="2" s="1"/>
  <c r="V1800" i="2"/>
  <c r="W1800" i="2" s="1"/>
  <c r="V1799" i="2"/>
  <c r="W1799" i="2" s="1"/>
  <c r="V1798" i="2"/>
  <c r="W1798" i="2" s="1"/>
  <c r="V1797" i="2"/>
  <c r="W1797" i="2" s="1"/>
  <c r="V1796" i="2"/>
  <c r="W1796" i="2" s="1"/>
  <c r="V1795" i="2"/>
  <c r="W1795" i="2" s="1"/>
  <c r="V1794" i="2"/>
  <c r="W1794" i="2" s="1"/>
  <c r="V1793" i="2"/>
  <c r="W1793" i="2" s="1"/>
  <c r="V1792" i="2"/>
  <c r="W1792" i="2" s="1"/>
  <c r="V1791" i="2"/>
  <c r="W1791" i="2" s="1"/>
  <c r="V1790" i="2"/>
  <c r="W1790" i="2" s="1"/>
  <c r="V1789" i="2"/>
  <c r="W1789" i="2" s="1"/>
  <c r="V1788" i="2"/>
  <c r="W1788" i="2" s="1"/>
  <c r="V1787" i="2"/>
  <c r="W1787" i="2" s="1"/>
  <c r="V1786" i="2"/>
  <c r="W1786" i="2" s="1"/>
  <c r="V1785" i="2"/>
  <c r="W1785" i="2" s="1"/>
  <c r="V1784" i="2"/>
  <c r="W1784" i="2" s="1"/>
  <c r="V1783" i="2"/>
  <c r="W1783" i="2" s="1"/>
  <c r="V1782" i="2"/>
  <c r="W1782" i="2" s="1"/>
  <c r="V1781" i="2"/>
  <c r="W1781" i="2" s="1"/>
  <c r="V1780" i="2"/>
  <c r="W1780" i="2" s="1"/>
  <c r="V1779" i="2"/>
  <c r="W1779" i="2" s="1"/>
  <c r="V1778" i="2"/>
  <c r="W1778" i="2" s="1"/>
  <c r="V1777" i="2"/>
  <c r="W1777" i="2" s="1"/>
  <c r="V1776" i="2"/>
  <c r="W1776" i="2" s="1"/>
  <c r="V1775" i="2"/>
  <c r="W1775" i="2" s="1"/>
  <c r="V1774" i="2"/>
  <c r="W1774" i="2" s="1"/>
  <c r="V1773" i="2"/>
  <c r="W1773" i="2" s="1"/>
  <c r="V1772" i="2"/>
  <c r="W1772" i="2" s="1"/>
  <c r="V1771" i="2"/>
  <c r="W1771" i="2" s="1"/>
  <c r="V1770" i="2"/>
  <c r="W1770" i="2" s="1"/>
  <c r="V1769" i="2"/>
  <c r="W1769" i="2" s="1"/>
  <c r="V1768" i="2"/>
  <c r="W1768" i="2" s="1"/>
  <c r="V1767" i="2"/>
  <c r="W1767" i="2" s="1"/>
  <c r="V1766" i="2"/>
  <c r="W1766" i="2" s="1"/>
  <c r="V1765" i="2"/>
  <c r="W1765" i="2" s="1"/>
  <c r="V1764" i="2"/>
  <c r="W1764" i="2" s="1"/>
  <c r="V1763" i="2"/>
  <c r="W1763" i="2" s="1"/>
  <c r="V1762" i="2"/>
  <c r="W1762" i="2" s="1"/>
  <c r="V1761" i="2"/>
  <c r="W1761" i="2" s="1"/>
  <c r="V1760" i="2"/>
  <c r="W1760" i="2" s="1"/>
  <c r="V1759" i="2"/>
  <c r="W1759" i="2" s="1"/>
  <c r="V1758" i="2"/>
  <c r="W1758" i="2" s="1"/>
  <c r="V1757" i="2"/>
  <c r="W1757" i="2" s="1"/>
  <c r="V1756" i="2"/>
  <c r="W1756" i="2" s="1"/>
  <c r="V1755" i="2"/>
  <c r="W1755" i="2" s="1"/>
  <c r="V1754" i="2"/>
  <c r="W1754" i="2" s="1"/>
  <c r="V1753" i="2"/>
  <c r="W1753" i="2" s="1"/>
  <c r="V1752" i="2"/>
  <c r="W1752" i="2" s="1"/>
  <c r="V1751" i="2"/>
  <c r="W1751" i="2" s="1"/>
  <c r="V1750" i="2"/>
  <c r="W1750" i="2" s="1"/>
  <c r="V1749" i="2"/>
  <c r="W1749" i="2" s="1"/>
  <c r="V1748" i="2"/>
  <c r="W1748" i="2" s="1"/>
  <c r="V1747" i="2"/>
  <c r="W1747" i="2" s="1"/>
  <c r="V1746" i="2"/>
  <c r="W1746" i="2" s="1"/>
  <c r="V1745" i="2"/>
  <c r="W1745" i="2" s="1"/>
  <c r="V1744" i="2"/>
  <c r="W1744" i="2" s="1"/>
  <c r="V1743" i="2"/>
  <c r="W1743" i="2" s="1"/>
  <c r="V1742" i="2"/>
  <c r="W1742" i="2" s="1"/>
  <c r="V1741" i="2"/>
  <c r="W1741" i="2" s="1"/>
  <c r="V1740" i="2"/>
  <c r="W1740" i="2" s="1"/>
  <c r="V1739" i="2"/>
  <c r="W1739" i="2" s="1"/>
  <c r="V1738" i="2"/>
  <c r="W1738" i="2" s="1"/>
  <c r="V1737" i="2"/>
  <c r="W1737" i="2" s="1"/>
  <c r="V1736" i="2"/>
  <c r="W1736" i="2" s="1"/>
  <c r="V1735" i="2"/>
  <c r="W1735" i="2" s="1"/>
  <c r="V1734" i="2"/>
  <c r="W1734" i="2" s="1"/>
  <c r="V1733" i="2"/>
  <c r="W1733" i="2" s="1"/>
  <c r="V1732" i="2"/>
  <c r="W1732" i="2" s="1"/>
  <c r="V1731" i="2"/>
  <c r="W1731" i="2" s="1"/>
  <c r="V1730" i="2"/>
  <c r="W1730" i="2" s="1"/>
  <c r="V1729" i="2"/>
  <c r="W1729" i="2" s="1"/>
  <c r="V1728" i="2"/>
  <c r="W1728" i="2" s="1"/>
  <c r="V1727" i="2"/>
  <c r="W1727" i="2" s="1"/>
  <c r="V1726" i="2"/>
  <c r="W1726" i="2" s="1"/>
  <c r="V1725" i="2"/>
  <c r="W1725" i="2" s="1"/>
  <c r="V1724" i="2"/>
  <c r="W1724" i="2" s="1"/>
  <c r="V1723" i="2"/>
  <c r="W1723" i="2" s="1"/>
  <c r="V1722" i="2"/>
  <c r="W1722" i="2" s="1"/>
  <c r="V1721" i="2"/>
  <c r="W1721" i="2" s="1"/>
  <c r="V1720" i="2"/>
  <c r="W1720" i="2" s="1"/>
  <c r="V1719" i="2"/>
  <c r="W1719" i="2" s="1"/>
  <c r="V1718" i="2"/>
  <c r="W1718" i="2" s="1"/>
  <c r="V1717" i="2"/>
  <c r="W1717" i="2" s="1"/>
  <c r="V1716" i="2"/>
  <c r="W1716" i="2" s="1"/>
  <c r="V1715" i="2"/>
  <c r="W1715" i="2" s="1"/>
  <c r="V1714" i="2"/>
  <c r="W1714" i="2" s="1"/>
  <c r="V1713" i="2"/>
  <c r="W1713" i="2" s="1"/>
  <c r="V1712" i="2"/>
  <c r="W1712" i="2" s="1"/>
  <c r="V1711" i="2"/>
  <c r="W1711" i="2" s="1"/>
  <c r="V1710" i="2"/>
  <c r="W1710" i="2" s="1"/>
  <c r="V1709" i="2"/>
  <c r="W1709" i="2" s="1"/>
  <c r="V1708" i="2"/>
  <c r="W1708" i="2" s="1"/>
  <c r="V1707" i="2"/>
  <c r="W1707" i="2" s="1"/>
  <c r="V1706" i="2"/>
  <c r="W1706" i="2" s="1"/>
  <c r="V1705" i="2"/>
  <c r="W1705" i="2" s="1"/>
  <c r="V1704" i="2"/>
  <c r="W1704" i="2" s="1"/>
  <c r="V1703" i="2"/>
  <c r="W1703" i="2" s="1"/>
  <c r="V1702" i="2"/>
  <c r="W1702" i="2" s="1"/>
  <c r="V1701" i="2"/>
  <c r="W1701" i="2" s="1"/>
  <c r="V1700" i="2"/>
  <c r="W1700" i="2" s="1"/>
  <c r="V1699" i="2"/>
  <c r="W1699" i="2" s="1"/>
  <c r="V1698" i="2"/>
  <c r="W1698" i="2" s="1"/>
  <c r="V1697" i="2"/>
  <c r="W1697" i="2" s="1"/>
  <c r="V1696" i="2"/>
  <c r="W1696" i="2" s="1"/>
  <c r="V1695" i="2"/>
  <c r="W1695" i="2" s="1"/>
  <c r="V1694" i="2"/>
  <c r="W1694" i="2" s="1"/>
  <c r="V1693" i="2"/>
  <c r="W1693" i="2" s="1"/>
  <c r="V1692" i="2"/>
  <c r="W1692" i="2" s="1"/>
  <c r="V1691" i="2"/>
  <c r="W1691" i="2" s="1"/>
  <c r="V1690" i="2"/>
  <c r="W1690" i="2" s="1"/>
  <c r="V1689" i="2"/>
  <c r="W1689" i="2" s="1"/>
  <c r="V1688" i="2"/>
  <c r="W1688" i="2" s="1"/>
  <c r="V1687" i="2"/>
  <c r="W1687" i="2" s="1"/>
  <c r="V1686" i="2"/>
  <c r="W1686" i="2" s="1"/>
  <c r="V1685" i="2"/>
  <c r="W1685" i="2" s="1"/>
  <c r="V1684" i="2"/>
  <c r="W1684" i="2" s="1"/>
  <c r="V1683" i="2"/>
  <c r="W1683" i="2" s="1"/>
  <c r="V1682" i="2"/>
  <c r="W1682" i="2" s="1"/>
  <c r="V1681" i="2"/>
  <c r="W1681" i="2" s="1"/>
  <c r="V1680" i="2"/>
  <c r="W1680" i="2" s="1"/>
  <c r="V1679" i="2"/>
  <c r="W1679" i="2" s="1"/>
  <c r="V1678" i="2"/>
  <c r="W1678" i="2" s="1"/>
  <c r="V1677" i="2"/>
  <c r="W1677" i="2" s="1"/>
  <c r="V1676" i="2"/>
  <c r="W1676" i="2" s="1"/>
  <c r="V1675" i="2"/>
  <c r="W1675" i="2" s="1"/>
  <c r="V1674" i="2"/>
  <c r="W1674" i="2" s="1"/>
  <c r="V1673" i="2"/>
  <c r="W1673" i="2" s="1"/>
  <c r="V1672" i="2"/>
  <c r="W1672" i="2" s="1"/>
  <c r="V1671" i="2"/>
  <c r="W1671" i="2" s="1"/>
  <c r="V1670" i="2"/>
  <c r="W1670" i="2" s="1"/>
  <c r="V1669" i="2"/>
  <c r="W1669" i="2" s="1"/>
  <c r="V1668" i="2"/>
  <c r="W1668" i="2" s="1"/>
  <c r="V1667" i="2"/>
  <c r="W1667" i="2" s="1"/>
  <c r="V1666" i="2"/>
  <c r="W1666" i="2" s="1"/>
  <c r="V1665" i="2"/>
  <c r="W1665" i="2" s="1"/>
  <c r="V1664" i="2"/>
  <c r="W1664" i="2" s="1"/>
  <c r="V1663" i="2"/>
  <c r="W1663" i="2" s="1"/>
  <c r="V1662" i="2"/>
  <c r="W1662" i="2" s="1"/>
  <c r="V1661" i="2"/>
  <c r="W1661" i="2" s="1"/>
  <c r="V1660" i="2"/>
  <c r="W1660" i="2" s="1"/>
  <c r="V1659" i="2"/>
  <c r="W1659" i="2" s="1"/>
  <c r="V1658" i="2"/>
  <c r="W1658" i="2" s="1"/>
  <c r="V1657" i="2"/>
  <c r="W1657" i="2" s="1"/>
  <c r="V1656" i="2"/>
  <c r="W1656" i="2" s="1"/>
  <c r="V1655" i="2"/>
  <c r="W1655" i="2" s="1"/>
  <c r="V1654" i="2"/>
  <c r="W1654" i="2" s="1"/>
  <c r="V1653" i="2"/>
  <c r="W1653" i="2" s="1"/>
  <c r="V1652" i="2"/>
  <c r="W1652" i="2" s="1"/>
  <c r="V1651" i="2"/>
  <c r="W1651" i="2" s="1"/>
  <c r="V1650" i="2"/>
  <c r="W1650" i="2" s="1"/>
  <c r="V1649" i="2"/>
  <c r="W1649" i="2" s="1"/>
  <c r="V1648" i="2"/>
  <c r="W1648" i="2" s="1"/>
  <c r="V1647" i="2"/>
  <c r="W1647" i="2" s="1"/>
  <c r="V1646" i="2"/>
  <c r="W1646" i="2" s="1"/>
  <c r="V1645" i="2"/>
  <c r="W1645" i="2" s="1"/>
  <c r="V1644" i="2"/>
  <c r="W1644" i="2" s="1"/>
  <c r="V1643" i="2"/>
  <c r="W1643" i="2" s="1"/>
  <c r="V1642" i="2"/>
  <c r="W1642" i="2" s="1"/>
  <c r="V1641" i="2"/>
  <c r="W1641" i="2" s="1"/>
  <c r="V1640" i="2"/>
  <c r="W1640" i="2" s="1"/>
  <c r="V1639" i="2"/>
  <c r="W1639" i="2" s="1"/>
  <c r="V1638" i="2"/>
  <c r="W1638" i="2" s="1"/>
  <c r="V1637" i="2"/>
  <c r="W1637" i="2" s="1"/>
  <c r="V1636" i="2"/>
  <c r="W1636" i="2" s="1"/>
  <c r="V1635" i="2"/>
  <c r="W1635" i="2" s="1"/>
  <c r="V1634" i="2"/>
  <c r="W1634" i="2" s="1"/>
  <c r="V1633" i="2"/>
  <c r="W1633" i="2" s="1"/>
  <c r="V1632" i="2"/>
  <c r="W1632" i="2" s="1"/>
  <c r="V1631" i="2"/>
  <c r="W1631" i="2" s="1"/>
  <c r="V1630" i="2"/>
  <c r="W1630" i="2" s="1"/>
  <c r="V1629" i="2"/>
  <c r="W1629" i="2" s="1"/>
  <c r="V1628" i="2"/>
  <c r="W1628" i="2" s="1"/>
  <c r="V1627" i="2"/>
  <c r="W1627" i="2" s="1"/>
  <c r="V1626" i="2"/>
  <c r="W1626" i="2" s="1"/>
  <c r="V1625" i="2"/>
  <c r="W1625" i="2" s="1"/>
  <c r="V1624" i="2"/>
  <c r="W1624" i="2" s="1"/>
  <c r="V1623" i="2"/>
  <c r="W1623" i="2" s="1"/>
  <c r="V1622" i="2"/>
  <c r="W1622" i="2" s="1"/>
  <c r="V1621" i="2"/>
  <c r="W1621" i="2" s="1"/>
  <c r="V1620" i="2"/>
  <c r="W1620" i="2" s="1"/>
  <c r="V1619" i="2"/>
  <c r="W1619" i="2" s="1"/>
  <c r="V1618" i="2"/>
  <c r="W1618" i="2" s="1"/>
  <c r="V1617" i="2"/>
  <c r="W1617" i="2" s="1"/>
  <c r="V1616" i="2"/>
  <c r="W1616" i="2" s="1"/>
  <c r="V1615" i="2"/>
  <c r="W1615" i="2" s="1"/>
  <c r="V1614" i="2"/>
  <c r="W1614" i="2" s="1"/>
  <c r="V1613" i="2"/>
  <c r="W1613" i="2" s="1"/>
  <c r="V1612" i="2"/>
  <c r="W1612" i="2" s="1"/>
  <c r="V1611" i="2"/>
  <c r="W1611" i="2" s="1"/>
  <c r="V1610" i="2"/>
  <c r="W1610" i="2" s="1"/>
  <c r="V1609" i="2"/>
  <c r="W1609" i="2" s="1"/>
  <c r="V1608" i="2"/>
  <c r="W1608" i="2" s="1"/>
  <c r="V1607" i="2"/>
  <c r="W1607" i="2" s="1"/>
  <c r="V1606" i="2"/>
  <c r="W1606" i="2" s="1"/>
  <c r="V1605" i="2"/>
  <c r="W1605" i="2" s="1"/>
  <c r="V1604" i="2"/>
  <c r="W1604" i="2" s="1"/>
  <c r="V1603" i="2"/>
  <c r="W1603" i="2" s="1"/>
  <c r="V1602" i="2"/>
  <c r="W1602" i="2" s="1"/>
  <c r="V1601" i="2"/>
  <c r="W1601" i="2" s="1"/>
  <c r="V1600" i="2"/>
  <c r="W1600" i="2" s="1"/>
  <c r="V1599" i="2"/>
  <c r="W1599" i="2" s="1"/>
  <c r="V1598" i="2"/>
  <c r="W1598" i="2" s="1"/>
  <c r="V1597" i="2"/>
  <c r="W1597" i="2" s="1"/>
  <c r="V1596" i="2"/>
  <c r="W1596" i="2" s="1"/>
  <c r="V1595" i="2"/>
  <c r="W1595" i="2" s="1"/>
  <c r="V1594" i="2"/>
  <c r="W1594" i="2" s="1"/>
  <c r="V1593" i="2"/>
  <c r="W1593" i="2" s="1"/>
  <c r="V1592" i="2"/>
  <c r="W1592" i="2" s="1"/>
  <c r="V1591" i="2"/>
  <c r="W1591" i="2" s="1"/>
  <c r="V1590" i="2"/>
  <c r="W1590" i="2" s="1"/>
  <c r="V1589" i="2"/>
  <c r="W1589" i="2" s="1"/>
  <c r="V1588" i="2"/>
  <c r="W1588" i="2" s="1"/>
  <c r="V1587" i="2"/>
  <c r="W1587" i="2" s="1"/>
  <c r="V1586" i="2"/>
  <c r="W1586" i="2" s="1"/>
  <c r="V1585" i="2"/>
  <c r="W1585" i="2" s="1"/>
  <c r="V1584" i="2"/>
  <c r="W1584" i="2" s="1"/>
  <c r="V1583" i="2"/>
  <c r="W1583" i="2" s="1"/>
  <c r="V1582" i="2"/>
  <c r="W1582" i="2" s="1"/>
  <c r="V1581" i="2"/>
  <c r="W1581" i="2" s="1"/>
  <c r="V1580" i="2"/>
  <c r="W1580" i="2" s="1"/>
  <c r="V1579" i="2"/>
  <c r="W1579" i="2" s="1"/>
  <c r="V1578" i="2"/>
  <c r="W1578" i="2" s="1"/>
  <c r="V1577" i="2"/>
  <c r="W1577" i="2" s="1"/>
  <c r="V1576" i="2"/>
  <c r="W1576" i="2" s="1"/>
  <c r="V1575" i="2"/>
  <c r="W1575" i="2" s="1"/>
  <c r="V1574" i="2"/>
  <c r="W1574" i="2" s="1"/>
  <c r="V1573" i="2"/>
  <c r="W1573" i="2" s="1"/>
  <c r="V1572" i="2"/>
  <c r="W1572" i="2" s="1"/>
  <c r="V1571" i="2"/>
  <c r="W1571" i="2" s="1"/>
  <c r="V1570" i="2"/>
  <c r="W1570" i="2" s="1"/>
  <c r="V1569" i="2"/>
  <c r="W1569" i="2" s="1"/>
  <c r="V1568" i="2"/>
  <c r="W1568" i="2" s="1"/>
  <c r="V1567" i="2"/>
  <c r="W1567" i="2" s="1"/>
  <c r="V1566" i="2"/>
  <c r="W1566" i="2" s="1"/>
  <c r="V1565" i="2"/>
  <c r="W1565" i="2" s="1"/>
  <c r="V1564" i="2"/>
  <c r="W1564" i="2" s="1"/>
  <c r="V1563" i="2"/>
  <c r="W1563" i="2" s="1"/>
  <c r="V1562" i="2"/>
  <c r="W1562" i="2" s="1"/>
  <c r="V1561" i="2"/>
  <c r="W1561" i="2" s="1"/>
  <c r="V1560" i="2"/>
  <c r="W1560" i="2" s="1"/>
  <c r="V1559" i="2"/>
  <c r="W1559" i="2" s="1"/>
  <c r="V1558" i="2"/>
  <c r="W1558" i="2" s="1"/>
  <c r="V1557" i="2"/>
  <c r="W1557" i="2" s="1"/>
  <c r="V1556" i="2"/>
  <c r="W1556" i="2" s="1"/>
  <c r="V1555" i="2"/>
  <c r="W1555" i="2" s="1"/>
  <c r="V1554" i="2"/>
  <c r="W1554" i="2" s="1"/>
  <c r="V1553" i="2"/>
  <c r="W1553" i="2" s="1"/>
  <c r="V1552" i="2"/>
  <c r="W1552" i="2" s="1"/>
  <c r="V1551" i="2"/>
  <c r="W1551" i="2" s="1"/>
  <c r="V1550" i="2"/>
  <c r="W1550" i="2" s="1"/>
  <c r="V1549" i="2"/>
  <c r="W1549" i="2" s="1"/>
  <c r="V1548" i="2"/>
  <c r="W1548" i="2" s="1"/>
  <c r="V1547" i="2"/>
  <c r="W1547" i="2" s="1"/>
  <c r="V1546" i="2"/>
  <c r="W1546" i="2" s="1"/>
  <c r="V1545" i="2"/>
  <c r="W1545" i="2" s="1"/>
  <c r="V1544" i="2"/>
  <c r="W1544" i="2" s="1"/>
  <c r="V1543" i="2"/>
  <c r="W1543" i="2" s="1"/>
  <c r="V1542" i="2"/>
  <c r="W1542" i="2" s="1"/>
  <c r="V1541" i="2"/>
  <c r="W1541" i="2" s="1"/>
  <c r="V1540" i="2"/>
  <c r="W1540" i="2" s="1"/>
  <c r="V1539" i="2"/>
  <c r="W1539" i="2" s="1"/>
  <c r="V1538" i="2"/>
  <c r="W1538" i="2" s="1"/>
  <c r="V1537" i="2"/>
  <c r="W1537" i="2" s="1"/>
  <c r="V1536" i="2"/>
  <c r="W1536" i="2" s="1"/>
  <c r="V1535" i="2"/>
  <c r="W1535" i="2" s="1"/>
  <c r="V1534" i="2"/>
  <c r="W1534" i="2" s="1"/>
  <c r="V1533" i="2"/>
  <c r="W1533" i="2" s="1"/>
  <c r="V1532" i="2"/>
  <c r="W1532" i="2" s="1"/>
  <c r="V1531" i="2"/>
  <c r="W1531" i="2" s="1"/>
  <c r="V1530" i="2"/>
  <c r="W1530" i="2" s="1"/>
  <c r="V1529" i="2"/>
  <c r="W1529" i="2" s="1"/>
  <c r="V1528" i="2"/>
  <c r="W1528" i="2" s="1"/>
  <c r="V1527" i="2"/>
  <c r="W1527" i="2" s="1"/>
  <c r="V1526" i="2"/>
  <c r="W1526" i="2" s="1"/>
  <c r="V1525" i="2"/>
  <c r="W1525" i="2" s="1"/>
  <c r="V1524" i="2"/>
  <c r="W1524" i="2" s="1"/>
  <c r="V1523" i="2"/>
  <c r="W1523" i="2" s="1"/>
  <c r="V1522" i="2"/>
  <c r="W1522" i="2" s="1"/>
  <c r="V1521" i="2"/>
  <c r="W1521" i="2" s="1"/>
  <c r="V1520" i="2"/>
  <c r="W1520" i="2" s="1"/>
  <c r="V1519" i="2"/>
  <c r="W1519" i="2" s="1"/>
  <c r="V1518" i="2"/>
  <c r="W1518" i="2" s="1"/>
  <c r="V1517" i="2"/>
  <c r="W1517" i="2" s="1"/>
  <c r="V1516" i="2"/>
  <c r="W1516" i="2" s="1"/>
  <c r="V1515" i="2"/>
  <c r="W1515" i="2" s="1"/>
  <c r="V1514" i="2"/>
  <c r="W1514" i="2" s="1"/>
  <c r="V1513" i="2"/>
  <c r="W1513" i="2" s="1"/>
  <c r="V1512" i="2"/>
  <c r="W1512" i="2" s="1"/>
  <c r="V1511" i="2"/>
  <c r="W1511" i="2" s="1"/>
  <c r="V1510" i="2"/>
  <c r="W1510" i="2" s="1"/>
  <c r="V1509" i="2"/>
  <c r="W1509" i="2" s="1"/>
  <c r="V1508" i="2"/>
  <c r="W1508" i="2" s="1"/>
  <c r="V1507" i="2"/>
  <c r="W1507" i="2" s="1"/>
  <c r="V1506" i="2"/>
  <c r="W1506" i="2" s="1"/>
  <c r="V1505" i="2"/>
  <c r="W1505" i="2" s="1"/>
  <c r="V1504" i="2"/>
  <c r="W1504" i="2" s="1"/>
  <c r="V1503" i="2"/>
  <c r="W1503" i="2" s="1"/>
  <c r="V1502" i="2"/>
  <c r="W1502" i="2" s="1"/>
  <c r="V1501" i="2"/>
  <c r="W1501" i="2" s="1"/>
  <c r="V1500" i="2"/>
  <c r="W1500" i="2" s="1"/>
  <c r="V1499" i="2"/>
  <c r="W1499" i="2" s="1"/>
  <c r="V1498" i="2"/>
  <c r="W1498" i="2" s="1"/>
  <c r="V1497" i="2"/>
  <c r="W1497" i="2" s="1"/>
  <c r="V1496" i="2"/>
  <c r="W1496" i="2" s="1"/>
  <c r="V1495" i="2"/>
  <c r="W1495" i="2" s="1"/>
  <c r="V1494" i="2"/>
  <c r="W1494" i="2" s="1"/>
  <c r="V1493" i="2"/>
  <c r="W1493" i="2" s="1"/>
  <c r="V1492" i="2"/>
  <c r="W1492" i="2" s="1"/>
  <c r="V1491" i="2"/>
  <c r="W1491" i="2" s="1"/>
  <c r="V1490" i="2"/>
  <c r="W1490" i="2" s="1"/>
  <c r="V1489" i="2"/>
  <c r="W1489" i="2" s="1"/>
  <c r="V1488" i="2"/>
  <c r="W1488" i="2" s="1"/>
  <c r="V1487" i="2"/>
  <c r="W1487" i="2" s="1"/>
  <c r="V1486" i="2"/>
  <c r="W1486" i="2" s="1"/>
  <c r="V1485" i="2"/>
  <c r="W1485" i="2" s="1"/>
  <c r="V1484" i="2"/>
  <c r="W1484" i="2" s="1"/>
  <c r="V1483" i="2"/>
  <c r="W1483" i="2" s="1"/>
  <c r="V1482" i="2"/>
  <c r="W1482" i="2" s="1"/>
  <c r="V1481" i="2"/>
  <c r="W1481" i="2" s="1"/>
  <c r="V1480" i="2"/>
  <c r="W1480" i="2" s="1"/>
  <c r="V1479" i="2"/>
  <c r="W1479" i="2" s="1"/>
  <c r="V1478" i="2"/>
  <c r="W1478" i="2" s="1"/>
  <c r="V1477" i="2"/>
  <c r="W1477" i="2" s="1"/>
  <c r="V1476" i="2"/>
  <c r="W1476" i="2" s="1"/>
  <c r="V1475" i="2"/>
  <c r="W1475" i="2" s="1"/>
  <c r="V1474" i="2"/>
  <c r="W1474" i="2" s="1"/>
  <c r="V1473" i="2"/>
  <c r="W1473" i="2" s="1"/>
  <c r="V1472" i="2"/>
  <c r="W1472" i="2" s="1"/>
  <c r="V1471" i="2"/>
  <c r="W1471" i="2" s="1"/>
  <c r="V1470" i="2"/>
  <c r="W1470" i="2" s="1"/>
  <c r="V1469" i="2"/>
  <c r="W1469" i="2" s="1"/>
  <c r="V1468" i="2"/>
  <c r="W1468" i="2" s="1"/>
  <c r="V1467" i="2"/>
  <c r="W1467" i="2" s="1"/>
  <c r="V1466" i="2"/>
  <c r="W1466" i="2" s="1"/>
  <c r="V1465" i="2"/>
  <c r="W1465" i="2" s="1"/>
  <c r="V1464" i="2"/>
  <c r="W1464" i="2" s="1"/>
  <c r="V1463" i="2"/>
  <c r="W1463" i="2" s="1"/>
  <c r="V1462" i="2"/>
  <c r="W1462" i="2" s="1"/>
  <c r="V1461" i="2"/>
  <c r="W1461" i="2" s="1"/>
  <c r="V1460" i="2"/>
  <c r="W1460" i="2" s="1"/>
  <c r="V1459" i="2"/>
  <c r="W1459" i="2" s="1"/>
  <c r="V1458" i="2"/>
  <c r="W1458" i="2" s="1"/>
  <c r="V1457" i="2"/>
  <c r="W1457" i="2" s="1"/>
  <c r="V1456" i="2"/>
  <c r="W1456" i="2" s="1"/>
  <c r="V1455" i="2"/>
  <c r="W1455" i="2" s="1"/>
  <c r="V1454" i="2"/>
  <c r="W1454" i="2" s="1"/>
  <c r="V1453" i="2"/>
  <c r="W1453" i="2" s="1"/>
  <c r="V1452" i="2"/>
  <c r="W1452" i="2" s="1"/>
  <c r="V1451" i="2"/>
  <c r="W1451" i="2" s="1"/>
  <c r="V1450" i="2"/>
  <c r="W1450" i="2" s="1"/>
  <c r="V1449" i="2"/>
  <c r="W1449" i="2" s="1"/>
  <c r="V1448" i="2"/>
  <c r="W1448" i="2" s="1"/>
  <c r="V1447" i="2"/>
  <c r="W1447" i="2" s="1"/>
  <c r="V1446" i="2"/>
  <c r="W1446" i="2" s="1"/>
  <c r="V1445" i="2"/>
  <c r="W1445" i="2" s="1"/>
  <c r="V1444" i="2"/>
  <c r="W1444" i="2" s="1"/>
  <c r="V1443" i="2"/>
  <c r="W1443" i="2" s="1"/>
  <c r="V1442" i="2"/>
  <c r="W1442" i="2" s="1"/>
  <c r="V1441" i="2"/>
  <c r="W1441" i="2" s="1"/>
  <c r="V1440" i="2"/>
  <c r="W1440" i="2" s="1"/>
  <c r="V1439" i="2"/>
  <c r="W1439" i="2" s="1"/>
  <c r="V1438" i="2"/>
  <c r="W1438" i="2" s="1"/>
  <c r="V1437" i="2"/>
  <c r="W1437" i="2" s="1"/>
  <c r="V1436" i="2"/>
  <c r="W1436" i="2" s="1"/>
  <c r="V1435" i="2"/>
  <c r="W1435" i="2" s="1"/>
  <c r="V1434" i="2"/>
  <c r="W1434" i="2" s="1"/>
  <c r="V1433" i="2"/>
  <c r="W1433" i="2" s="1"/>
  <c r="V1432" i="2"/>
  <c r="W1432" i="2" s="1"/>
  <c r="V1431" i="2"/>
  <c r="W1431" i="2" s="1"/>
  <c r="V1430" i="2"/>
  <c r="W1430" i="2" s="1"/>
  <c r="V1429" i="2"/>
  <c r="W1429" i="2" s="1"/>
  <c r="V1428" i="2"/>
  <c r="W1428" i="2" s="1"/>
  <c r="V1427" i="2"/>
  <c r="W1427" i="2" s="1"/>
  <c r="V1426" i="2"/>
  <c r="W1426" i="2" s="1"/>
  <c r="V1425" i="2"/>
  <c r="W1425" i="2" s="1"/>
  <c r="V1424" i="2"/>
  <c r="W1424" i="2" s="1"/>
  <c r="V1423" i="2"/>
  <c r="W1423" i="2" s="1"/>
  <c r="V1422" i="2"/>
  <c r="W1422" i="2" s="1"/>
  <c r="V1421" i="2"/>
  <c r="W1421" i="2" s="1"/>
  <c r="V1420" i="2"/>
  <c r="W1420" i="2" s="1"/>
  <c r="V1419" i="2"/>
  <c r="W1419" i="2" s="1"/>
  <c r="V1418" i="2"/>
  <c r="W1418" i="2" s="1"/>
  <c r="V1417" i="2"/>
  <c r="W1417" i="2" s="1"/>
  <c r="V1416" i="2"/>
  <c r="W1416" i="2" s="1"/>
  <c r="V1415" i="2"/>
  <c r="W1415" i="2" s="1"/>
  <c r="V1414" i="2"/>
  <c r="W1414" i="2" s="1"/>
  <c r="V1413" i="2"/>
  <c r="W1413" i="2" s="1"/>
  <c r="V1412" i="2"/>
  <c r="W1412" i="2" s="1"/>
  <c r="V1411" i="2"/>
  <c r="W1411" i="2" s="1"/>
  <c r="V1410" i="2"/>
  <c r="W1410" i="2" s="1"/>
  <c r="V1409" i="2"/>
  <c r="W1409" i="2" s="1"/>
  <c r="V1408" i="2"/>
  <c r="W1408" i="2" s="1"/>
  <c r="V1407" i="2"/>
  <c r="W1407" i="2" s="1"/>
  <c r="V1406" i="2"/>
  <c r="W1406" i="2" s="1"/>
  <c r="V1405" i="2"/>
  <c r="W1405" i="2" s="1"/>
  <c r="V1404" i="2"/>
  <c r="W1404" i="2" s="1"/>
  <c r="V1403" i="2"/>
  <c r="W1403" i="2" s="1"/>
  <c r="V1402" i="2"/>
  <c r="W1402" i="2" s="1"/>
  <c r="V1401" i="2"/>
  <c r="W1401" i="2" s="1"/>
  <c r="V1400" i="2"/>
  <c r="W1400" i="2" s="1"/>
  <c r="V1399" i="2"/>
  <c r="W1399" i="2" s="1"/>
  <c r="V1398" i="2"/>
  <c r="W1398" i="2" s="1"/>
  <c r="V1397" i="2"/>
  <c r="W1397" i="2" s="1"/>
  <c r="V1396" i="2"/>
  <c r="W1396" i="2" s="1"/>
  <c r="V1395" i="2"/>
  <c r="W1395" i="2" s="1"/>
  <c r="V1394" i="2"/>
  <c r="W1394" i="2" s="1"/>
  <c r="V1393" i="2"/>
  <c r="W1393" i="2" s="1"/>
  <c r="V1392" i="2"/>
  <c r="W1392" i="2" s="1"/>
  <c r="V1391" i="2"/>
  <c r="W1391" i="2" s="1"/>
  <c r="V1390" i="2"/>
  <c r="W1390" i="2" s="1"/>
  <c r="V1389" i="2"/>
  <c r="W1389" i="2" s="1"/>
  <c r="V1388" i="2"/>
  <c r="W1388" i="2" s="1"/>
  <c r="V1387" i="2"/>
  <c r="W1387" i="2" s="1"/>
  <c r="V1386" i="2"/>
  <c r="W1386" i="2" s="1"/>
  <c r="V1385" i="2"/>
  <c r="W1385" i="2" s="1"/>
  <c r="V1384" i="2"/>
  <c r="W1384" i="2" s="1"/>
  <c r="V1383" i="2"/>
  <c r="W1383" i="2" s="1"/>
  <c r="V1382" i="2"/>
  <c r="W1382" i="2" s="1"/>
  <c r="V1381" i="2"/>
  <c r="W1381" i="2" s="1"/>
  <c r="V1380" i="2"/>
  <c r="W1380" i="2" s="1"/>
  <c r="V1379" i="2"/>
  <c r="W1379" i="2" s="1"/>
  <c r="V1378" i="2"/>
  <c r="W1378" i="2" s="1"/>
  <c r="V1377" i="2"/>
  <c r="W1377" i="2" s="1"/>
  <c r="V1376" i="2"/>
  <c r="W1376" i="2" s="1"/>
  <c r="V1375" i="2"/>
  <c r="W1375" i="2" s="1"/>
  <c r="V1374" i="2"/>
  <c r="W1374" i="2" s="1"/>
  <c r="V1373" i="2"/>
  <c r="W1373" i="2" s="1"/>
  <c r="V1372" i="2"/>
  <c r="W1372" i="2" s="1"/>
  <c r="V1371" i="2"/>
  <c r="W1371" i="2" s="1"/>
  <c r="V1370" i="2"/>
  <c r="W1370" i="2" s="1"/>
  <c r="V1369" i="2"/>
  <c r="W1369" i="2" s="1"/>
  <c r="V1368" i="2"/>
  <c r="W1368" i="2" s="1"/>
  <c r="V1367" i="2"/>
  <c r="W1367" i="2" s="1"/>
  <c r="V1366" i="2"/>
  <c r="W1366" i="2" s="1"/>
  <c r="V1365" i="2"/>
  <c r="W1365" i="2" s="1"/>
  <c r="V1364" i="2"/>
  <c r="W1364" i="2" s="1"/>
  <c r="V1363" i="2"/>
  <c r="W1363" i="2" s="1"/>
  <c r="V1362" i="2"/>
  <c r="W1362" i="2" s="1"/>
  <c r="V1361" i="2"/>
  <c r="W1361" i="2" s="1"/>
  <c r="V1360" i="2"/>
  <c r="W1360" i="2" s="1"/>
  <c r="V1359" i="2"/>
  <c r="W1359" i="2" s="1"/>
  <c r="V1358" i="2"/>
  <c r="W1358" i="2" s="1"/>
  <c r="V1357" i="2"/>
  <c r="W1357" i="2" s="1"/>
  <c r="V1356" i="2"/>
  <c r="W1356" i="2" s="1"/>
  <c r="V1355" i="2"/>
  <c r="W1355" i="2" s="1"/>
  <c r="V1354" i="2"/>
  <c r="W1354" i="2" s="1"/>
  <c r="V1353" i="2"/>
  <c r="W1353" i="2" s="1"/>
  <c r="V1352" i="2"/>
  <c r="W1352" i="2" s="1"/>
  <c r="V1351" i="2"/>
  <c r="W1351" i="2" s="1"/>
  <c r="V1350" i="2"/>
  <c r="W1350" i="2" s="1"/>
  <c r="V1349" i="2"/>
  <c r="W1349" i="2" s="1"/>
  <c r="V1348" i="2"/>
  <c r="W1348" i="2" s="1"/>
  <c r="V1347" i="2"/>
  <c r="W1347" i="2" s="1"/>
  <c r="V1346" i="2"/>
  <c r="W1346" i="2" s="1"/>
  <c r="V1345" i="2"/>
  <c r="W1345" i="2" s="1"/>
  <c r="V1344" i="2"/>
  <c r="W1344" i="2" s="1"/>
  <c r="V1343" i="2"/>
  <c r="W1343" i="2" s="1"/>
  <c r="V1342" i="2"/>
  <c r="W1342" i="2" s="1"/>
  <c r="V1341" i="2"/>
  <c r="W1341" i="2" s="1"/>
  <c r="V1340" i="2"/>
  <c r="W1340" i="2" s="1"/>
  <c r="V1339" i="2"/>
  <c r="W1339" i="2" s="1"/>
  <c r="V1338" i="2"/>
  <c r="W1338" i="2" s="1"/>
  <c r="V1337" i="2"/>
  <c r="W1337" i="2" s="1"/>
  <c r="V1336" i="2"/>
  <c r="W1336" i="2" s="1"/>
  <c r="V1335" i="2"/>
  <c r="W1335" i="2" s="1"/>
  <c r="V1334" i="2"/>
  <c r="W1334" i="2" s="1"/>
  <c r="V1333" i="2"/>
  <c r="W1333" i="2" s="1"/>
  <c r="V1332" i="2"/>
  <c r="W1332" i="2" s="1"/>
  <c r="V1331" i="2"/>
  <c r="W1331" i="2" s="1"/>
  <c r="V1330" i="2"/>
  <c r="W1330" i="2" s="1"/>
  <c r="V1329" i="2"/>
  <c r="W1329" i="2" s="1"/>
  <c r="V1328" i="2"/>
  <c r="W1328" i="2" s="1"/>
  <c r="V1327" i="2"/>
  <c r="W1327" i="2" s="1"/>
  <c r="V1326" i="2"/>
  <c r="W1326" i="2" s="1"/>
  <c r="V1325" i="2"/>
  <c r="W1325" i="2" s="1"/>
  <c r="V1324" i="2"/>
  <c r="W1324" i="2" s="1"/>
  <c r="V1323" i="2"/>
  <c r="W1323" i="2" s="1"/>
  <c r="V1322" i="2"/>
  <c r="W1322" i="2" s="1"/>
  <c r="V1321" i="2"/>
  <c r="W1321" i="2" s="1"/>
  <c r="V1320" i="2"/>
  <c r="W1320" i="2" s="1"/>
  <c r="V1319" i="2"/>
  <c r="W1319" i="2" s="1"/>
  <c r="V1318" i="2"/>
  <c r="W1318" i="2" s="1"/>
  <c r="V1317" i="2"/>
  <c r="W1317" i="2" s="1"/>
  <c r="V1316" i="2"/>
  <c r="W1316" i="2" s="1"/>
  <c r="V1315" i="2"/>
  <c r="W1315" i="2" s="1"/>
  <c r="V1314" i="2"/>
  <c r="W1314" i="2" s="1"/>
  <c r="V1313" i="2"/>
  <c r="W1313" i="2" s="1"/>
  <c r="V1312" i="2"/>
  <c r="W1312" i="2" s="1"/>
  <c r="V1311" i="2"/>
  <c r="W1311" i="2" s="1"/>
  <c r="V1310" i="2"/>
  <c r="W1310" i="2" s="1"/>
  <c r="V1309" i="2"/>
  <c r="W1309" i="2" s="1"/>
  <c r="V1308" i="2"/>
  <c r="W1308" i="2" s="1"/>
  <c r="V1307" i="2"/>
  <c r="W1307" i="2" s="1"/>
  <c r="V1306" i="2"/>
  <c r="W1306" i="2" s="1"/>
  <c r="V1305" i="2"/>
  <c r="W1305" i="2" s="1"/>
  <c r="V1304" i="2"/>
  <c r="W1304" i="2" s="1"/>
  <c r="V1303" i="2"/>
  <c r="W1303" i="2" s="1"/>
  <c r="V1302" i="2"/>
  <c r="W1302" i="2" s="1"/>
  <c r="V1301" i="2"/>
  <c r="W1301" i="2" s="1"/>
  <c r="V1300" i="2"/>
  <c r="W1300" i="2" s="1"/>
  <c r="V1299" i="2"/>
  <c r="W1299" i="2" s="1"/>
  <c r="V1298" i="2"/>
  <c r="W1298" i="2" s="1"/>
  <c r="V1297" i="2"/>
  <c r="W1297" i="2" s="1"/>
  <c r="V1296" i="2"/>
  <c r="W1296" i="2" s="1"/>
  <c r="V1295" i="2"/>
  <c r="W1295" i="2" s="1"/>
  <c r="V1294" i="2"/>
  <c r="W1294" i="2" s="1"/>
  <c r="V1293" i="2"/>
  <c r="W1293" i="2" s="1"/>
  <c r="V1292" i="2"/>
  <c r="W1292" i="2" s="1"/>
  <c r="V1291" i="2"/>
  <c r="W1291" i="2" s="1"/>
  <c r="V1290" i="2"/>
  <c r="W1290" i="2" s="1"/>
  <c r="V1289" i="2"/>
  <c r="W1289" i="2" s="1"/>
  <c r="V1288" i="2"/>
  <c r="W1288" i="2" s="1"/>
  <c r="V1287" i="2"/>
  <c r="W1287" i="2" s="1"/>
  <c r="V1286" i="2"/>
  <c r="W1286" i="2" s="1"/>
  <c r="V1285" i="2"/>
  <c r="W1285" i="2" s="1"/>
  <c r="V1284" i="2"/>
  <c r="W1284" i="2" s="1"/>
  <c r="V1283" i="2"/>
  <c r="W1283" i="2" s="1"/>
  <c r="V1282" i="2"/>
  <c r="W1282" i="2" s="1"/>
  <c r="V1281" i="2"/>
  <c r="W1281" i="2" s="1"/>
  <c r="V1280" i="2"/>
  <c r="W1280" i="2" s="1"/>
  <c r="V1279" i="2"/>
  <c r="W1279" i="2" s="1"/>
  <c r="V1278" i="2"/>
  <c r="W1278" i="2" s="1"/>
  <c r="V1277" i="2"/>
  <c r="W1277" i="2" s="1"/>
  <c r="V1276" i="2"/>
  <c r="W1276" i="2" s="1"/>
  <c r="V1275" i="2"/>
  <c r="W1275" i="2" s="1"/>
  <c r="V1274" i="2"/>
  <c r="W1274" i="2" s="1"/>
  <c r="V1273" i="2"/>
  <c r="W1273" i="2" s="1"/>
  <c r="V1272" i="2"/>
  <c r="W1272" i="2" s="1"/>
  <c r="V1271" i="2"/>
  <c r="W1271" i="2" s="1"/>
  <c r="V1270" i="2"/>
  <c r="W1270" i="2" s="1"/>
  <c r="V1269" i="2"/>
  <c r="W1269" i="2" s="1"/>
  <c r="V1268" i="2"/>
  <c r="W1268" i="2" s="1"/>
  <c r="V1267" i="2"/>
  <c r="W1267" i="2" s="1"/>
  <c r="V1266" i="2"/>
  <c r="W1266" i="2" s="1"/>
  <c r="V1265" i="2"/>
  <c r="W1265" i="2" s="1"/>
  <c r="V1264" i="2"/>
  <c r="W1264" i="2" s="1"/>
  <c r="V1263" i="2"/>
  <c r="W1263" i="2" s="1"/>
  <c r="V1262" i="2"/>
  <c r="W1262" i="2" s="1"/>
  <c r="V1261" i="2"/>
  <c r="W1261" i="2" s="1"/>
  <c r="V1260" i="2"/>
  <c r="W1260" i="2" s="1"/>
  <c r="V1259" i="2"/>
  <c r="W1259" i="2" s="1"/>
  <c r="V1258" i="2"/>
  <c r="W1258" i="2" s="1"/>
  <c r="V1257" i="2"/>
  <c r="W1257" i="2" s="1"/>
  <c r="V1256" i="2"/>
  <c r="W1256" i="2" s="1"/>
  <c r="V1255" i="2"/>
  <c r="W1255" i="2" s="1"/>
  <c r="V1254" i="2"/>
  <c r="W1254" i="2" s="1"/>
  <c r="V1253" i="2"/>
  <c r="W1253" i="2" s="1"/>
  <c r="V1252" i="2"/>
  <c r="W1252" i="2" s="1"/>
  <c r="V1251" i="2"/>
  <c r="W1251" i="2" s="1"/>
  <c r="V1250" i="2"/>
  <c r="W1250" i="2" s="1"/>
  <c r="V1249" i="2"/>
  <c r="W1249" i="2" s="1"/>
  <c r="V1248" i="2"/>
  <c r="W1248" i="2" s="1"/>
  <c r="V1247" i="2"/>
  <c r="W1247" i="2" s="1"/>
  <c r="V1246" i="2"/>
  <c r="W1246" i="2" s="1"/>
  <c r="V1245" i="2"/>
  <c r="W1245" i="2" s="1"/>
  <c r="V1244" i="2"/>
  <c r="W1244" i="2" s="1"/>
  <c r="V1243" i="2"/>
  <c r="W1243" i="2" s="1"/>
  <c r="V1242" i="2"/>
  <c r="W1242" i="2" s="1"/>
  <c r="V1241" i="2"/>
  <c r="W1241" i="2" s="1"/>
  <c r="V1240" i="2"/>
  <c r="W1240" i="2" s="1"/>
  <c r="V1239" i="2"/>
  <c r="W1239" i="2" s="1"/>
  <c r="V1238" i="2"/>
  <c r="W1238" i="2" s="1"/>
  <c r="V1237" i="2"/>
  <c r="W1237" i="2" s="1"/>
  <c r="V1236" i="2"/>
  <c r="W1236" i="2" s="1"/>
  <c r="V1235" i="2"/>
  <c r="W1235" i="2" s="1"/>
  <c r="V1234" i="2"/>
  <c r="W1234" i="2" s="1"/>
  <c r="V1233" i="2"/>
  <c r="W1233" i="2" s="1"/>
  <c r="V1232" i="2"/>
  <c r="W1232" i="2" s="1"/>
  <c r="V1231" i="2"/>
  <c r="W1231" i="2" s="1"/>
  <c r="V1230" i="2"/>
  <c r="W1230" i="2" s="1"/>
  <c r="V1229" i="2"/>
  <c r="W1229" i="2" s="1"/>
  <c r="V1228" i="2"/>
  <c r="W1228" i="2" s="1"/>
  <c r="V1227" i="2"/>
  <c r="W1227" i="2" s="1"/>
  <c r="V1226" i="2"/>
  <c r="W1226" i="2" s="1"/>
  <c r="V1225" i="2"/>
  <c r="W1225" i="2" s="1"/>
  <c r="V1224" i="2"/>
  <c r="W1224" i="2" s="1"/>
  <c r="V1223" i="2"/>
  <c r="W1223" i="2" s="1"/>
  <c r="V1222" i="2"/>
  <c r="W1222" i="2" s="1"/>
  <c r="V1221" i="2"/>
  <c r="W1221" i="2" s="1"/>
  <c r="V1220" i="2"/>
  <c r="W1220" i="2" s="1"/>
  <c r="V1219" i="2"/>
  <c r="W1219" i="2" s="1"/>
  <c r="V1218" i="2"/>
  <c r="W1218" i="2" s="1"/>
  <c r="V1217" i="2"/>
  <c r="W1217" i="2" s="1"/>
  <c r="V1216" i="2"/>
  <c r="W1216" i="2" s="1"/>
  <c r="V1215" i="2"/>
  <c r="W1215" i="2" s="1"/>
  <c r="V1214" i="2"/>
  <c r="W1214" i="2" s="1"/>
  <c r="V1213" i="2"/>
  <c r="W1213" i="2" s="1"/>
  <c r="V1212" i="2"/>
  <c r="W1212" i="2" s="1"/>
  <c r="V1211" i="2"/>
  <c r="W1211" i="2" s="1"/>
  <c r="V1210" i="2"/>
  <c r="W1210" i="2" s="1"/>
  <c r="V1209" i="2"/>
  <c r="W1209" i="2" s="1"/>
  <c r="V1208" i="2"/>
  <c r="W1208" i="2" s="1"/>
  <c r="V1207" i="2"/>
  <c r="W1207" i="2" s="1"/>
  <c r="V1206" i="2"/>
  <c r="W1206" i="2" s="1"/>
  <c r="V1205" i="2"/>
  <c r="W1205" i="2" s="1"/>
  <c r="V1204" i="2"/>
  <c r="W1204" i="2" s="1"/>
  <c r="V1203" i="2"/>
  <c r="W1203" i="2" s="1"/>
  <c r="V1202" i="2"/>
  <c r="W1202" i="2" s="1"/>
  <c r="V1201" i="2"/>
  <c r="W1201" i="2" s="1"/>
  <c r="V1200" i="2"/>
  <c r="W1200" i="2" s="1"/>
  <c r="V1199" i="2"/>
  <c r="W1199" i="2" s="1"/>
  <c r="V1198" i="2"/>
  <c r="W1198" i="2" s="1"/>
  <c r="V1197" i="2"/>
  <c r="W1197" i="2" s="1"/>
  <c r="V1196" i="2"/>
  <c r="W1196" i="2" s="1"/>
  <c r="V1195" i="2"/>
  <c r="W1195" i="2" s="1"/>
  <c r="V1194" i="2"/>
  <c r="W1194" i="2" s="1"/>
  <c r="V1193" i="2"/>
  <c r="W1193" i="2" s="1"/>
  <c r="V1192" i="2"/>
  <c r="W1192" i="2" s="1"/>
  <c r="V1191" i="2"/>
  <c r="W1191" i="2" s="1"/>
  <c r="V1190" i="2"/>
  <c r="W1190" i="2" s="1"/>
  <c r="V1189" i="2"/>
  <c r="W1189" i="2" s="1"/>
  <c r="V1188" i="2"/>
  <c r="W1188" i="2" s="1"/>
  <c r="V1187" i="2"/>
  <c r="W1187" i="2" s="1"/>
  <c r="V1186" i="2"/>
  <c r="W1186" i="2" s="1"/>
  <c r="V1185" i="2"/>
  <c r="W1185" i="2" s="1"/>
  <c r="V1184" i="2"/>
  <c r="W1184" i="2" s="1"/>
  <c r="V1183" i="2"/>
  <c r="W1183" i="2" s="1"/>
  <c r="V1182" i="2"/>
  <c r="W1182" i="2" s="1"/>
  <c r="V1181" i="2"/>
  <c r="W1181" i="2" s="1"/>
  <c r="V1180" i="2"/>
  <c r="W1180" i="2" s="1"/>
  <c r="V1179" i="2"/>
  <c r="W1179" i="2" s="1"/>
  <c r="V1178" i="2"/>
  <c r="W1178" i="2" s="1"/>
  <c r="V1177" i="2"/>
  <c r="W1177" i="2" s="1"/>
  <c r="V1176" i="2"/>
  <c r="W1176" i="2" s="1"/>
  <c r="V1175" i="2"/>
  <c r="W1175" i="2" s="1"/>
  <c r="V1174" i="2"/>
  <c r="W1174" i="2" s="1"/>
  <c r="V1173" i="2"/>
  <c r="W1173" i="2" s="1"/>
  <c r="V1172" i="2"/>
  <c r="W1172" i="2" s="1"/>
  <c r="V1171" i="2"/>
  <c r="W1171" i="2" s="1"/>
  <c r="V1170" i="2"/>
  <c r="W1170" i="2" s="1"/>
  <c r="V1169" i="2"/>
  <c r="W1169" i="2" s="1"/>
  <c r="V1168" i="2"/>
  <c r="W1168" i="2" s="1"/>
  <c r="V1167" i="2"/>
  <c r="W1167" i="2" s="1"/>
  <c r="V1166" i="2"/>
  <c r="W1166" i="2" s="1"/>
  <c r="V1165" i="2"/>
  <c r="W1165" i="2" s="1"/>
  <c r="V1164" i="2"/>
  <c r="W1164" i="2" s="1"/>
  <c r="V1163" i="2"/>
  <c r="W1163" i="2" s="1"/>
  <c r="V1162" i="2"/>
  <c r="W1162" i="2" s="1"/>
  <c r="V1161" i="2"/>
  <c r="W1161" i="2" s="1"/>
  <c r="V1160" i="2"/>
  <c r="W1160" i="2" s="1"/>
  <c r="V1159" i="2"/>
  <c r="W1159" i="2" s="1"/>
  <c r="V1158" i="2"/>
  <c r="W1158" i="2" s="1"/>
  <c r="V1157" i="2"/>
  <c r="W1157" i="2" s="1"/>
  <c r="V1156" i="2"/>
  <c r="W1156" i="2" s="1"/>
  <c r="V1155" i="2"/>
  <c r="W1155" i="2" s="1"/>
  <c r="V1154" i="2"/>
  <c r="W1154" i="2" s="1"/>
  <c r="V1153" i="2"/>
  <c r="W1153" i="2" s="1"/>
  <c r="V1152" i="2"/>
  <c r="W1152" i="2" s="1"/>
  <c r="V1151" i="2"/>
  <c r="W1151" i="2" s="1"/>
  <c r="V1150" i="2"/>
  <c r="W1150" i="2" s="1"/>
  <c r="V1149" i="2"/>
  <c r="W1149" i="2" s="1"/>
  <c r="V1148" i="2"/>
  <c r="W1148" i="2" s="1"/>
  <c r="V1147" i="2"/>
  <c r="W1147" i="2" s="1"/>
  <c r="V1146" i="2"/>
  <c r="W1146" i="2" s="1"/>
  <c r="V1145" i="2"/>
  <c r="W1145" i="2" s="1"/>
  <c r="V1144" i="2"/>
  <c r="W1144" i="2" s="1"/>
  <c r="V1143" i="2"/>
  <c r="W1143" i="2" s="1"/>
  <c r="V1142" i="2"/>
  <c r="W1142" i="2" s="1"/>
  <c r="V1141" i="2"/>
  <c r="W1141" i="2" s="1"/>
  <c r="V1140" i="2"/>
  <c r="W1140" i="2" s="1"/>
  <c r="V1139" i="2"/>
  <c r="W1139" i="2" s="1"/>
  <c r="V1138" i="2"/>
  <c r="W1138" i="2" s="1"/>
  <c r="V1137" i="2"/>
  <c r="W1137" i="2" s="1"/>
  <c r="V1136" i="2"/>
  <c r="W1136" i="2" s="1"/>
  <c r="V1135" i="2"/>
  <c r="W1135" i="2" s="1"/>
  <c r="V1134" i="2"/>
  <c r="W1134" i="2" s="1"/>
  <c r="V1133" i="2"/>
  <c r="W1133" i="2" s="1"/>
  <c r="V1132" i="2"/>
  <c r="W1132" i="2" s="1"/>
  <c r="V1131" i="2"/>
  <c r="W1131" i="2" s="1"/>
  <c r="V1130" i="2"/>
  <c r="W1130" i="2" s="1"/>
  <c r="V1129" i="2"/>
  <c r="W1129" i="2" s="1"/>
  <c r="V1128" i="2"/>
  <c r="W1128" i="2" s="1"/>
  <c r="V1127" i="2"/>
  <c r="W1127" i="2" s="1"/>
  <c r="V1126" i="2"/>
  <c r="W1126" i="2" s="1"/>
  <c r="V1125" i="2"/>
  <c r="W1125" i="2" s="1"/>
  <c r="V1124" i="2"/>
  <c r="W1124" i="2" s="1"/>
  <c r="V1123" i="2"/>
  <c r="W1123" i="2" s="1"/>
  <c r="V1122" i="2"/>
  <c r="W1122" i="2" s="1"/>
  <c r="V1121" i="2"/>
  <c r="W1121" i="2" s="1"/>
  <c r="V1120" i="2"/>
  <c r="W1120" i="2" s="1"/>
  <c r="V1119" i="2"/>
  <c r="W1119" i="2" s="1"/>
  <c r="V1118" i="2"/>
  <c r="W1118" i="2" s="1"/>
  <c r="V1117" i="2"/>
  <c r="W1117" i="2" s="1"/>
  <c r="V1116" i="2"/>
  <c r="W1116" i="2" s="1"/>
  <c r="V1115" i="2"/>
  <c r="W1115" i="2" s="1"/>
  <c r="V1114" i="2"/>
  <c r="W1114" i="2" s="1"/>
  <c r="V1113" i="2"/>
  <c r="W1113" i="2" s="1"/>
  <c r="V1112" i="2"/>
  <c r="W1112" i="2" s="1"/>
  <c r="V1111" i="2"/>
  <c r="W1111" i="2" s="1"/>
  <c r="V1110" i="2"/>
  <c r="W1110" i="2" s="1"/>
  <c r="V1109" i="2"/>
  <c r="W1109" i="2" s="1"/>
  <c r="V1108" i="2"/>
  <c r="W1108" i="2" s="1"/>
  <c r="V1107" i="2"/>
  <c r="W1107" i="2" s="1"/>
  <c r="V1106" i="2"/>
  <c r="W1106" i="2" s="1"/>
  <c r="V1105" i="2"/>
  <c r="W1105" i="2" s="1"/>
  <c r="V1104" i="2"/>
  <c r="W1104" i="2" s="1"/>
  <c r="V1103" i="2"/>
  <c r="W1103" i="2" s="1"/>
  <c r="V1102" i="2"/>
  <c r="W1102" i="2" s="1"/>
  <c r="V1101" i="2"/>
  <c r="W1101" i="2" s="1"/>
  <c r="V1100" i="2"/>
  <c r="W1100" i="2" s="1"/>
  <c r="V1099" i="2"/>
  <c r="W1099" i="2" s="1"/>
  <c r="V1098" i="2"/>
  <c r="W1098" i="2" s="1"/>
  <c r="V1097" i="2"/>
  <c r="W1097" i="2" s="1"/>
  <c r="V1096" i="2"/>
  <c r="W1096" i="2" s="1"/>
  <c r="V1095" i="2"/>
  <c r="W1095" i="2" s="1"/>
  <c r="V1094" i="2"/>
  <c r="W1094" i="2" s="1"/>
  <c r="V1093" i="2"/>
  <c r="W1093" i="2" s="1"/>
  <c r="V1092" i="2"/>
  <c r="W1092" i="2" s="1"/>
  <c r="V1091" i="2"/>
  <c r="W1091" i="2" s="1"/>
  <c r="V1090" i="2"/>
  <c r="W1090" i="2" s="1"/>
  <c r="V1089" i="2"/>
  <c r="W1089" i="2" s="1"/>
  <c r="V1088" i="2"/>
  <c r="W1088" i="2" s="1"/>
  <c r="V1087" i="2"/>
  <c r="W1087" i="2" s="1"/>
  <c r="V1086" i="2"/>
  <c r="W1086" i="2" s="1"/>
  <c r="V1085" i="2"/>
  <c r="W1085" i="2" s="1"/>
  <c r="V1084" i="2"/>
  <c r="W1084" i="2" s="1"/>
  <c r="V1083" i="2"/>
  <c r="W1083" i="2" s="1"/>
  <c r="V1082" i="2"/>
  <c r="W1082" i="2" s="1"/>
  <c r="V1081" i="2"/>
  <c r="W1081" i="2" s="1"/>
  <c r="V1080" i="2"/>
  <c r="W1080" i="2" s="1"/>
  <c r="V1079" i="2"/>
  <c r="W1079" i="2" s="1"/>
  <c r="V1078" i="2"/>
  <c r="W1078" i="2" s="1"/>
  <c r="V1077" i="2"/>
  <c r="W1077" i="2" s="1"/>
  <c r="V1076" i="2"/>
  <c r="W1076" i="2" s="1"/>
  <c r="V1075" i="2"/>
  <c r="W1075" i="2" s="1"/>
  <c r="V1074" i="2"/>
  <c r="W1074" i="2" s="1"/>
  <c r="V1073" i="2"/>
  <c r="W1073" i="2" s="1"/>
  <c r="V1072" i="2"/>
  <c r="W1072" i="2" s="1"/>
  <c r="V1071" i="2"/>
  <c r="W1071" i="2" s="1"/>
  <c r="V1070" i="2"/>
  <c r="W1070" i="2" s="1"/>
  <c r="V1069" i="2"/>
  <c r="W1069" i="2" s="1"/>
  <c r="V1068" i="2"/>
  <c r="W1068" i="2" s="1"/>
  <c r="V1067" i="2"/>
  <c r="W1067" i="2" s="1"/>
  <c r="V1066" i="2"/>
  <c r="W1066" i="2" s="1"/>
  <c r="V1065" i="2"/>
  <c r="W1065" i="2" s="1"/>
  <c r="V1064" i="2"/>
  <c r="W1064" i="2" s="1"/>
  <c r="V1063" i="2"/>
  <c r="W1063" i="2" s="1"/>
  <c r="V1062" i="2"/>
  <c r="W1062" i="2" s="1"/>
  <c r="V1061" i="2"/>
  <c r="W1061" i="2" s="1"/>
  <c r="V1060" i="2"/>
  <c r="W1060" i="2" s="1"/>
  <c r="V1059" i="2"/>
  <c r="W1059" i="2" s="1"/>
  <c r="V1058" i="2"/>
  <c r="W1058" i="2" s="1"/>
  <c r="V1057" i="2"/>
  <c r="W1057" i="2" s="1"/>
  <c r="V1056" i="2"/>
  <c r="W1056" i="2" s="1"/>
  <c r="V1055" i="2"/>
  <c r="W1055" i="2" s="1"/>
  <c r="V1054" i="2"/>
  <c r="W1054" i="2" s="1"/>
  <c r="V1053" i="2"/>
  <c r="W1053" i="2" s="1"/>
  <c r="V1052" i="2"/>
  <c r="W1052" i="2" s="1"/>
  <c r="V1051" i="2"/>
  <c r="W1051" i="2" s="1"/>
  <c r="V1050" i="2"/>
  <c r="W1050" i="2" s="1"/>
  <c r="V1049" i="2"/>
  <c r="W1049" i="2" s="1"/>
  <c r="V1048" i="2"/>
  <c r="W1048" i="2" s="1"/>
  <c r="V1047" i="2"/>
  <c r="W1047" i="2" s="1"/>
  <c r="V1046" i="2"/>
  <c r="W1046" i="2" s="1"/>
  <c r="V1045" i="2"/>
  <c r="W1045" i="2" s="1"/>
  <c r="V1044" i="2"/>
  <c r="W1044" i="2" s="1"/>
  <c r="V1043" i="2"/>
  <c r="W1043" i="2" s="1"/>
  <c r="V1042" i="2"/>
  <c r="W1042" i="2" s="1"/>
  <c r="V1041" i="2"/>
  <c r="W1041" i="2" s="1"/>
  <c r="V1040" i="2"/>
  <c r="W1040" i="2" s="1"/>
  <c r="V1039" i="2"/>
  <c r="W1039" i="2" s="1"/>
  <c r="V1038" i="2"/>
  <c r="W1038" i="2" s="1"/>
  <c r="V1037" i="2"/>
  <c r="W1037" i="2" s="1"/>
  <c r="V1036" i="2"/>
  <c r="W1036" i="2" s="1"/>
  <c r="V1035" i="2"/>
  <c r="W1035" i="2" s="1"/>
  <c r="V1034" i="2"/>
  <c r="W1034" i="2" s="1"/>
  <c r="V1033" i="2"/>
  <c r="W1033" i="2" s="1"/>
  <c r="V1032" i="2"/>
  <c r="W1032" i="2" s="1"/>
  <c r="V1031" i="2"/>
  <c r="W1031" i="2" s="1"/>
  <c r="V1030" i="2"/>
  <c r="W1030" i="2" s="1"/>
  <c r="V1029" i="2"/>
  <c r="W1029" i="2" s="1"/>
  <c r="V1028" i="2"/>
  <c r="W1028" i="2" s="1"/>
  <c r="V1027" i="2"/>
  <c r="W1027" i="2" s="1"/>
  <c r="V1026" i="2"/>
  <c r="W1026" i="2" s="1"/>
  <c r="V1025" i="2"/>
  <c r="W1025" i="2" s="1"/>
  <c r="V1024" i="2"/>
  <c r="W1024" i="2" s="1"/>
  <c r="V1023" i="2"/>
  <c r="W1023" i="2" s="1"/>
  <c r="V1022" i="2"/>
  <c r="W1022" i="2" s="1"/>
  <c r="V1021" i="2"/>
  <c r="W1021" i="2" s="1"/>
  <c r="V1020" i="2"/>
  <c r="W1020" i="2" s="1"/>
  <c r="V1019" i="2"/>
  <c r="W1019" i="2" s="1"/>
  <c r="V1018" i="2"/>
  <c r="W1018" i="2" s="1"/>
  <c r="V1017" i="2"/>
  <c r="W1017" i="2" s="1"/>
  <c r="V1016" i="2"/>
  <c r="W1016" i="2" s="1"/>
  <c r="V1015" i="2"/>
  <c r="W1015" i="2" s="1"/>
  <c r="V1014" i="2"/>
  <c r="W1014" i="2" s="1"/>
  <c r="V1013" i="2"/>
  <c r="W1013" i="2" s="1"/>
  <c r="V1012" i="2"/>
  <c r="W1012" i="2" s="1"/>
  <c r="V1011" i="2"/>
  <c r="W1011" i="2" s="1"/>
  <c r="V1010" i="2"/>
  <c r="W1010" i="2" s="1"/>
  <c r="V1009" i="2"/>
  <c r="W1009" i="2" s="1"/>
  <c r="V1008" i="2"/>
  <c r="W1008" i="2" s="1"/>
  <c r="V1007" i="2"/>
  <c r="W1007" i="2" s="1"/>
  <c r="V1006" i="2"/>
  <c r="W1006" i="2" s="1"/>
  <c r="V1005" i="2"/>
  <c r="W1005" i="2" s="1"/>
  <c r="V1004" i="2"/>
  <c r="W1004" i="2" s="1"/>
  <c r="V1003" i="2"/>
  <c r="W1003" i="2" s="1"/>
  <c r="V1002" i="2"/>
  <c r="W1002" i="2" s="1"/>
  <c r="V1001" i="2"/>
  <c r="W1001" i="2" s="1"/>
  <c r="V1000" i="2"/>
  <c r="W1000" i="2" s="1"/>
  <c r="V999" i="2"/>
  <c r="W999" i="2" s="1"/>
  <c r="V998" i="2"/>
  <c r="W998" i="2" s="1"/>
  <c r="V997" i="2"/>
  <c r="W997" i="2" s="1"/>
  <c r="V996" i="2"/>
  <c r="W996" i="2" s="1"/>
  <c r="V995" i="2"/>
  <c r="W995" i="2" s="1"/>
  <c r="V994" i="2"/>
  <c r="W994" i="2" s="1"/>
  <c r="V993" i="2"/>
  <c r="W993" i="2" s="1"/>
  <c r="V992" i="2"/>
  <c r="W992" i="2" s="1"/>
  <c r="V991" i="2"/>
  <c r="W991" i="2" s="1"/>
  <c r="V990" i="2"/>
  <c r="W990" i="2" s="1"/>
  <c r="V989" i="2"/>
  <c r="W989" i="2" s="1"/>
  <c r="V988" i="2"/>
  <c r="W988" i="2" s="1"/>
  <c r="V987" i="2"/>
  <c r="W987" i="2" s="1"/>
  <c r="V986" i="2"/>
  <c r="W986" i="2" s="1"/>
  <c r="V985" i="2"/>
  <c r="W985" i="2" s="1"/>
  <c r="V984" i="2"/>
  <c r="W984" i="2" s="1"/>
  <c r="V983" i="2"/>
  <c r="W983" i="2" s="1"/>
  <c r="V982" i="2"/>
  <c r="W982" i="2" s="1"/>
  <c r="V981" i="2"/>
  <c r="W981" i="2" s="1"/>
  <c r="V980" i="2"/>
  <c r="W980" i="2" s="1"/>
  <c r="V979" i="2"/>
  <c r="W979" i="2" s="1"/>
  <c r="V978" i="2"/>
  <c r="W978" i="2" s="1"/>
  <c r="V977" i="2"/>
  <c r="W977" i="2" s="1"/>
  <c r="V976" i="2"/>
  <c r="W976" i="2" s="1"/>
  <c r="V975" i="2"/>
  <c r="W975" i="2" s="1"/>
  <c r="V974" i="2"/>
  <c r="W974" i="2" s="1"/>
  <c r="V973" i="2"/>
  <c r="W973" i="2" s="1"/>
  <c r="V972" i="2"/>
  <c r="W972" i="2" s="1"/>
  <c r="V971" i="2"/>
  <c r="W971" i="2" s="1"/>
  <c r="V970" i="2"/>
  <c r="W970" i="2" s="1"/>
  <c r="V969" i="2"/>
  <c r="W969" i="2" s="1"/>
  <c r="V968" i="2"/>
  <c r="W968" i="2" s="1"/>
  <c r="V967" i="2"/>
  <c r="W967" i="2" s="1"/>
  <c r="V966" i="2"/>
  <c r="W966" i="2" s="1"/>
  <c r="V965" i="2"/>
  <c r="W965" i="2" s="1"/>
  <c r="V964" i="2"/>
  <c r="W964" i="2" s="1"/>
  <c r="V963" i="2"/>
  <c r="W963" i="2" s="1"/>
  <c r="V962" i="2"/>
  <c r="W962" i="2" s="1"/>
  <c r="V961" i="2"/>
  <c r="W961" i="2" s="1"/>
  <c r="V960" i="2"/>
  <c r="W960" i="2" s="1"/>
  <c r="V959" i="2"/>
  <c r="W959" i="2" s="1"/>
  <c r="V958" i="2"/>
  <c r="W958" i="2" s="1"/>
  <c r="V957" i="2"/>
  <c r="W957" i="2" s="1"/>
  <c r="V956" i="2"/>
  <c r="W956" i="2" s="1"/>
  <c r="V955" i="2"/>
  <c r="W955" i="2" s="1"/>
  <c r="V954" i="2"/>
  <c r="W954" i="2" s="1"/>
  <c r="V953" i="2"/>
  <c r="W953" i="2" s="1"/>
  <c r="V952" i="2"/>
  <c r="W952" i="2" s="1"/>
  <c r="V951" i="2"/>
  <c r="W951" i="2" s="1"/>
  <c r="V950" i="2"/>
  <c r="W950" i="2" s="1"/>
  <c r="V949" i="2"/>
  <c r="W949" i="2" s="1"/>
  <c r="V948" i="2"/>
  <c r="W948" i="2" s="1"/>
  <c r="V947" i="2"/>
  <c r="W947" i="2" s="1"/>
  <c r="V946" i="2"/>
  <c r="W946" i="2" s="1"/>
  <c r="V945" i="2"/>
  <c r="W945" i="2" s="1"/>
  <c r="V944" i="2"/>
  <c r="W944" i="2" s="1"/>
  <c r="V943" i="2"/>
  <c r="W943" i="2" s="1"/>
  <c r="V942" i="2"/>
  <c r="W942" i="2" s="1"/>
  <c r="V941" i="2"/>
  <c r="W941" i="2" s="1"/>
  <c r="V940" i="2"/>
  <c r="W940" i="2" s="1"/>
  <c r="V939" i="2"/>
  <c r="W939" i="2" s="1"/>
  <c r="V938" i="2"/>
  <c r="W938" i="2" s="1"/>
  <c r="V937" i="2"/>
  <c r="W937" i="2" s="1"/>
  <c r="V936" i="2"/>
  <c r="W936" i="2" s="1"/>
  <c r="V935" i="2"/>
  <c r="W935" i="2" s="1"/>
  <c r="V934" i="2"/>
  <c r="W934" i="2" s="1"/>
  <c r="V933" i="2"/>
  <c r="W933" i="2" s="1"/>
  <c r="V932" i="2"/>
  <c r="W932" i="2" s="1"/>
  <c r="V931" i="2"/>
  <c r="W931" i="2" s="1"/>
  <c r="V930" i="2"/>
  <c r="W930" i="2" s="1"/>
  <c r="V929" i="2"/>
  <c r="W929" i="2" s="1"/>
  <c r="V928" i="2"/>
  <c r="W928" i="2" s="1"/>
  <c r="V927" i="2"/>
  <c r="W927" i="2" s="1"/>
  <c r="V926" i="2"/>
  <c r="W926" i="2" s="1"/>
  <c r="V925" i="2"/>
  <c r="W925" i="2" s="1"/>
  <c r="V924" i="2"/>
  <c r="W924" i="2" s="1"/>
  <c r="V923" i="2"/>
  <c r="W923" i="2" s="1"/>
  <c r="V922" i="2"/>
  <c r="W922" i="2" s="1"/>
  <c r="V921" i="2"/>
  <c r="W921" i="2" s="1"/>
  <c r="V920" i="2"/>
  <c r="W920" i="2" s="1"/>
  <c r="V919" i="2"/>
  <c r="W919" i="2" s="1"/>
  <c r="V918" i="2"/>
  <c r="W918" i="2" s="1"/>
  <c r="V917" i="2"/>
  <c r="W917" i="2" s="1"/>
  <c r="V916" i="2"/>
  <c r="W916" i="2" s="1"/>
  <c r="V915" i="2"/>
  <c r="W915" i="2" s="1"/>
  <c r="V914" i="2"/>
  <c r="W914" i="2" s="1"/>
  <c r="V913" i="2"/>
  <c r="W913" i="2" s="1"/>
  <c r="V912" i="2"/>
  <c r="W912" i="2" s="1"/>
  <c r="V911" i="2"/>
  <c r="W911" i="2" s="1"/>
  <c r="V910" i="2"/>
  <c r="W910" i="2" s="1"/>
  <c r="V909" i="2"/>
  <c r="W909" i="2" s="1"/>
  <c r="V908" i="2"/>
  <c r="W908" i="2" s="1"/>
  <c r="V907" i="2"/>
  <c r="W907" i="2" s="1"/>
  <c r="V906" i="2"/>
  <c r="W906" i="2" s="1"/>
  <c r="V905" i="2"/>
  <c r="W905" i="2" s="1"/>
  <c r="V904" i="2"/>
  <c r="W904" i="2" s="1"/>
  <c r="V903" i="2"/>
  <c r="W903" i="2" s="1"/>
  <c r="V902" i="2"/>
  <c r="W902" i="2" s="1"/>
  <c r="V901" i="2"/>
  <c r="W901" i="2" s="1"/>
  <c r="V900" i="2"/>
  <c r="W900" i="2" s="1"/>
  <c r="V899" i="2"/>
  <c r="W899" i="2" s="1"/>
  <c r="V898" i="2"/>
  <c r="W898" i="2" s="1"/>
  <c r="V897" i="2"/>
  <c r="W897" i="2" s="1"/>
  <c r="V896" i="2"/>
  <c r="W896" i="2" s="1"/>
  <c r="V895" i="2"/>
  <c r="W895" i="2" s="1"/>
  <c r="V894" i="2"/>
  <c r="W894" i="2" s="1"/>
  <c r="V893" i="2"/>
  <c r="W893" i="2" s="1"/>
  <c r="V892" i="2"/>
  <c r="W892" i="2" s="1"/>
  <c r="V891" i="2"/>
  <c r="W891" i="2" s="1"/>
  <c r="V890" i="2"/>
  <c r="W890" i="2" s="1"/>
  <c r="V889" i="2"/>
  <c r="W889" i="2" s="1"/>
  <c r="V888" i="2"/>
  <c r="W888" i="2" s="1"/>
  <c r="V887" i="2"/>
  <c r="W887" i="2" s="1"/>
  <c r="V886" i="2"/>
  <c r="W886" i="2" s="1"/>
  <c r="V885" i="2"/>
  <c r="W885" i="2" s="1"/>
  <c r="V884" i="2"/>
  <c r="W884" i="2" s="1"/>
  <c r="V883" i="2"/>
  <c r="W883" i="2" s="1"/>
  <c r="V882" i="2"/>
  <c r="W882" i="2" s="1"/>
  <c r="V881" i="2"/>
  <c r="W881" i="2" s="1"/>
  <c r="V880" i="2"/>
  <c r="W880" i="2" s="1"/>
  <c r="V879" i="2"/>
  <c r="W879" i="2" s="1"/>
  <c r="V878" i="2"/>
  <c r="W878" i="2" s="1"/>
  <c r="V877" i="2"/>
  <c r="W877" i="2" s="1"/>
  <c r="V876" i="2"/>
  <c r="W876" i="2" s="1"/>
  <c r="V875" i="2"/>
  <c r="W875" i="2" s="1"/>
  <c r="V874" i="2"/>
  <c r="W874" i="2" s="1"/>
  <c r="V873" i="2"/>
  <c r="W873" i="2" s="1"/>
  <c r="V872" i="2"/>
  <c r="W872" i="2" s="1"/>
  <c r="V871" i="2"/>
  <c r="W871" i="2" s="1"/>
  <c r="V870" i="2"/>
  <c r="W870" i="2" s="1"/>
  <c r="V869" i="2"/>
  <c r="W869" i="2" s="1"/>
  <c r="V868" i="2"/>
  <c r="W868" i="2" s="1"/>
  <c r="V867" i="2"/>
  <c r="W867" i="2" s="1"/>
  <c r="V866" i="2"/>
  <c r="W866" i="2" s="1"/>
  <c r="V865" i="2"/>
  <c r="W865" i="2" s="1"/>
  <c r="V864" i="2"/>
  <c r="W864" i="2" s="1"/>
  <c r="V863" i="2"/>
  <c r="W863" i="2" s="1"/>
  <c r="V862" i="2"/>
  <c r="W862" i="2" s="1"/>
  <c r="V861" i="2"/>
  <c r="W861" i="2" s="1"/>
  <c r="V860" i="2"/>
  <c r="W860" i="2" s="1"/>
  <c r="V859" i="2"/>
  <c r="W859" i="2" s="1"/>
  <c r="V858" i="2"/>
  <c r="W858" i="2" s="1"/>
  <c r="V857" i="2"/>
  <c r="W857" i="2" s="1"/>
  <c r="V856" i="2"/>
  <c r="W856" i="2" s="1"/>
  <c r="V855" i="2"/>
  <c r="W855" i="2" s="1"/>
  <c r="V854" i="2"/>
  <c r="W854" i="2" s="1"/>
  <c r="V853" i="2"/>
  <c r="W853" i="2" s="1"/>
  <c r="V852" i="2"/>
  <c r="W852" i="2" s="1"/>
  <c r="V851" i="2"/>
  <c r="W851" i="2" s="1"/>
  <c r="V850" i="2"/>
  <c r="W850" i="2" s="1"/>
  <c r="V849" i="2"/>
  <c r="W849" i="2" s="1"/>
  <c r="V848" i="2"/>
  <c r="W848" i="2" s="1"/>
  <c r="V847" i="2"/>
  <c r="W847" i="2" s="1"/>
  <c r="V846" i="2"/>
  <c r="W846" i="2" s="1"/>
  <c r="V845" i="2"/>
  <c r="W845" i="2" s="1"/>
  <c r="V844" i="2"/>
  <c r="W844" i="2" s="1"/>
  <c r="V843" i="2"/>
  <c r="W843" i="2" s="1"/>
  <c r="V842" i="2"/>
  <c r="W842" i="2" s="1"/>
  <c r="V841" i="2"/>
  <c r="W841" i="2" s="1"/>
  <c r="V840" i="2"/>
  <c r="W840" i="2" s="1"/>
  <c r="V839" i="2"/>
  <c r="W839" i="2" s="1"/>
  <c r="V838" i="2"/>
  <c r="W838" i="2" s="1"/>
  <c r="V837" i="2"/>
  <c r="W837" i="2" s="1"/>
  <c r="V836" i="2"/>
  <c r="W836" i="2" s="1"/>
  <c r="V835" i="2"/>
  <c r="W835" i="2" s="1"/>
  <c r="V834" i="2"/>
  <c r="W834" i="2" s="1"/>
  <c r="V833" i="2"/>
  <c r="W833" i="2" s="1"/>
  <c r="V832" i="2"/>
  <c r="W832" i="2" s="1"/>
  <c r="V831" i="2"/>
  <c r="W831" i="2" s="1"/>
  <c r="V830" i="2"/>
  <c r="W830" i="2" s="1"/>
  <c r="V829" i="2"/>
  <c r="W829" i="2" s="1"/>
  <c r="V828" i="2"/>
  <c r="W828" i="2" s="1"/>
  <c r="V827" i="2"/>
  <c r="W827" i="2" s="1"/>
  <c r="V826" i="2"/>
  <c r="W826" i="2" s="1"/>
  <c r="V825" i="2"/>
  <c r="W825" i="2" s="1"/>
  <c r="V824" i="2"/>
  <c r="W824" i="2" s="1"/>
  <c r="V823" i="2"/>
  <c r="W823" i="2" s="1"/>
  <c r="V822" i="2"/>
  <c r="W822" i="2" s="1"/>
  <c r="V821" i="2"/>
  <c r="W821" i="2" s="1"/>
  <c r="V820" i="2"/>
  <c r="W820" i="2" s="1"/>
  <c r="V819" i="2"/>
  <c r="W819" i="2" s="1"/>
  <c r="V818" i="2"/>
  <c r="W818" i="2" s="1"/>
  <c r="V817" i="2"/>
  <c r="W817" i="2" s="1"/>
  <c r="V816" i="2"/>
  <c r="W816" i="2" s="1"/>
  <c r="V815" i="2"/>
  <c r="W815" i="2" s="1"/>
  <c r="V814" i="2"/>
  <c r="W814" i="2" s="1"/>
  <c r="V813" i="2"/>
  <c r="W813" i="2" s="1"/>
  <c r="V812" i="2"/>
  <c r="W812" i="2" s="1"/>
  <c r="V811" i="2"/>
  <c r="W811" i="2" s="1"/>
  <c r="V810" i="2"/>
  <c r="W810" i="2" s="1"/>
  <c r="V809" i="2"/>
  <c r="W809" i="2" s="1"/>
  <c r="V808" i="2"/>
  <c r="W808" i="2" s="1"/>
  <c r="V807" i="2"/>
  <c r="W807" i="2" s="1"/>
  <c r="V806" i="2"/>
  <c r="W806" i="2" s="1"/>
  <c r="V805" i="2"/>
  <c r="W805" i="2" s="1"/>
  <c r="V804" i="2"/>
  <c r="W804" i="2" s="1"/>
  <c r="V803" i="2"/>
  <c r="W803" i="2" s="1"/>
  <c r="V802" i="2"/>
  <c r="W802" i="2" s="1"/>
  <c r="V801" i="2"/>
  <c r="W801" i="2" s="1"/>
  <c r="V800" i="2"/>
  <c r="W800" i="2" s="1"/>
  <c r="V799" i="2"/>
  <c r="W799" i="2" s="1"/>
  <c r="V798" i="2"/>
  <c r="W798" i="2" s="1"/>
  <c r="V797" i="2"/>
  <c r="W797" i="2" s="1"/>
  <c r="V796" i="2"/>
  <c r="W796" i="2" s="1"/>
  <c r="V795" i="2"/>
  <c r="W795" i="2" s="1"/>
  <c r="V794" i="2"/>
  <c r="W794" i="2" s="1"/>
  <c r="V793" i="2"/>
  <c r="W793" i="2" s="1"/>
  <c r="V792" i="2"/>
  <c r="W792" i="2" s="1"/>
  <c r="V791" i="2"/>
  <c r="W791" i="2" s="1"/>
  <c r="V790" i="2"/>
  <c r="W790" i="2" s="1"/>
  <c r="V789" i="2"/>
  <c r="W789" i="2" s="1"/>
  <c r="V788" i="2"/>
  <c r="W788" i="2" s="1"/>
  <c r="V787" i="2"/>
  <c r="W787" i="2" s="1"/>
  <c r="V786" i="2"/>
  <c r="W786" i="2" s="1"/>
  <c r="V785" i="2"/>
  <c r="W785" i="2" s="1"/>
  <c r="V784" i="2"/>
  <c r="W784" i="2" s="1"/>
  <c r="V783" i="2"/>
  <c r="W783" i="2" s="1"/>
  <c r="V782" i="2"/>
  <c r="W782" i="2" s="1"/>
  <c r="V781" i="2"/>
  <c r="W781" i="2" s="1"/>
  <c r="V780" i="2"/>
  <c r="W780" i="2" s="1"/>
  <c r="V779" i="2"/>
  <c r="W779" i="2" s="1"/>
  <c r="V778" i="2"/>
  <c r="W778" i="2" s="1"/>
  <c r="V777" i="2"/>
  <c r="W777" i="2" s="1"/>
  <c r="V776" i="2"/>
  <c r="W776" i="2" s="1"/>
  <c r="V775" i="2"/>
  <c r="W775" i="2" s="1"/>
  <c r="V774" i="2"/>
  <c r="W774" i="2" s="1"/>
  <c r="V773" i="2"/>
  <c r="W773" i="2" s="1"/>
  <c r="V772" i="2"/>
  <c r="W772" i="2" s="1"/>
  <c r="V771" i="2"/>
  <c r="W771" i="2" s="1"/>
  <c r="V770" i="2"/>
  <c r="W770" i="2" s="1"/>
  <c r="V769" i="2"/>
  <c r="W769" i="2" s="1"/>
  <c r="V768" i="2"/>
  <c r="W768" i="2" s="1"/>
  <c r="V767" i="2"/>
  <c r="W767" i="2" s="1"/>
  <c r="V766" i="2"/>
  <c r="W766" i="2" s="1"/>
  <c r="V765" i="2"/>
  <c r="W765" i="2" s="1"/>
  <c r="V764" i="2"/>
  <c r="W764" i="2" s="1"/>
  <c r="V763" i="2"/>
  <c r="W763" i="2" s="1"/>
  <c r="V762" i="2"/>
  <c r="W762" i="2" s="1"/>
  <c r="V761" i="2"/>
  <c r="W761" i="2" s="1"/>
  <c r="V760" i="2"/>
  <c r="W760" i="2" s="1"/>
  <c r="V759" i="2"/>
  <c r="W759" i="2" s="1"/>
  <c r="V758" i="2"/>
  <c r="W758" i="2" s="1"/>
  <c r="V757" i="2"/>
  <c r="W757" i="2" s="1"/>
  <c r="V756" i="2"/>
  <c r="W756" i="2" s="1"/>
  <c r="V755" i="2"/>
  <c r="W755" i="2" s="1"/>
  <c r="V754" i="2"/>
  <c r="W754" i="2" s="1"/>
  <c r="V753" i="2"/>
  <c r="W753" i="2" s="1"/>
  <c r="V752" i="2"/>
  <c r="W752" i="2" s="1"/>
  <c r="V751" i="2"/>
  <c r="W751" i="2" s="1"/>
  <c r="V750" i="2"/>
  <c r="W750" i="2" s="1"/>
  <c r="V749" i="2"/>
  <c r="W749" i="2" s="1"/>
  <c r="V748" i="2"/>
  <c r="W748" i="2" s="1"/>
  <c r="V747" i="2"/>
  <c r="W747" i="2" s="1"/>
  <c r="V746" i="2"/>
  <c r="W746" i="2" s="1"/>
  <c r="V745" i="2"/>
  <c r="W745" i="2" s="1"/>
  <c r="V744" i="2"/>
  <c r="W744" i="2" s="1"/>
  <c r="V743" i="2"/>
  <c r="W743" i="2" s="1"/>
  <c r="V742" i="2"/>
  <c r="W742" i="2" s="1"/>
  <c r="V741" i="2"/>
  <c r="W741" i="2" s="1"/>
  <c r="V740" i="2"/>
  <c r="W740" i="2" s="1"/>
  <c r="V739" i="2"/>
  <c r="W739" i="2" s="1"/>
  <c r="V738" i="2"/>
  <c r="W738" i="2" s="1"/>
  <c r="V737" i="2"/>
  <c r="W737" i="2" s="1"/>
  <c r="V736" i="2"/>
  <c r="W736" i="2" s="1"/>
  <c r="V735" i="2"/>
  <c r="W735" i="2" s="1"/>
  <c r="V734" i="2"/>
  <c r="W734" i="2" s="1"/>
  <c r="V733" i="2"/>
  <c r="W733" i="2" s="1"/>
  <c r="V732" i="2"/>
  <c r="W732" i="2" s="1"/>
  <c r="V731" i="2"/>
  <c r="W731" i="2" s="1"/>
  <c r="V730" i="2"/>
  <c r="W730" i="2" s="1"/>
  <c r="V729" i="2"/>
  <c r="W729" i="2" s="1"/>
  <c r="V728" i="2"/>
  <c r="W728" i="2" s="1"/>
  <c r="V727" i="2"/>
  <c r="W727" i="2" s="1"/>
  <c r="V726" i="2"/>
  <c r="W726" i="2" s="1"/>
  <c r="V725" i="2"/>
  <c r="W725" i="2" s="1"/>
  <c r="V724" i="2"/>
  <c r="W724" i="2" s="1"/>
  <c r="V723" i="2"/>
  <c r="W723" i="2" s="1"/>
  <c r="V722" i="2"/>
  <c r="W722" i="2" s="1"/>
  <c r="V721" i="2"/>
  <c r="W721" i="2" s="1"/>
  <c r="V720" i="2"/>
  <c r="W720" i="2" s="1"/>
  <c r="V719" i="2"/>
  <c r="W719" i="2" s="1"/>
  <c r="V718" i="2"/>
  <c r="W718" i="2" s="1"/>
  <c r="V717" i="2"/>
  <c r="W717" i="2" s="1"/>
  <c r="V716" i="2"/>
  <c r="W716" i="2" s="1"/>
  <c r="V715" i="2"/>
  <c r="W715" i="2" s="1"/>
  <c r="V714" i="2"/>
  <c r="W714" i="2" s="1"/>
  <c r="V713" i="2"/>
  <c r="W713" i="2" s="1"/>
  <c r="V712" i="2"/>
  <c r="W712" i="2" s="1"/>
  <c r="V711" i="2"/>
  <c r="W711" i="2" s="1"/>
  <c r="V710" i="2"/>
  <c r="W710" i="2" s="1"/>
  <c r="V709" i="2"/>
  <c r="W709" i="2" s="1"/>
  <c r="V708" i="2"/>
  <c r="W708" i="2" s="1"/>
  <c r="V707" i="2"/>
  <c r="W707" i="2" s="1"/>
  <c r="V706" i="2"/>
  <c r="W706" i="2" s="1"/>
  <c r="V705" i="2"/>
  <c r="W705" i="2" s="1"/>
  <c r="V704" i="2"/>
  <c r="W704" i="2" s="1"/>
  <c r="V703" i="2"/>
  <c r="W703" i="2" s="1"/>
  <c r="V702" i="2"/>
  <c r="W702" i="2" s="1"/>
  <c r="V701" i="2"/>
  <c r="W701" i="2" s="1"/>
  <c r="V700" i="2"/>
  <c r="W700" i="2" s="1"/>
  <c r="V699" i="2"/>
  <c r="W699" i="2" s="1"/>
  <c r="V698" i="2"/>
  <c r="W698" i="2" s="1"/>
  <c r="V697" i="2"/>
  <c r="W697" i="2" s="1"/>
  <c r="V696" i="2"/>
  <c r="W696" i="2" s="1"/>
  <c r="V695" i="2"/>
  <c r="W695" i="2" s="1"/>
  <c r="V694" i="2"/>
  <c r="W694" i="2" s="1"/>
  <c r="V693" i="2"/>
  <c r="W693" i="2" s="1"/>
  <c r="V692" i="2"/>
  <c r="W692" i="2" s="1"/>
  <c r="V691" i="2"/>
  <c r="W691" i="2" s="1"/>
  <c r="V690" i="2"/>
  <c r="W690" i="2" s="1"/>
  <c r="V689" i="2"/>
  <c r="W689" i="2" s="1"/>
  <c r="V688" i="2"/>
  <c r="W688" i="2" s="1"/>
  <c r="V687" i="2"/>
  <c r="W687" i="2" s="1"/>
  <c r="V686" i="2"/>
  <c r="W686" i="2" s="1"/>
  <c r="V685" i="2"/>
  <c r="W685" i="2" s="1"/>
  <c r="V684" i="2"/>
  <c r="W684" i="2" s="1"/>
  <c r="V683" i="2"/>
  <c r="W683" i="2" s="1"/>
  <c r="V682" i="2"/>
  <c r="W682" i="2" s="1"/>
  <c r="V681" i="2"/>
  <c r="W681" i="2" s="1"/>
  <c r="V680" i="2"/>
  <c r="W680" i="2" s="1"/>
  <c r="V679" i="2"/>
  <c r="W679" i="2" s="1"/>
  <c r="V678" i="2"/>
  <c r="W678" i="2" s="1"/>
  <c r="V677" i="2"/>
  <c r="W677" i="2" s="1"/>
  <c r="V676" i="2"/>
  <c r="W676" i="2" s="1"/>
  <c r="V675" i="2"/>
  <c r="W675" i="2" s="1"/>
  <c r="V674" i="2"/>
  <c r="W674" i="2" s="1"/>
  <c r="V673" i="2"/>
  <c r="W673" i="2" s="1"/>
  <c r="V672" i="2"/>
  <c r="W672" i="2" s="1"/>
  <c r="V671" i="2"/>
  <c r="W671" i="2" s="1"/>
  <c r="V670" i="2"/>
  <c r="W670" i="2" s="1"/>
  <c r="V669" i="2"/>
  <c r="W669" i="2" s="1"/>
  <c r="V668" i="2"/>
  <c r="W668" i="2" s="1"/>
  <c r="V667" i="2"/>
  <c r="W667" i="2" s="1"/>
  <c r="V666" i="2"/>
  <c r="W666" i="2" s="1"/>
  <c r="V665" i="2"/>
  <c r="W665" i="2" s="1"/>
  <c r="V664" i="2"/>
  <c r="W664" i="2" s="1"/>
  <c r="V663" i="2"/>
  <c r="W663" i="2" s="1"/>
  <c r="V662" i="2"/>
  <c r="W662" i="2" s="1"/>
  <c r="V661" i="2"/>
  <c r="W661" i="2" s="1"/>
  <c r="V660" i="2"/>
  <c r="W660" i="2" s="1"/>
  <c r="V659" i="2"/>
  <c r="W659" i="2" s="1"/>
  <c r="V658" i="2"/>
  <c r="W658" i="2" s="1"/>
  <c r="V657" i="2"/>
  <c r="W657" i="2" s="1"/>
  <c r="V656" i="2"/>
  <c r="W656" i="2" s="1"/>
  <c r="V655" i="2"/>
  <c r="W655" i="2" s="1"/>
  <c r="V654" i="2"/>
  <c r="W654" i="2" s="1"/>
  <c r="V653" i="2"/>
  <c r="W653" i="2" s="1"/>
  <c r="V652" i="2"/>
  <c r="W652" i="2" s="1"/>
  <c r="V651" i="2"/>
  <c r="W651" i="2" s="1"/>
  <c r="V650" i="2"/>
  <c r="W650" i="2" s="1"/>
  <c r="V649" i="2"/>
  <c r="W649" i="2" s="1"/>
  <c r="V648" i="2"/>
  <c r="W648" i="2" s="1"/>
  <c r="V647" i="2"/>
  <c r="W647" i="2" s="1"/>
  <c r="V646" i="2"/>
  <c r="W646" i="2" s="1"/>
  <c r="V645" i="2"/>
  <c r="W645" i="2" s="1"/>
  <c r="V644" i="2"/>
  <c r="W644" i="2" s="1"/>
  <c r="V643" i="2"/>
  <c r="W643" i="2" s="1"/>
  <c r="V642" i="2"/>
  <c r="W642" i="2" s="1"/>
  <c r="V641" i="2"/>
  <c r="W641" i="2" s="1"/>
  <c r="V640" i="2"/>
  <c r="W640" i="2" s="1"/>
  <c r="V639" i="2"/>
  <c r="W639" i="2" s="1"/>
  <c r="V638" i="2"/>
  <c r="W638" i="2" s="1"/>
  <c r="V637" i="2"/>
  <c r="W637" i="2" s="1"/>
  <c r="V636" i="2"/>
  <c r="W636" i="2" s="1"/>
  <c r="V635" i="2"/>
  <c r="W635" i="2" s="1"/>
  <c r="V634" i="2"/>
  <c r="W634" i="2" s="1"/>
  <c r="V633" i="2"/>
  <c r="W633" i="2" s="1"/>
  <c r="V632" i="2"/>
  <c r="W632" i="2" s="1"/>
  <c r="V631" i="2"/>
  <c r="W631" i="2" s="1"/>
  <c r="V630" i="2"/>
  <c r="W630" i="2" s="1"/>
  <c r="V629" i="2"/>
  <c r="W629" i="2" s="1"/>
  <c r="V628" i="2"/>
  <c r="W628" i="2" s="1"/>
  <c r="V627" i="2"/>
  <c r="W627" i="2" s="1"/>
  <c r="V626" i="2"/>
  <c r="W626" i="2" s="1"/>
  <c r="V625" i="2"/>
  <c r="W625" i="2" s="1"/>
  <c r="V624" i="2"/>
  <c r="W624" i="2" s="1"/>
  <c r="V623" i="2"/>
  <c r="W623" i="2" s="1"/>
  <c r="V622" i="2"/>
  <c r="W622" i="2" s="1"/>
  <c r="V621" i="2"/>
  <c r="W621" i="2" s="1"/>
  <c r="V620" i="2"/>
  <c r="W620" i="2" s="1"/>
  <c r="V619" i="2"/>
  <c r="W619" i="2" s="1"/>
  <c r="V618" i="2"/>
  <c r="W618" i="2" s="1"/>
  <c r="V617" i="2"/>
  <c r="W617" i="2" s="1"/>
  <c r="V616" i="2"/>
  <c r="W616" i="2" s="1"/>
  <c r="V615" i="2"/>
  <c r="W615" i="2" s="1"/>
  <c r="V614" i="2"/>
  <c r="W614" i="2" s="1"/>
  <c r="V613" i="2"/>
  <c r="W613" i="2" s="1"/>
  <c r="V612" i="2"/>
  <c r="W612" i="2" s="1"/>
  <c r="V611" i="2"/>
  <c r="W611" i="2" s="1"/>
  <c r="V610" i="2"/>
  <c r="W610" i="2" s="1"/>
  <c r="V609" i="2"/>
  <c r="W609" i="2" s="1"/>
  <c r="V608" i="2"/>
  <c r="W608" i="2" s="1"/>
  <c r="V607" i="2"/>
  <c r="W607" i="2" s="1"/>
  <c r="V606" i="2"/>
  <c r="W606" i="2" s="1"/>
  <c r="V605" i="2"/>
  <c r="W605" i="2" s="1"/>
  <c r="V604" i="2"/>
  <c r="W604" i="2" s="1"/>
  <c r="V603" i="2"/>
  <c r="W603" i="2" s="1"/>
  <c r="V602" i="2"/>
  <c r="W602" i="2" s="1"/>
  <c r="V601" i="2"/>
  <c r="W601" i="2" s="1"/>
  <c r="V600" i="2"/>
  <c r="W600" i="2" s="1"/>
  <c r="V599" i="2"/>
  <c r="W599" i="2" s="1"/>
  <c r="V598" i="2"/>
  <c r="W598" i="2" s="1"/>
  <c r="V597" i="2"/>
  <c r="W597" i="2" s="1"/>
  <c r="V596" i="2"/>
  <c r="W596" i="2" s="1"/>
  <c r="V595" i="2"/>
  <c r="W595" i="2" s="1"/>
  <c r="V594" i="2"/>
  <c r="W594" i="2" s="1"/>
  <c r="V593" i="2"/>
  <c r="W593" i="2" s="1"/>
  <c r="V592" i="2"/>
  <c r="W592" i="2" s="1"/>
  <c r="V591" i="2"/>
  <c r="W591" i="2" s="1"/>
  <c r="V590" i="2"/>
  <c r="W590" i="2" s="1"/>
  <c r="V589" i="2"/>
  <c r="W589" i="2" s="1"/>
  <c r="V588" i="2"/>
  <c r="W588" i="2" s="1"/>
  <c r="V587" i="2"/>
  <c r="W587" i="2" s="1"/>
  <c r="V586" i="2"/>
  <c r="W586" i="2" s="1"/>
  <c r="V585" i="2"/>
  <c r="W585" i="2" s="1"/>
  <c r="V584" i="2"/>
  <c r="W584" i="2" s="1"/>
  <c r="V583" i="2"/>
  <c r="W583" i="2" s="1"/>
  <c r="V582" i="2"/>
  <c r="W582" i="2" s="1"/>
  <c r="V581" i="2"/>
  <c r="W581" i="2" s="1"/>
  <c r="V580" i="2"/>
  <c r="W580" i="2" s="1"/>
  <c r="V579" i="2"/>
  <c r="W579" i="2" s="1"/>
  <c r="V578" i="2"/>
  <c r="W578" i="2" s="1"/>
  <c r="V577" i="2"/>
  <c r="W577" i="2" s="1"/>
  <c r="V576" i="2"/>
  <c r="W576" i="2" s="1"/>
  <c r="V575" i="2"/>
  <c r="W575" i="2" s="1"/>
  <c r="V574" i="2"/>
  <c r="W574" i="2" s="1"/>
  <c r="V573" i="2"/>
  <c r="W573" i="2" s="1"/>
  <c r="V572" i="2"/>
  <c r="W572" i="2" s="1"/>
  <c r="V571" i="2"/>
  <c r="W571" i="2" s="1"/>
  <c r="V570" i="2"/>
  <c r="W570" i="2" s="1"/>
  <c r="V569" i="2"/>
  <c r="W569" i="2" s="1"/>
  <c r="V568" i="2"/>
  <c r="W568" i="2" s="1"/>
  <c r="V567" i="2"/>
  <c r="W567" i="2" s="1"/>
  <c r="V566" i="2"/>
  <c r="W566" i="2" s="1"/>
  <c r="V565" i="2"/>
  <c r="W565" i="2" s="1"/>
  <c r="V564" i="2"/>
  <c r="W564" i="2" s="1"/>
  <c r="V563" i="2"/>
  <c r="W563" i="2" s="1"/>
  <c r="V562" i="2"/>
  <c r="W562" i="2" s="1"/>
  <c r="V561" i="2"/>
  <c r="W561" i="2" s="1"/>
  <c r="V560" i="2"/>
  <c r="W560" i="2" s="1"/>
  <c r="V559" i="2"/>
  <c r="W559" i="2" s="1"/>
  <c r="V558" i="2"/>
  <c r="W558" i="2" s="1"/>
  <c r="V557" i="2"/>
  <c r="W557" i="2" s="1"/>
  <c r="V556" i="2"/>
  <c r="W556" i="2" s="1"/>
  <c r="V555" i="2"/>
  <c r="W555" i="2" s="1"/>
  <c r="V554" i="2"/>
  <c r="W554" i="2" s="1"/>
  <c r="V553" i="2"/>
  <c r="W553" i="2" s="1"/>
  <c r="V552" i="2"/>
  <c r="W552" i="2" s="1"/>
  <c r="V551" i="2"/>
  <c r="W551" i="2" s="1"/>
  <c r="V550" i="2"/>
  <c r="W550" i="2" s="1"/>
  <c r="V549" i="2"/>
  <c r="W549" i="2" s="1"/>
  <c r="V2268" i="6"/>
  <c r="V2267" i="6"/>
  <c r="V2266" i="6"/>
  <c r="V2265" i="6"/>
  <c r="V2264" i="6"/>
  <c r="V2263" i="6"/>
  <c r="V2262" i="6"/>
  <c r="V2261" i="6"/>
  <c r="V2260" i="6"/>
  <c r="V2259" i="6"/>
  <c r="V2258" i="6"/>
  <c r="V2257" i="6"/>
  <c r="V2256" i="6"/>
  <c r="V2255" i="6"/>
  <c r="V2254" i="6"/>
  <c r="V2253" i="6"/>
  <c r="V2252" i="6"/>
  <c r="V2251" i="6"/>
  <c r="V2250" i="6"/>
  <c r="V2249" i="6"/>
  <c r="V2248" i="6"/>
  <c r="V2247" i="6"/>
  <c r="V2246" i="6"/>
  <c r="V2245" i="6"/>
  <c r="V2244" i="6"/>
  <c r="V2243" i="6"/>
  <c r="V2242" i="6"/>
  <c r="V2241" i="6"/>
  <c r="V2240" i="6"/>
  <c r="V2239" i="6"/>
  <c r="V2238" i="6"/>
  <c r="V2237" i="6"/>
  <c r="V2236" i="6"/>
  <c r="V2235" i="6"/>
  <c r="V2234" i="6"/>
  <c r="V2233" i="6"/>
  <c r="V2232" i="6"/>
  <c r="V2231" i="6"/>
  <c r="X2231" i="6" s="1"/>
  <c r="V2230" i="6"/>
  <c r="V2229" i="6"/>
  <c r="V2228" i="6"/>
  <c r="V2227" i="6"/>
  <c r="V2226" i="6"/>
  <c r="V2225" i="6"/>
  <c r="V2224" i="6"/>
  <c r="V2223" i="6"/>
  <c r="V2222" i="6"/>
  <c r="V2221" i="6"/>
  <c r="V2220" i="6"/>
  <c r="V2219" i="6"/>
  <c r="V2218" i="6"/>
  <c r="V2217" i="6"/>
  <c r="V2216" i="6"/>
  <c r="V2215" i="6"/>
  <c r="V2214" i="6"/>
  <c r="V2213" i="6"/>
  <c r="V2212" i="6"/>
  <c r="V2211" i="6"/>
  <c r="V2210" i="6"/>
  <c r="V2209" i="6"/>
  <c r="V2208" i="6"/>
  <c r="V2207" i="6"/>
  <c r="V2206" i="6"/>
  <c r="V2205" i="6"/>
  <c r="V2204" i="6"/>
  <c r="V2203" i="6"/>
  <c r="V2202" i="6"/>
  <c r="V2201" i="6"/>
  <c r="V2200" i="6"/>
  <c r="V2199" i="6"/>
  <c r="V2198" i="6"/>
  <c r="V2197" i="6"/>
  <c r="V2196" i="6"/>
  <c r="V2195" i="6"/>
  <c r="V2194" i="6"/>
  <c r="V2193" i="6"/>
  <c r="V2192" i="6"/>
  <c r="V2191" i="6"/>
  <c r="V2190" i="6"/>
  <c r="V2189" i="6"/>
  <c r="V2188" i="6"/>
  <c r="V2187" i="6"/>
  <c r="V2186" i="6"/>
  <c r="V2185" i="6"/>
  <c r="V2184" i="6"/>
  <c r="V2183" i="6"/>
  <c r="V2182" i="6"/>
  <c r="V2181" i="6"/>
  <c r="V2180" i="6"/>
  <c r="V2179" i="6"/>
  <c r="V2178" i="6"/>
  <c r="V2177" i="6"/>
  <c r="V2176" i="6"/>
  <c r="V2175" i="6"/>
  <c r="V2174" i="6"/>
  <c r="V2173" i="6"/>
  <c r="V2172" i="6"/>
  <c r="V2171" i="6"/>
  <c r="V2170" i="6"/>
  <c r="V2169" i="6"/>
  <c r="V2168" i="6"/>
  <c r="V2167" i="6"/>
  <c r="V2166" i="6"/>
  <c r="V2165" i="6"/>
  <c r="V2164" i="6"/>
  <c r="V2163" i="6"/>
  <c r="V2162" i="6"/>
  <c r="V2161" i="6"/>
  <c r="V2160" i="6"/>
  <c r="V2159" i="6"/>
  <c r="V2158" i="6"/>
  <c r="V2157" i="6"/>
  <c r="V2156" i="6"/>
  <c r="V2155" i="6"/>
  <c r="V2154" i="6"/>
  <c r="V2153" i="6"/>
  <c r="V2152" i="6"/>
  <c r="V2151" i="6"/>
  <c r="V2150" i="6"/>
  <c r="V2149" i="6"/>
  <c r="V2148" i="6"/>
  <c r="V2147" i="6"/>
  <c r="V2146" i="6"/>
  <c r="V2145" i="6"/>
  <c r="V2144" i="6"/>
  <c r="V2143" i="6"/>
  <c r="V2142" i="6"/>
  <c r="V2141" i="6"/>
  <c r="V2140" i="6"/>
  <c r="V2139" i="6"/>
  <c r="V2138" i="6"/>
  <c r="V2137" i="6"/>
  <c r="V2136" i="6"/>
  <c r="V2135" i="6"/>
  <c r="V2134" i="6"/>
  <c r="V2133" i="6"/>
  <c r="V2132" i="6"/>
  <c r="V2131" i="6"/>
  <c r="V2130" i="6"/>
  <c r="V2129" i="6"/>
  <c r="V2128" i="6"/>
  <c r="V2127" i="6"/>
  <c r="V2126" i="6"/>
  <c r="V2125" i="6"/>
  <c r="V2124" i="6"/>
  <c r="V2123" i="6"/>
  <c r="V2122" i="6"/>
  <c r="V2121" i="6"/>
  <c r="V2120" i="6"/>
  <c r="V2119" i="6"/>
  <c r="V2118" i="6"/>
  <c r="V2117" i="6"/>
  <c r="V2116" i="6"/>
  <c r="V2115" i="6"/>
  <c r="V2114" i="6"/>
  <c r="V2113" i="6"/>
  <c r="V2112" i="6"/>
  <c r="V2111" i="6"/>
  <c r="X2111" i="6" s="1"/>
  <c r="V2110" i="6"/>
  <c r="V2109" i="6"/>
  <c r="V2108" i="6"/>
  <c r="V2107" i="6"/>
  <c r="V2106" i="6"/>
  <c r="V2105" i="6"/>
  <c r="V2104" i="6"/>
  <c r="V2103" i="6"/>
  <c r="V2102" i="6"/>
  <c r="V2101" i="6"/>
  <c r="V2100" i="6"/>
  <c r="V2099" i="6"/>
  <c r="V2098" i="6"/>
  <c r="V2097" i="6"/>
  <c r="V2096" i="6"/>
  <c r="V2095" i="6"/>
  <c r="V2094" i="6"/>
  <c r="V2093" i="6"/>
  <c r="V2092" i="6"/>
  <c r="X2092" i="6" s="1"/>
  <c r="V2091" i="6"/>
  <c r="V2090" i="6"/>
  <c r="V2089" i="6"/>
  <c r="V2088" i="6"/>
  <c r="V2087" i="6"/>
  <c r="V2086" i="6"/>
  <c r="V2085" i="6"/>
  <c r="V2084" i="6"/>
  <c r="V2083" i="6"/>
  <c r="V2082" i="6"/>
  <c r="V2081" i="6"/>
  <c r="V2080" i="6"/>
  <c r="V2079" i="6"/>
  <c r="V2078" i="6"/>
  <c r="V2077" i="6"/>
  <c r="V2076" i="6"/>
  <c r="V2075" i="6"/>
  <c r="V2074" i="6"/>
  <c r="V2073" i="6"/>
  <c r="V2072" i="6"/>
  <c r="V2071" i="6"/>
  <c r="V2070" i="6"/>
  <c r="V2069" i="6"/>
  <c r="V2068" i="6"/>
  <c r="V2067" i="6"/>
  <c r="V2066" i="6"/>
  <c r="V2065" i="6"/>
  <c r="V2064" i="6"/>
  <c r="V2063" i="6"/>
  <c r="V2062" i="6"/>
  <c r="V2061" i="6"/>
  <c r="V2060" i="6"/>
  <c r="X2060" i="6" s="1"/>
  <c r="V2059" i="6"/>
  <c r="V2058" i="6"/>
  <c r="V2057" i="6"/>
  <c r="V2056" i="6"/>
  <c r="V2055" i="6"/>
  <c r="V2054" i="6"/>
  <c r="V2053" i="6"/>
  <c r="V2052" i="6"/>
  <c r="X2052" i="6" s="1"/>
  <c r="V2051" i="6"/>
  <c r="V2050" i="6"/>
  <c r="V2049" i="6"/>
  <c r="V2048" i="6"/>
  <c r="V2047" i="6"/>
  <c r="V2046" i="6"/>
  <c r="V2045" i="6"/>
  <c r="V2044" i="6"/>
  <c r="V2043" i="6"/>
  <c r="V2042" i="6"/>
  <c r="V2041" i="6"/>
  <c r="V2040" i="6"/>
  <c r="V2039" i="6"/>
  <c r="V2038" i="6"/>
  <c r="V2037" i="6"/>
  <c r="V2036" i="6"/>
  <c r="V2035" i="6"/>
  <c r="V2034" i="6"/>
  <c r="V2033" i="6"/>
  <c r="V2032" i="6"/>
  <c r="V2031" i="6"/>
  <c r="V2030" i="6"/>
  <c r="V2029" i="6"/>
  <c r="V2028" i="6"/>
  <c r="X2028" i="6" s="1"/>
  <c r="V2027" i="6"/>
  <c r="V2026" i="6"/>
  <c r="V2025" i="6"/>
  <c r="V2024" i="6"/>
  <c r="V2023" i="6"/>
  <c r="V2022" i="6"/>
  <c r="V2021" i="6"/>
  <c r="V2020" i="6"/>
  <c r="V2019" i="6"/>
  <c r="V2018" i="6"/>
  <c r="V2017" i="6"/>
  <c r="V2016" i="6"/>
  <c r="V2015" i="6"/>
  <c r="V2014" i="6"/>
  <c r="V2013" i="6"/>
  <c r="V2012" i="6"/>
  <c r="V2011" i="6"/>
  <c r="V2010" i="6"/>
  <c r="V2009" i="6"/>
  <c r="V2008" i="6"/>
  <c r="V2007" i="6"/>
  <c r="V2006" i="6"/>
  <c r="V2005" i="6"/>
  <c r="V2004" i="6"/>
  <c r="V2003" i="6"/>
  <c r="V2002" i="6"/>
  <c r="V2001" i="6"/>
  <c r="V2000" i="6"/>
  <c r="V1999" i="6"/>
  <c r="V1998" i="6"/>
  <c r="V1997" i="6"/>
  <c r="V1996" i="6"/>
  <c r="X1996" i="6" s="1"/>
  <c r="V1995" i="6"/>
  <c r="V1994" i="6"/>
  <c r="V1993" i="6"/>
  <c r="V1992" i="6"/>
  <c r="V1991" i="6"/>
  <c r="V1990" i="6"/>
  <c r="V1989" i="6"/>
  <c r="V1988" i="6"/>
  <c r="V1987" i="6"/>
  <c r="V1986" i="6"/>
  <c r="V1985" i="6"/>
  <c r="V1984" i="6"/>
  <c r="V1983" i="6"/>
  <c r="V1982" i="6"/>
  <c r="V1981" i="6"/>
  <c r="V1980" i="6"/>
  <c r="V1979" i="6"/>
  <c r="V1978" i="6"/>
  <c r="V1977" i="6"/>
  <c r="V1976" i="6"/>
  <c r="V1975" i="6"/>
  <c r="V1974" i="6"/>
  <c r="V1973" i="6"/>
  <c r="V1972" i="6"/>
  <c r="V1971" i="6"/>
  <c r="V1970" i="6"/>
  <c r="V1969" i="6"/>
  <c r="V1968" i="6"/>
  <c r="V1967" i="6"/>
  <c r="V1966" i="6"/>
  <c r="V1965" i="6"/>
  <c r="V1964" i="6"/>
  <c r="X1964" i="6" s="1"/>
  <c r="V1963" i="6"/>
  <c r="V1962" i="6"/>
  <c r="V1961" i="6"/>
  <c r="V1960" i="6"/>
  <c r="V1959" i="6"/>
  <c r="V1958" i="6"/>
  <c r="V1957" i="6"/>
  <c r="V1956" i="6"/>
  <c r="V1955" i="6"/>
  <c r="V1954" i="6"/>
  <c r="V1953" i="6"/>
  <c r="V1952" i="6"/>
  <c r="V1951" i="6"/>
  <c r="V1950" i="6"/>
  <c r="V1949" i="6"/>
  <c r="V1948" i="6"/>
  <c r="X1948" i="6" s="1"/>
  <c r="V1947" i="6"/>
  <c r="V1946" i="6"/>
  <c r="V1945" i="6"/>
  <c r="V1944" i="6"/>
  <c r="V1943" i="6"/>
  <c r="V1942" i="6"/>
  <c r="V1941" i="6"/>
  <c r="V1940" i="6"/>
  <c r="V1939" i="6"/>
  <c r="V1938" i="6"/>
  <c r="V1937" i="6"/>
  <c r="V1936" i="6"/>
  <c r="V1935" i="6"/>
  <c r="V1934" i="6"/>
  <c r="V1933" i="6"/>
  <c r="V1932" i="6"/>
  <c r="X1932" i="6" s="1"/>
  <c r="V1931" i="6"/>
  <c r="V1930" i="6"/>
  <c r="V1929" i="6"/>
  <c r="V1928" i="6"/>
  <c r="V1927" i="6"/>
  <c r="V1926" i="6"/>
  <c r="V1925" i="6"/>
  <c r="V1924" i="6"/>
  <c r="V1923" i="6"/>
  <c r="V1922" i="6"/>
  <c r="V1921" i="6"/>
  <c r="V1920" i="6"/>
  <c r="V1919" i="6"/>
  <c r="V1918" i="6"/>
  <c r="V1917" i="6"/>
  <c r="V1916" i="6"/>
  <c r="X1916" i="6" s="1"/>
  <c r="V1915" i="6"/>
  <c r="V1914" i="6"/>
  <c r="V1913" i="6"/>
  <c r="V1912" i="6"/>
  <c r="V1911" i="6"/>
  <c r="V1910" i="6"/>
  <c r="V1909" i="6"/>
  <c r="V1908" i="6"/>
  <c r="V1907" i="6"/>
  <c r="V1906" i="6"/>
  <c r="V1905" i="6"/>
  <c r="V1904" i="6"/>
  <c r="V1903" i="6"/>
  <c r="V1902" i="6"/>
  <c r="V1901" i="6"/>
  <c r="V1900" i="6"/>
  <c r="X1900" i="6" s="1"/>
  <c r="V1899" i="6"/>
  <c r="V1898" i="6"/>
  <c r="V1897" i="6"/>
  <c r="V1896" i="6"/>
  <c r="V1895" i="6"/>
  <c r="V1894" i="6"/>
  <c r="V1893" i="6"/>
  <c r="V1892" i="6"/>
  <c r="V1891" i="6"/>
  <c r="V1890" i="6"/>
  <c r="V1889" i="6"/>
  <c r="V1888" i="6"/>
  <c r="V1887" i="6"/>
  <c r="V1886" i="6"/>
  <c r="V1885" i="6"/>
  <c r="V1884" i="6"/>
  <c r="X1884" i="6" s="1"/>
  <c r="V1883" i="6"/>
  <c r="V1882" i="6"/>
  <c r="V1881" i="6"/>
  <c r="V1880" i="6"/>
  <c r="V1879" i="6"/>
  <c r="V1878" i="6"/>
  <c r="V1877" i="6"/>
  <c r="V1876" i="6"/>
  <c r="V1875" i="6"/>
  <c r="V1874" i="6"/>
  <c r="V1873" i="6"/>
  <c r="V1872" i="6"/>
  <c r="V1871" i="6"/>
  <c r="V1870" i="6"/>
  <c r="V1869" i="6"/>
  <c r="V1868" i="6"/>
  <c r="X1868" i="6" s="1"/>
  <c r="V1867" i="6"/>
  <c r="V1866" i="6"/>
  <c r="V1865" i="6"/>
  <c r="V1864" i="6"/>
  <c r="V1863" i="6"/>
  <c r="V1862" i="6"/>
  <c r="V1861" i="6"/>
  <c r="V1860" i="6"/>
  <c r="V1859" i="6"/>
  <c r="V1858" i="6"/>
  <c r="V1857" i="6"/>
  <c r="V1856" i="6"/>
  <c r="V1855" i="6"/>
  <c r="V1854" i="6"/>
  <c r="V1853" i="6"/>
  <c r="V1852" i="6"/>
  <c r="V1851" i="6"/>
  <c r="V1850" i="6"/>
  <c r="V1849" i="6"/>
  <c r="V1848" i="6"/>
  <c r="V1847" i="6"/>
  <c r="V1846" i="6"/>
  <c r="V1845" i="6"/>
  <c r="V1844" i="6"/>
  <c r="V1843" i="6"/>
  <c r="V1842" i="6"/>
  <c r="X1842" i="6" s="1"/>
  <c r="V1841" i="6"/>
  <c r="V1840" i="6"/>
  <c r="X1840" i="6" s="1"/>
  <c r="V1839" i="6"/>
  <c r="V1838" i="6"/>
  <c r="X1838" i="6" s="1"/>
  <c r="V1837" i="6"/>
  <c r="V1836" i="6"/>
  <c r="V1835" i="6"/>
  <c r="V1834" i="6"/>
  <c r="X1834" i="6" s="1"/>
  <c r="V1833" i="6"/>
  <c r="V1832" i="6"/>
  <c r="V1831" i="6"/>
  <c r="V1830" i="6"/>
  <c r="X1830" i="6" s="1"/>
  <c r="V1829" i="6"/>
  <c r="V1828" i="6"/>
  <c r="V1827" i="6"/>
  <c r="V1826" i="6"/>
  <c r="V1825" i="6"/>
  <c r="V1824" i="6"/>
  <c r="V1823" i="6"/>
  <c r="V1822" i="6"/>
  <c r="X1822" i="6" s="1"/>
  <c r="V1821" i="6"/>
  <c r="V1820" i="6"/>
  <c r="V1819" i="6"/>
  <c r="V1818" i="6"/>
  <c r="X1818" i="6" s="1"/>
  <c r="V1817" i="6"/>
  <c r="V1816" i="6"/>
  <c r="V1815" i="6"/>
  <c r="V1814" i="6"/>
  <c r="X1814" i="6" s="1"/>
  <c r="V1813" i="6"/>
  <c r="V1812" i="6"/>
  <c r="V1811" i="6"/>
  <c r="V1810" i="6"/>
  <c r="V1809" i="6"/>
  <c r="V1808" i="6"/>
  <c r="V1807" i="6"/>
  <c r="V1806" i="6"/>
  <c r="X1806" i="6" s="1"/>
  <c r="V1805" i="6"/>
  <c r="V1804" i="6"/>
  <c r="V1803" i="6"/>
  <c r="V1802" i="6"/>
  <c r="X1802" i="6" s="1"/>
  <c r="V1801" i="6"/>
  <c r="V1800" i="6"/>
  <c r="V1799" i="6"/>
  <c r="V1798" i="6"/>
  <c r="X1798" i="6" s="1"/>
  <c r="V1797" i="6"/>
  <c r="V1796" i="6"/>
  <c r="V1795" i="6"/>
  <c r="V1794" i="6"/>
  <c r="V1793" i="6"/>
  <c r="V1792" i="6"/>
  <c r="V1791" i="6"/>
  <c r="V1790" i="6"/>
  <c r="X1790" i="6" s="1"/>
  <c r="V1789" i="6"/>
  <c r="V1788" i="6"/>
  <c r="V1787" i="6"/>
  <c r="V1786" i="6"/>
  <c r="X1786" i="6" s="1"/>
  <c r="V1785" i="6"/>
  <c r="V1784" i="6"/>
  <c r="V1783" i="6"/>
  <c r="V1782" i="6"/>
  <c r="X1782" i="6" s="1"/>
  <c r="V1781" i="6"/>
  <c r="V1780" i="6"/>
  <c r="V1779" i="6"/>
  <c r="V1778" i="6"/>
  <c r="X1778" i="6" s="1"/>
  <c r="V1777" i="6"/>
  <c r="V1776" i="6"/>
  <c r="V1775" i="6"/>
  <c r="V1774" i="6"/>
  <c r="X1774" i="6" s="1"/>
  <c r="V1773" i="6"/>
  <c r="V1772" i="6"/>
  <c r="V1771" i="6"/>
  <c r="V1770" i="6"/>
  <c r="X1770" i="6" s="1"/>
  <c r="V1769" i="6"/>
  <c r="V1768" i="6"/>
  <c r="V1767" i="6"/>
  <c r="V1766" i="6"/>
  <c r="X1766" i="6" s="1"/>
  <c r="V1765" i="6"/>
  <c r="V1764" i="6"/>
  <c r="V1763" i="6"/>
  <c r="V1762" i="6"/>
  <c r="V1761" i="6"/>
  <c r="V1760" i="6"/>
  <c r="V1759" i="6"/>
  <c r="V1758" i="6"/>
  <c r="X1758" i="6" s="1"/>
  <c r="V1757" i="6"/>
  <c r="V1756" i="6"/>
  <c r="V1755" i="6"/>
  <c r="V1754" i="6"/>
  <c r="X1754" i="6" s="1"/>
  <c r="V1753" i="6"/>
  <c r="V1752" i="6"/>
  <c r="V1751" i="6"/>
  <c r="V1750" i="6"/>
  <c r="X1750" i="6" s="1"/>
  <c r="V1749" i="6"/>
  <c r="V1748" i="6"/>
  <c r="V1747" i="6"/>
  <c r="V1746" i="6"/>
  <c r="V1745" i="6"/>
  <c r="V1744" i="6"/>
  <c r="V1743" i="6"/>
  <c r="V1742" i="6"/>
  <c r="X1742" i="6" s="1"/>
  <c r="V1741" i="6"/>
  <c r="V1740" i="6"/>
  <c r="V1739" i="6"/>
  <c r="V1738" i="6"/>
  <c r="V1737" i="6"/>
  <c r="V1736" i="6"/>
  <c r="X1736" i="6" s="1"/>
  <c r="V1735" i="6"/>
  <c r="V1734" i="6"/>
  <c r="X1734" i="6" s="1"/>
  <c r="V1733" i="6"/>
  <c r="V1732" i="6"/>
  <c r="V1731" i="6"/>
  <c r="V1730" i="6"/>
  <c r="V1729" i="6"/>
  <c r="V1728" i="6"/>
  <c r="V1727" i="6"/>
  <c r="V1726" i="6"/>
  <c r="X1726" i="6" s="1"/>
  <c r="V1725" i="6"/>
  <c r="Q1553" i="6" l="1"/>
  <c r="Q508" i="6"/>
  <c r="P517" i="6"/>
  <c r="Q531" i="6"/>
  <c r="P548" i="6"/>
  <c r="Q855" i="6"/>
  <c r="Q879" i="6"/>
  <c r="Q951" i="6"/>
  <c r="Q1015" i="6"/>
  <c r="P1031" i="6"/>
  <c r="P1079" i="6"/>
  <c r="P1239" i="6"/>
  <c r="Q1300" i="6"/>
  <c r="P1336" i="6"/>
  <c r="P1388" i="6"/>
  <c r="P1428" i="6"/>
  <c r="P1574" i="6"/>
  <c r="P1632" i="6"/>
  <c r="Q515" i="6"/>
  <c r="Q623" i="6"/>
  <c r="P673" i="6"/>
  <c r="P835" i="6"/>
  <c r="Q883" i="6"/>
  <c r="P939" i="6"/>
  <c r="P1167" i="6"/>
  <c r="P1267" i="6"/>
  <c r="P1376" i="6"/>
  <c r="P1398" i="6"/>
  <c r="P1408" i="6"/>
  <c r="P1516" i="6"/>
  <c r="Q1534" i="6"/>
  <c r="P1630" i="6"/>
  <c r="P1695" i="6"/>
  <c r="X526" i="6"/>
  <c r="Z526" i="6" s="1"/>
  <c r="Q927" i="6"/>
  <c r="P927" i="6"/>
  <c r="P1011" i="6"/>
  <c r="Q1011" i="6"/>
  <c r="Q1372" i="6"/>
  <c r="P1372" i="6"/>
  <c r="Q1472" i="6"/>
  <c r="P1472" i="6"/>
  <c r="Q955" i="6"/>
  <c r="P955" i="6"/>
  <c r="Y997" i="6"/>
  <c r="X997" i="6"/>
  <c r="Z997" i="6" s="1"/>
  <c r="Q1067" i="6"/>
  <c r="P1067" i="6"/>
  <c r="Y1117" i="6"/>
  <c r="X1117" i="6"/>
  <c r="Z1117" i="6" s="1"/>
  <c r="Q1243" i="6"/>
  <c r="P1243" i="6"/>
  <c r="Y1406" i="6"/>
  <c r="X1406" i="6"/>
  <c r="Z1406" i="6" s="1"/>
  <c r="P1459" i="6"/>
  <c r="Q1459" i="6"/>
  <c r="Q1484" i="6"/>
  <c r="P1484" i="6"/>
  <c r="Q1512" i="6"/>
  <c r="P1512" i="6"/>
  <c r="Q1601" i="6"/>
  <c r="P1687" i="6"/>
  <c r="Q1687" i="6"/>
  <c r="Y606" i="6"/>
  <c r="X606" i="6"/>
  <c r="Z606" i="6" s="1"/>
  <c r="P868" i="6"/>
  <c r="Q943" i="6"/>
  <c r="P943" i="6"/>
  <c r="Q1171" i="6"/>
  <c r="P1171" i="6"/>
  <c r="X1502" i="6"/>
  <c r="Z1502" i="6" s="1"/>
  <c r="P1554" i="6"/>
  <c r="Q1554" i="6"/>
  <c r="Q1586" i="6"/>
  <c r="P1586" i="6"/>
  <c r="Q532" i="6"/>
  <c r="P533" i="6"/>
  <c r="Q693" i="6"/>
  <c r="Q975" i="6"/>
  <c r="P975" i="6"/>
  <c r="Q1075" i="6"/>
  <c r="P1075" i="6"/>
  <c r="P1159" i="6"/>
  <c r="Q1328" i="6"/>
  <c r="P1368" i="6"/>
  <c r="Y1422" i="6"/>
  <c r="X1422" i="6"/>
  <c r="Z1422" i="6" s="1"/>
  <c r="Q1550" i="6"/>
  <c r="P1602" i="6"/>
  <c r="Q1602" i="6"/>
  <c r="P1606" i="6"/>
  <c r="Q1679" i="6"/>
  <c r="P1679" i="6"/>
  <c r="P823" i="6"/>
  <c r="P859" i="6"/>
  <c r="P903" i="6"/>
  <c r="P983" i="6"/>
  <c r="P1055" i="6"/>
  <c r="P1083" i="6"/>
  <c r="P1329" i="6"/>
  <c r="P1340" i="6"/>
  <c r="P1380" i="6"/>
  <c r="P1524" i="6"/>
  <c r="Q1675" i="6"/>
  <c r="X869" i="6"/>
  <c r="Z869" i="6" s="1"/>
  <c r="X643" i="6"/>
  <c r="Z643" i="6" s="1"/>
  <c r="X683" i="6"/>
  <c r="Z683" i="6" s="1"/>
  <c r="X715" i="6"/>
  <c r="Z715" i="6" s="1"/>
  <c r="X735" i="6"/>
  <c r="Z735" i="6" s="1"/>
  <c r="X747" i="6"/>
  <c r="Z747" i="6" s="1"/>
  <c r="X767" i="6"/>
  <c r="Z767" i="6" s="1"/>
  <c r="X779" i="6"/>
  <c r="Z779" i="6" s="1"/>
  <c r="X799" i="6"/>
  <c r="Z799" i="6" s="1"/>
  <c r="X811" i="6"/>
  <c r="Z811" i="6" s="1"/>
  <c r="X909" i="6"/>
  <c r="Z909" i="6" s="1"/>
  <c r="X937" i="6"/>
  <c r="Z937" i="6" s="1"/>
  <c r="X973" i="6"/>
  <c r="Z973" i="6" s="1"/>
  <c r="X1037" i="6"/>
  <c r="Z1037" i="6" s="1"/>
  <c r="X1065" i="6"/>
  <c r="Z1065" i="6" s="1"/>
  <c r="X1129" i="6"/>
  <c r="Z1129" i="6" s="1"/>
  <c r="X1177" i="6"/>
  <c r="Z1177" i="6" s="1"/>
  <c r="X1314" i="6"/>
  <c r="Z1314" i="6" s="1"/>
  <c r="X1366" i="6"/>
  <c r="Z1366" i="6" s="1"/>
  <c r="X1490" i="6"/>
  <c r="Z1490" i="6" s="1"/>
  <c r="X510" i="6"/>
  <c r="Z510" i="6" s="1"/>
  <c r="X590" i="6"/>
  <c r="Z590" i="6" s="1"/>
  <c r="X873" i="6"/>
  <c r="Z873" i="6" s="1"/>
  <c r="X1001" i="6"/>
  <c r="Z1001" i="6" s="1"/>
  <c r="X1190" i="6"/>
  <c r="Z1190" i="6" s="1"/>
  <c r="X1206" i="6"/>
  <c r="Z1206" i="6" s="1"/>
  <c r="X1273" i="6"/>
  <c r="Z1273" i="6" s="1"/>
  <c r="X1390" i="6"/>
  <c r="Z1390" i="6" s="1"/>
  <c r="X574" i="6"/>
  <c r="Z574" i="6" s="1"/>
  <c r="X640" i="6"/>
  <c r="Z640" i="6" s="1"/>
  <c r="X657" i="6"/>
  <c r="Z657" i="6" s="1"/>
  <c r="X663" i="6"/>
  <c r="Z663" i="6" s="1"/>
  <c r="X719" i="6"/>
  <c r="Z719" i="6" s="1"/>
  <c r="X731" i="6"/>
  <c r="Z731" i="6" s="1"/>
  <c r="X751" i="6"/>
  <c r="Z751" i="6" s="1"/>
  <c r="X763" i="6"/>
  <c r="Z763" i="6" s="1"/>
  <c r="X783" i="6"/>
  <c r="Z783" i="6" s="1"/>
  <c r="X795" i="6"/>
  <c r="Z795" i="6" s="1"/>
  <c r="X815" i="6"/>
  <c r="Z815" i="6" s="1"/>
  <c r="X933" i="6"/>
  <c r="Z933" i="6" s="1"/>
  <c r="X1061" i="6"/>
  <c r="Z1061" i="6" s="1"/>
  <c r="X1125" i="6"/>
  <c r="Z1125" i="6" s="1"/>
  <c r="X1130" i="6"/>
  <c r="Z1130" i="6" s="1"/>
  <c r="X1318" i="6"/>
  <c r="Z1318" i="6" s="1"/>
  <c r="X1330" i="6"/>
  <c r="Z1330" i="6" s="1"/>
  <c r="X1616" i="6"/>
  <c r="Z1616" i="6" s="1"/>
  <c r="Q596" i="6"/>
  <c r="P596" i="6"/>
  <c r="Y618" i="6"/>
  <c r="X618" i="6"/>
  <c r="Z618" i="6" s="1"/>
  <c r="Q705" i="6"/>
  <c r="P705" i="6"/>
  <c r="Y744" i="6"/>
  <c r="X744" i="6"/>
  <c r="Z744" i="6" s="1"/>
  <c r="Y808" i="6"/>
  <c r="X808" i="6"/>
  <c r="Z808" i="6" s="1"/>
  <c r="Q867" i="6"/>
  <c r="P867" i="6"/>
  <c r="P504" i="6"/>
  <c r="P535" i="6"/>
  <c r="Q535" i="6"/>
  <c r="P552" i="6"/>
  <c r="Q552" i="6"/>
  <c r="Y594" i="6"/>
  <c r="X594" i="6"/>
  <c r="Z594" i="6" s="1"/>
  <c r="Q621" i="6"/>
  <c r="P621" i="6"/>
  <c r="Q624" i="6"/>
  <c r="P624" i="6"/>
  <c r="Q827" i="6"/>
  <c r="P827" i="6"/>
  <c r="Q880" i="6"/>
  <c r="P880" i="6"/>
  <c r="Q911" i="6"/>
  <c r="P911" i="6"/>
  <c r="Q967" i="6"/>
  <c r="P967" i="6"/>
  <c r="Q1039" i="6"/>
  <c r="P1039" i="6"/>
  <c r="Q1072" i="6"/>
  <c r="P1072" i="6"/>
  <c r="Y1073" i="6"/>
  <c r="X1073" i="6"/>
  <c r="Z1073" i="6" s="1"/>
  <c r="Y1143" i="6"/>
  <c r="X1143" i="6"/>
  <c r="Z1143" i="6" s="1"/>
  <c r="Y1193" i="6"/>
  <c r="X1193" i="6"/>
  <c r="Z1193" i="6" s="1"/>
  <c r="Y1203" i="6"/>
  <c r="X1203" i="6"/>
  <c r="Z1203" i="6" s="1"/>
  <c r="Q1316" i="6"/>
  <c r="P1316" i="6"/>
  <c r="Q1360" i="6"/>
  <c r="P1360" i="6"/>
  <c r="Q1434" i="6"/>
  <c r="P1434" i="6"/>
  <c r="Q891" i="6"/>
  <c r="P891" i="6"/>
  <c r="Q1019" i="6"/>
  <c r="P1019" i="6"/>
  <c r="Q503" i="6"/>
  <c r="X507" i="6"/>
  <c r="Z507" i="6" s="1"/>
  <c r="Q516" i="6"/>
  <c r="P536" i="6"/>
  <c r="Q536" i="6"/>
  <c r="Y558" i="6"/>
  <c r="X558" i="6"/>
  <c r="Z558" i="6" s="1"/>
  <c r="P563" i="6"/>
  <c r="Q563" i="6"/>
  <c r="P567" i="6"/>
  <c r="Q567" i="6"/>
  <c r="P612" i="6"/>
  <c r="Y728" i="6"/>
  <c r="X728" i="6"/>
  <c r="Z728" i="6" s="1"/>
  <c r="Y760" i="6"/>
  <c r="X760" i="6"/>
  <c r="Z760" i="6" s="1"/>
  <c r="Y792" i="6"/>
  <c r="X792" i="6"/>
  <c r="Z792" i="6" s="1"/>
  <c r="Q875" i="6"/>
  <c r="P875" i="6"/>
  <c r="Q944" i="6"/>
  <c r="P944" i="6"/>
  <c r="Y945" i="6"/>
  <c r="X945" i="6"/>
  <c r="Z945" i="6" s="1"/>
  <c r="Q1003" i="6"/>
  <c r="P1003" i="6"/>
  <c r="Q1008" i="6"/>
  <c r="P1008" i="6"/>
  <c r="P551" i="6"/>
  <c r="Q551" i="6"/>
  <c r="Y712" i="6"/>
  <c r="X712" i="6"/>
  <c r="Z712" i="6" s="1"/>
  <c r="Y776" i="6"/>
  <c r="X776" i="6"/>
  <c r="Z776" i="6" s="1"/>
  <c r="Q991" i="6"/>
  <c r="P991" i="6"/>
  <c r="Q1542" i="6"/>
  <c r="P1542" i="6"/>
  <c r="Y1604" i="6"/>
  <c r="X1604" i="6"/>
  <c r="Z1604" i="6" s="1"/>
  <c r="P519" i="6"/>
  <c r="Q519" i="6"/>
  <c r="Y542" i="6"/>
  <c r="X542" i="6"/>
  <c r="Z542" i="6" s="1"/>
  <c r="P547" i="6"/>
  <c r="Q547" i="6"/>
  <c r="Q564" i="6"/>
  <c r="P564" i="6"/>
  <c r="P595" i="6"/>
  <c r="Q595" i="6"/>
  <c r="P599" i="6"/>
  <c r="Q599" i="6"/>
  <c r="Y691" i="6"/>
  <c r="X691" i="6"/>
  <c r="Z691" i="6" s="1"/>
  <c r="Q836" i="6"/>
  <c r="P836" i="6"/>
  <c r="Q919" i="6"/>
  <c r="P919" i="6"/>
  <c r="Q1047" i="6"/>
  <c r="P1047" i="6"/>
  <c r="Q579" i="6"/>
  <c r="Q583" i="6"/>
  <c r="Q611" i="6"/>
  <c r="Q615" i="6"/>
  <c r="Q1187" i="6"/>
  <c r="P1187" i="6"/>
  <c r="Q1255" i="6"/>
  <c r="P1255" i="6"/>
  <c r="Q1283" i="6"/>
  <c r="P1283" i="6"/>
  <c r="Q1475" i="6"/>
  <c r="Q1478" i="6"/>
  <c r="P1478" i="6"/>
  <c r="P1638" i="6"/>
  <c r="Q1638" i="6"/>
  <c r="Q1671" i="6"/>
  <c r="P1671" i="6"/>
  <c r="P1683" i="6"/>
  <c r="Q1683" i="6"/>
  <c r="Q1711" i="6"/>
  <c r="P1711" i="6"/>
  <c r="Y1155" i="6"/>
  <c r="X1155" i="6"/>
  <c r="Z1155" i="6" s="1"/>
  <c r="Q1296" i="6"/>
  <c r="P1296" i="6"/>
  <c r="Q1312" i="6"/>
  <c r="P1312" i="6"/>
  <c r="Y1322" i="6"/>
  <c r="X1322" i="6"/>
  <c r="Z1322" i="6" s="1"/>
  <c r="Q1332" i="6"/>
  <c r="P1332" i="6"/>
  <c r="Q1377" i="6"/>
  <c r="P1377" i="6"/>
  <c r="Q1566" i="6"/>
  <c r="P1566" i="6"/>
  <c r="P1569" i="6"/>
  <c r="Q1569" i="6"/>
  <c r="Q1693" i="6"/>
  <c r="P1693" i="6"/>
  <c r="X578" i="6"/>
  <c r="Z578" i="6" s="1"/>
  <c r="X610" i="6"/>
  <c r="Z610" i="6" s="1"/>
  <c r="X631" i="6"/>
  <c r="Z631" i="6" s="1"/>
  <c r="X637" i="6"/>
  <c r="Z637" i="6" s="1"/>
  <c r="X660" i="6"/>
  <c r="Z660" i="6" s="1"/>
  <c r="X724" i="6"/>
  <c r="Z724" i="6" s="1"/>
  <c r="X740" i="6"/>
  <c r="Z740" i="6" s="1"/>
  <c r="X756" i="6"/>
  <c r="Z756" i="6" s="1"/>
  <c r="X772" i="6"/>
  <c r="Z772" i="6" s="1"/>
  <c r="X788" i="6"/>
  <c r="Z788" i="6" s="1"/>
  <c r="X804" i="6"/>
  <c r="Z804" i="6" s="1"/>
  <c r="X833" i="6"/>
  <c r="Z833" i="6" s="1"/>
  <c r="X837" i="6"/>
  <c r="Z837" i="6" s="1"/>
  <c r="X865" i="6"/>
  <c r="Z865" i="6" s="1"/>
  <c r="X881" i="6"/>
  <c r="Z881" i="6" s="1"/>
  <c r="X1009" i="6"/>
  <c r="Z1009" i="6" s="1"/>
  <c r="X1101" i="6"/>
  <c r="Z1101" i="6" s="1"/>
  <c r="Q1179" i="6"/>
  <c r="P1179" i="6"/>
  <c r="Q1223" i="6"/>
  <c r="P1223" i="6"/>
  <c r="Q1306" i="6"/>
  <c r="P1306" i="6"/>
  <c r="Y1370" i="6"/>
  <c r="X1370" i="6"/>
  <c r="Z1370" i="6" s="1"/>
  <c r="P1411" i="6"/>
  <c r="Q1411" i="6"/>
  <c r="Q1446" i="6"/>
  <c r="P1446" i="6"/>
  <c r="Q1456" i="6"/>
  <c r="P1456" i="6"/>
  <c r="P1479" i="6"/>
  <c r="Q1479" i="6"/>
  <c r="Q1494" i="6"/>
  <c r="P1494" i="6"/>
  <c r="P1589" i="6"/>
  <c r="Q1589" i="6"/>
  <c r="Q1618" i="6"/>
  <c r="P1618" i="6"/>
  <c r="Q1663" i="6"/>
  <c r="P1663" i="6"/>
  <c r="Y1721" i="6"/>
  <c r="X1721" i="6"/>
  <c r="Z1721" i="6" s="1"/>
  <c r="P1183" i="6"/>
  <c r="P1275" i="6"/>
  <c r="Q1304" i="6"/>
  <c r="P1320" i="6"/>
  <c r="P1350" i="6"/>
  <c r="P1361" i="6"/>
  <c r="P1400" i="6"/>
  <c r="P1424" i="6"/>
  <c r="P1500" i="6"/>
  <c r="P1508" i="6"/>
  <c r="Q1590" i="6"/>
  <c r="P1622" i="6"/>
  <c r="Q1647" i="6"/>
  <c r="P1655" i="6"/>
  <c r="Q1699" i="6"/>
  <c r="Q1707" i="6"/>
  <c r="X1219" i="6"/>
  <c r="Z1219" i="6" s="1"/>
  <c r="X1279" i="6"/>
  <c r="Z1279" i="6" s="1"/>
  <c r="X1310" i="6"/>
  <c r="Z1310" i="6" s="1"/>
  <c r="X1334" i="6"/>
  <c r="Z1334" i="6" s="1"/>
  <c r="X1362" i="6"/>
  <c r="Z1362" i="6" s="1"/>
  <c r="X1661" i="6"/>
  <c r="Z1661" i="6" s="1"/>
  <c r="X1820" i="6"/>
  <c r="X1972" i="6"/>
  <c r="Y522" i="6"/>
  <c r="X522" i="6"/>
  <c r="Z522" i="6" s="1"/>
  <c r="Q572" i="6"/>
  <c r="P572" i="6"/>
  <c r="Q577" i="6"/>
  <c r="P577" i="6"/>
  <c r="Q669" i="6"/>
  <c r="P669" i="6"/>
  <c r="Q853" i="6"/>
  <c r="P853" i="6"/>
  <c r="Q896" i="6"/>
  <c r="P896" i="6"/>
  <c r="Q928" i="6"/>
  <c r="P928" i="6"/>
  <c r="P1030" i="6"/>
  <c r="Q1030" i="6"/>
  <c r="Q1056" i="6"/>
  <c r="P1056" i="6"/>
  <c r="P1078" i="6"/>
  <c r="Q1078" i="6"/>
  <c r="Q1087" i="6"/>
  <c r="P1087" i="6"/>
  <c r="Q1093" i="6"/>
  <c r="P1093" i="6"/>
  <c r="Y1122" i="6"/>
  <c r="X1122" i="6"/>
  <c r="Z1122" i="6" s="1"/>
  <c r="Q1251" i="6"/>
  <c r="P1251" i="6"/>
  <c r="P1292" i="6"/>
  <c r="Q1292" i="6"/>
  <c r="Q1308" i="6"/>
  <c r="P1308" i="6"/>
  <c r="P1331" i="6"/>
  <c r="Q1331" i="6"/>
  <c r="Q1382" i="6"/>
  <c r="P1382" i="6"/>
  <c r="Q1409" i="6"/>
  <c r="P1409" i="6"/>
  <c r="P1420" i="6"/>
  <c r="Q1420" i="6"/>
  <c r="P1432" i="6"/>
  <c r="Q1432" i="6"/>
  <c r="Q1448" i="6"/>
  <c r="P1448" i="6"/>
  <c r="Q1462" i="6"/>
  <c r="P1462" i="6"/>
  <c r="Q1489" i="6"/>
  <c r="P1489" i="6"/>
  <c r="P1499" i="6"/>
  <c r="Q1499" i="6"/>
  <c r="Q1583" i="6"/>
  <c r="P1583" i="6"/>
  <c r="X1788" i="6"/>
  <c r="X2068" i="6"/>
  <c r="Q521" i="6"/>
  <c r="P521" i="6"/>
  <c r="Q544" i="6"/>
  <c r="P544" i="6"/>
  <c r="P555" i="6"/>
  <c r="Q555" i="6"/>
  <c r="Q593" i="6"/>
  <c r="P593" i="6"/>
  <c r="Q604" i="6"/>
  <c r="P604" i="6"/>
  <c r="Q628" i="6"/>
  <c r="P628" i="6"/>
  <c r="Q976" i="6"/>
  <c r="P976" i="6"/>
  <c r="X1764" i="6"/>
  <c r="X1796" i="6"/>
  <c r="X1828" i="6"/>
  <c r="X1876" i="6"/>
  <c r="X2004" i="6"/>
  <c r="X2143" i="6"/>
  <c r="Q500" i="6"/>
  <c r="Q528" i="6"/>
  <c r="P528" i="6"/>
  <c r="P539" i="6"/>
  <c r="Q539" i="6"/>
  <c r="Q556" i="6"/>
  <c r="P556" i="6"/>
  <c r="Q561" i="6"/>
  <c r="P561" i="6"/>
  <c r="Q569" i="6"/>
  <c r="P569" i="6"/>
  <c r="Y570" i="6"/>
  <c r="X570" i="6"/>
  <c r="Z570" i="6" s="1"/>
  <c r="Q585" i="6"/>
  <c r="P585" i="6"/>
  <c r="Y586" i="6"/>
  <c r="X586" i="6"/>
  <c r="Z586" i="6" s="1"/>
  <c r="Q601" i="6"/>
  <c r="P601" i="6"/>
  <c r="Y602" i="6"/>
  <c r="X602" i="6"/>
  <c r="Z602" i="6" s="1"/>
  <c r="Q617" i="6"/>
  <c r="P617" i="6"/>
  <c r="Q620" i="6"/>
  <c r="P620" i="6"/>
  <c r="X1732" i="6"/>
  <c r="X1756" i="6"/>
  <c r="Q513" i="6"/>
  <c r="P513" i="6"/>
  <c r="Q588" i="6"/>
  <c r="P588" i="6"/>
  <c r="Q609" i="6"/>
  <c r="P609" i="6"/>
  <c r="Q637" i="6"/>
  <c r="P637" i="6"/>
  <c r="Q665" i="6"/>
  <c r="P665" i="6"/>
  <c r="Q820" i="6"/>
  <c r="P820" i="6"/>
  <c r="Q837" i="6"/>
  <c r="P837" i="6"/>
  <c r="Q885" i="6"/>
  <c r="P885" i="6"/>
  <c r="P902" i="6"/>
  <c r="Q902" i="6"/>
  <c r="P950" i="6"/>
  <c r="Q950" i="6"/>
  <c r="P982" i="6"/>
  <c r="Q982" i="6"/>
  <c r="Q1013" i="6"/>
  <c r="P1013" i="6"/>
  <c r="Q1024" i="6"/>
  <c r="P1024" i="6"/>
  <c r="X1740" i="6"/>
  <c r="X1772" i="6"/>
  <c r="X1804" i="6"/>
  <c r="X1836" i="6"/>
  <c r="X1908" i="6"/>
  <c r="X2036" i="6"/>
  <c r="X2239" i="6"/>
  <c r="Q512" i="6"/>
  <c r="P512" i="6"/>
  <c r="Q520" i="6"/>
  <c r="P523" i="6"/>
  <c r="Q523" i="6"/>
  <c r="Q540" i="6"/>
  <c r="P540" i="6"/>
  <c r="Q545" i="6"/>
  <c r="P545" i="6"/>
  <c r="Q553" i="6"/>
  <c r="P553" i="6"/>
  <c r="Y554" i="6"/>
  <c r="X554" i="6"/>
  <c r="Z554" i="6" s="1"/>
  <c r="P565" i="6"/>
  <c r="Q576" i="6"/>
  <c r="P576" i="6"/>
  <c r="P581" i="6"/>
  <c r="Q592" i="6"/>
  <c r="P592" i="6"/>
  <c r="P597" i="6"/>
  <c r="Q608" i="6"/>
  <c r="P608" i="6"/>
  <c r="P613" i="6"/>
  <c r="X1844" i="6"/>
  <c r="X1748" i="6"/>
  <c r="X1780" i="6"/>
  <c r="X1812" i="6"/>
  <c r="X1940" i="6"/>
  <c r="P505" i="6"/>
  <c r="Q524" i="6"/>
  <c r="P524" i="6"/>
  <c r="Q529" i="6"/>
  <c r="P529" i="6"/>
  <c r="Q537" i="6"/>
  <c r="P537" i="6"/>
  <c r="Y538" i="6"/>
  <c r="X538" i="6"/>
  <c r="Z538" i="6" s="1"/>
  <c r="P549" i="6"/>
  <c r="Q560" i="6"/>
  <c r="P560" i="6"/>
  <c r="Q568" i="6"/>
  <c r="P571" i="6"/>
  <c r="Q571" i="6"/>
  <c r="Q584" i="6"/>
  <c r="P587" i="6"/>
  <c r="Q587" i="6"/>
  <c r="Q600" i="6"/>
  <c r="P603" i="6"/>
  <c r="Q603" i="6"/>
  <c r="Q616" i="6"/>
  <c r="Q1592" i="6"/>
  <c r="P1592" i="6"/>
  <c r="Q1651" i="6"/>
  <c r="P1651" i="6"/>
  <c r="Q625" i="6"/>
  <c r="P625" i="6"/>
  <c r="Y626" i="6"/>
  <c r="X626" i="6"/>
  <c r="Z626" i="6" s="1"/>
  <c r="Q629" i="6"/>
  <c r="P629" i="6"/>
  <c r="Y656" i="6"/>
  <c r="X656" i="6"/>
  <c r="Z656" i="6" s="1"/>
  <c r="Y675" i="6"/>
  <c r="X675" i="6"/>
  <c r="Z675" i="6" s="1"/>
  <c r="Q701" i="6"/>
  <c r="P701" i="6"/>
  <c r="Q821" i="6"/>
  <c r="P821" i="6"/>
  <c r="Q843" i="6"/>
  <c r="P843" i="6"/>
  <c r="Q848" i="6"/>
  <c r="P848" i="6"/>
  <c r="Q869" i="6"/>
  <c r="P869" i="6"/>
  <c r="Y897" i="6"/>
  <c r="X897" i="6"/>
  <c r="Z897" i="6" s="1"/>
  <c r="Q917" i="6"/>
  <c r="P917" i="6"/>
  <c r="P934" i="6"/>
  <c r="Q934" i="6"/>
  <c r="Q959" i="6"/>
  <c r="P959" i="6"/>
  <c r="Q965" i="6"/>
  <c r="P965" i="6"/>
  <c r="Q987" i="6"/>
  <c r="P987" i="6"/>
  <c r="Q997" i="6"/>
  <c r="P997" i="6"/>
  <c r="Y1025" i="6"/>
  <c r="X1025" i="6"/>
  <c r="Z1025" i="6" s="1"/>
  <c r="Q1045" i="6"/>
  <c r="P1045" i="6"/>
  <c r="P1062" i="6"/>
  <c r="Q1062" i="6"/>
  <c r="Q1088" i="6"/>
  <c r="P1088" i="6"/>
  <c r="P1094" i="6"/>
  <c r="Q1094" i="6"/>
  <c r="Y1142" i="6"/>
  <c r="X1142" i="6"/>
  <c r="Z1142" i="6" s="1"/>
  <c r="Q1175" i="6"/>
  <c r="P1175" i="6"/>
  <c r="Q1195" i="6"/>
  <c r="P1195" i="6"/>
  <c r="Q1203" i="6"/>
  <c r="P1203" i="6"/>
  <c r="Y1270" i="6"/>
  <c r="X1270" i="6"/>
  <c r="Z1270" i="6" s="1"/>
  <c r="P1324" i="6"/>
  <c r="Q1324" i="6"/>
  <c r="P1347" i="6"/>
  <c r="Q1347" i="6"/>
  <c r="Y1350" i="6"/>
  <c r="X1350" i="6"/>
  <c r="Z1350" i="6" s="1"/>
  <c r="P1363" i="6"/>
  <c r="Q1363" i="6"/>
  <c r="P1415" i="6"/>
  <c r="Q1415" i="6"/>
  <c r="Q1444" i="6"/>
  <c r="P1444" i="6"/>
  <c r="Q1457" i="6"/>
  <c r="P1457" i="6"/>
  <c r="P1468" i="6"/>
  <c r="Q1468" i="6"/>
  <c r="P1511" i="6"/>
  <c r="Q1511" i="6"/>
  <c r="P1527" i="6"/>
  <c r="Q1527" i="6"/>
  <c r="P1531" i="6"/>
  <c r="Q1531" i="6"/>
  <c r="P1538" i="6"/>
  <c r="Q1538" i="6"/>
  <c r="P1694" i="6"/>
  <c r="Q1694" i="6"/>
  <c r="Q1588" i="6"/>
  <c r="P1588" i="6"/>
  <c r="X1730" i="6"/>
  <c r="X1738" i="6"/>
  <c r="X1746" i="6"/>
  <c r="X1762" i="6"/>
  <c r="X1794" i="6"/>
  <c r="X1810" i="6"/>
  <c r="X1826" i="6"/>
  <c r="X1852" i="6"/>
  <c r="X1980" i="6"/>
  <c r="X2012" i="6"/>
  <c r="X2044" i="6"/>
  <c r="X2076" i="6"/>
  <c r="X2175" i="6"/>
  <c r="Q511" i="6"/>
  <c r="X518" i="6"/>
  <c r="Z518" i="6" s="1"/>
  <c r="P525" i="6"/>
  <c r="Q527" i="6"/>
  <c r="X534" i="6"/>
  <c r="Z534" i="6" s="1"/>
  <c r="P541" i="6"/>
  <c r="Q543" i="6"/>
  <c r="X550" i="6"/>
  <c r="Z550" i="6" s="1"/>
  <c r="P557" i="6"/>
  <c r="Q559" i="6"/>
  <c r="X566" i="6"/>
  <c r="Z566" i="6" s="1"/>
  <c r="P573" i="6"/>
  <c r="Q575" i="6"/>
  <c r="X582" i="6"/>
  <c r="Z582" i="6" s="1"/>
  <c r="P589" i="6"/>
  <c r="Q591" i="6"/>
  <c r="X598" i="6"/>
  <c r="Z598" i="6" s="1"/>
  <c r="P605" i="6"/>
  <c r="Q607" i="6"/>
  <c r="X614" i="6"/>
  <c r="Z614" i="6" s="1"/>
  <c r="Y647" i="6"/>
  <c r="X647" i="6"/>
  <c r="Z647" i="6" s="1"/>
  <c r="Y659" i="6"/>
  <c r="X659" i="6"/>
  <c r="Z659" i="6" s="1"/>
  <c r="Q681" i="6"/>
  <c r="P681" i="6"/>
  <c r="Q832" i="6"/>
  <c r="P832" i="6"/>
  <c r="P838" i="6"/>
  <c r="Q838" i="6"/>
  <c r="Q851" i="6"/>
  <c r="P851" i="6"/>
  <c r="P854" i="6"/>
  <c r="Q854" i="6"/>
  <c r="Q864" i="6"/>
  <c r="P864" i="6"/>
  <c r="P886" i="6"/>
  <c r="Q886" i="6"/>
  <c r="Q912" i="6"/>
  <c r="P912" i="6"/>
  <c r="P918" i="6"/>
  <c r="Q918" i="6"/>
  <c r="Q949" i="6"/>
  <c r="P949" i="6"/>
  <c r="Q960" i="6"/>
  <c r="P960" i="6"/>
  <c r="P966" i="6"/>
  <c r="Q966" i="6"/>
  <c r="Q992" i="6"/>
  <c r="P992" i="6"/>
  <c r="P1014" i="6"/>
  <c r="Q1014" i="6"/>
  <c r="Q1040" i="6"/>
  <c r="P1040" i="6"/>
  <c r="P1046" i="6"/>
  <c r="Q1046" i="6"/>
  <c r="Q1077" i="6"/>
  <c r="P1077" i="6"/>
  <c r="Y1089" i="6"/>
  <c r="X1089" i="6"/>
  <c r="Z1089" i="6" s="1"/>
  <c r="Q1109" i="6"/>
  <c r="P1109" i="6"/>
  <c r="Y1110" i="6"/>
  <c r="X1110" i="6"/>
  <c r="Z1110" i="6" s="1"/>
  <c r="Y1133" i="6"/>
  <c r="X1133" i="6"/>
  <c r="Z1133" i="6" s="1"/>
  <c r="Y1145" i="6"/>
  <c r="X1145" i="6"/>
  <c r="Z1145" i="6" s="1"/>
  <c r="Q1235" i="6"/>
  <c r="P1235" i="6"/>
  <c r="Y1257" i="6"/>
  <c r="X1257" i="6"/>
  <c r="Z1257" i="6" s="1"/>
  <c r="P1291" i="6"/>
  <c r="Q1291" i="6"/>
  <c r="Q1318" i="6"/>
  <c r="P1318" i="6"/>
  <c r="P1356" i="6"/>
  <c r="Q1356" i="6"/>
  <c r="P1395" i="6"/>
  <c r="Q1395" i="6"/>
  <c r="P1427" i="6"/>
  <c r="Q1427" i="6"/>
  <c r="P1431" i="6"/>
  <c r="Q1431" i="6"/>
  <c r="P1463" i="6"/>
  <c r="Q1463" i="6"/>
  <c r="Q1493" i="6"/>
  <c r="P1493" i="6"/>
  <c r="Q1568" i="6"/>
  <c r="P1568" i="6"/>
  <c r="P1593" i="6"/>
  <c r="Q1593" i="6"/>
  <c r="P1670" i="6"/>
  <c r="Q1670" i="6"/>
  <c r="Q1680" i="6"/>
  <c r="P1680" i="6"/>
  <c r="P1633" i="6"/>
  <c r="Q1633" i="6"/>
  <c r="Y1709" i="6"/>
  <c r="X1709" i="6"/>
  <c r="Z1709" i="6" s="1"/>
  <c r="X1728" i="6"/>
  <c r="X1744" i="6"/>
  <c r="X1752" i="6"/>
  <c r="X1760" i="6"/>
  <c r="X1768" i="6"/>
  <c r="X1776" i="6"/>
  <c r="X1784" i="6"/>
  <c r="X1792" i="6"/>
  <c r="X1800" i="6"/>
  <c r="X1808" i="6"/>
  <c r="X1816" i="6"/>
  <c r="X1824" i="6"/>
  <c r="X1832" i="6"/>
  <c r="X1860" i="6"/>
  <c r="X1892" i="6"/>
  <c r="X1924" i="6"/>
  <c r="X1956" i="6"/>
  <c r="X1988" i="6"/>
  <c r="X2020" i="6"/>
  <c r="X2084" i="6"/>
  <c r="X2207" i="6"/>
  <c r="X514" i="6"/>
  <c r="Z514" i="6" s="1"/>
  <c r="X530" i="6"/>
  <c r="Z530" i="6" s="1"/>
  <c r="X546" i="6"/>
  <c r="Z546" i="6" s="1"/>
  <c r="X562" i="6"/>
  <c r="Z562" i="6" s="1"/>
  <c r="P627" i="6"/>
  <c r="Q627" i="6"/>
  <c r="Q633" i="6"/>
  <c r="P633" i="6"/>
  <c r="Q657" i="6"/>
  <c r="P657" i="6"/>
  <c r="Y707" i="6"/>
  <c r="X707" i="6"/>
  <c r="Z707" i="6" s="1"/>
  <c r="Q819" i="6"/>
  <c r="P819" i="6"/>
  <c r="P822" i="6"/>
  <c r="Q822" i="6"/>
  <c r="Q852" i="6"/>
  <c r="P852" i="6"/>
  <c r="P870" i="6"/>
  <c r="Q870" i="6"/>
  <c r="Q895" i="6"/>
  <c r="P895" i="6"/>
  <c r="Q901" i="6"/>
  <c r="P901" i="6"/>
  <c r="Q923" i="6"/>
  <c r="P923" i="6"/>
  <c r="Q933" i="6"/>
  <c r="P933" i="6"/>
  <c r="Y961" i="6"/>
  <c r="X961" i="6"/>
  <c r="Z961" i="6" s="1"/>
  <c r="Q981" i="6"/>
  <c r="P981" i="6"/>
  <c r="P998" i="6"/>
  <c r="Q998" i="6"/>
  <c r="Q1023" i="6"/>
  <c r="P1023" i="6"/>
  <c r="Q1029" i="6"/>
  <c r="P1029" i="6"/>
  <c r="Q1051" i="6"/>
  <c r="P1051" i="6"/>
  <c r="Q1061" i="6"/>
  <c r="P1061" i="6"/>
  <c r="Q1104" i="6"/>
  <c r="P1104" i="6"/>
  <c r="Q1143" i="6"/>
  <c r="P1143" i="6"/>
  <c r="Y1161" i="6"/>
  <c r="X1161" i="6"/>
  <c r="Z1161" i="6" s="1"/>
  <c r="Y1174" i="6"/>
  <c r="X1174" i="6"/>
  <c r="Z1174" i="6" s="1"/>
  <c r="Y1187" i="6"/>
  <c r="X1187" i="6"/>
  <c r="Z1187" i="6" s="1"/>
  <c r="Q1199" i="6"/>
  <c r="P1199" i="6"/>
  <c r="Q1271" i="6"/>
  <c r="P1271" i="6"/>
  <c r="Q1279" i="6"/>
  <c r="P1279" i="6"/>
  <c r="Y1283" i="6"/>
  <c r="X1283" i="6"/>
  <c r="Z1283" i="6" s="1"/>
  <c r="Y1346" i="6"/>
  <c r="X1346" i="6"/>
  <c r="Z1346" i="6" s="1"/>
  <c r="P1351" i="6"/>
  <c r="Q1351" i="6"/>
  <c r="Q1393" i="6"/>
  <c r="P1393" i="6"/>
  <c r="Q1414" i="6"/>
  <c r="P1414" i="6"/>
  <c r="Q1425" i="6"/>
  <c r="P1425" i="6"/>
  <c r="Q1520" i="6"/>
  <c r="P1520" i="6"/>
  <c r="P1532" i="6"/>
  <c r="Q1532" i="6"/>
  <c r="P1537" i="6"/>
  <c r="Q1537" i="6"/>
  <c r="Q1653" i="6"/>
  <c r="P1653" i="6"/>
  <c r="Q619" i="6"/>
  <c r="P649" i="6"/>
  <c r="P653" i="6"/>
  <c r="P677" i="6"/>
  <c r="P689" i="6"/>
  <c r="P709" i="6"/>
  <c r="P831" i="6"/>
  <c r="P839" i="6"/>
  <c r="P863" i="6"/>
  <c r="P871" i="6"/>
  <c r="P899" i="6"/>
  <c r="P907" i="6"/>
  <c r="P915" i="6"/>
  <c r="P931" i="6"/>
  <c r="P935" i="6"/>
  <c r="P963" i="6"/>
  <c r="P971" i="6"/>
  <c r="P979" i="6"/>
  <c r="P995" i="6"/>
  <c r="P999" i="6"/>
  <c r="P1027" i="6"/>
  <c r="P1035" i="6"/>
  <c r="P1043" i="6"/>
  <c r="P1059" i="6"/>
  <c r="P1063" i="6"/>
  <c r="P1091" i="6"/>
  <c r="P1099" i="6"/>
  <c r="P1107" i="6"/>
  <c r="P1135" i="6"/>
  <c r="P1139" i="6"/>
  <c r="P1147" i="6"/>
  <c r="P1231" i="6"/>
  <c r="P1247" i="6"/>
  <c r="P1259" i="6"/>
  <c r="Y1285" i="6"/>
  <c r="X1285" i="6"/>
  <c r="Z1285" i="6" s="1"/>
  <c r="Q1287" i="6"/>
  <c r="P1287" i="6"/>
  <c r="P1313" i="6"/>
  <c r="P1315" i="6"/>
  <c r="Q1315" i="6"/>
  <c r="P1335" i="6"/>
  <c r="Q1335" i="6"/>
  <c r="Q1344" i="6"/>
  <c r="P1344" i="6"/>
  <c r="Q1348" i="6"/>
  <c r="P1348" i="6"/>
  <c r="Q1352" i="6"/>
  <c r="P1352" i="6"/>
  <c r="P1367" i="6"/>
  <c r="Q1367" i="6"/>
  <c r="P1379" i="6"/>
  <c r="Q1379" i="6"/>
  <c r="P1383" i="6"/>
  <c r="Q1383" i="6"/>
  <c r="Q1396" i="6"/>
  <c r="P1396" i="6"/>
  <c r="Q1412" i="6"/>
  <c r="Q1416" i="6"/>
  <c r="P1416" i="6"/>
  <c r="Q1435" i="6"/>
  <c r="Q1440" i="6"/>
  <c r="Q1445" i="6"/>
  <c r="P1445" i="6"/>
  <c r="Q1460" i="6"/>
  <c r="Q1464" i="6"/>
  <c r="P1464" i="6"/>
  <c r="P1482" i="6"/>
  <c r="Q1491" i="6"/>
  <c r="Q1495" i="6"/>
  <c r="Q1504" i="6"/>
  <c r="Q1521" i="6"/>
  <c r="P1521" i="6"/>
  <c r="P1525" i="6"/>
  <c r="Y1544" i="6"/>
  <c r="X1544" i="6"/>
  <c r="Z1544" i="6" s="1"/>
  <c r="Q1546" i="6"/>
  <c r="P1546" i="6"/>
  <c r="Q1570" i="6"/>
  <c r="Q1584" i="6"/>
  <c r="P1584" i="6"/>
  <c r="Q1594" i="6"/>
  <c r="P1594" i="6"/>
  <c r="Y1632" i="6"/>
  <c r="X1632" i="6"/>
  <c r="Z1632" i="6" s="1"/>
  <c r="Q1634" i="6"/>
  <c r="P1634" i="6"/>
  <c r="P1654" i="6"/>
  <c r="Q1654" i="6"/>
  <c r="Q1659" i="6"/>
  <c r="P1659" i="6"/>
  <c r="Q1690" i="6"/>
  <c r="Q1702" i="6"/>
  <c r="Q1712" i="6"/>
  <c r="P1712" i="6"/>
  <c r="X622" i="6"/>
  <c r="Z622" i="6" s="1"/>
  <c r="X641" i="6"/>
  <c r="Z641" i="6" s="1"/>
  <c r="X644" i="6"/>
  <c r="Z644" i="6" s="1"/>
  <c r="X653" i="6"/>
  <c r="Z653" i="6" s="1"/>
  <c r="P661" i="6"/>
  <c r="X699" i="6"/>
  <c r="Z699" i="6" s="1"/>
  <c r="Q713" i="6"/>
  <c r="Q717" i="6"/>
  <c r="Q721" i="6"/>
  <c r="Q725" i="6"/>
  <c r="Q729" i="6"/>
  <c r="Q733" i="6"/>
  <c r="Q737" i="6"/>
  <c r="Q741" i="6"/>
  <c r="Q745" i="6"/>
  <c r="Q749" i="6"/>
  <c r="Q753" i="6"/>
  <c r="Q757" i="6"/>
  <c r="Q761" i="6"/>
  <c r="Q765" i="6"/>
  <c r="Q769" i="6"/>
  <c r="Q773" i="6"/>
  <c r="Q777" i="6"/>
  <c r="Q781" i="6"/>
  <c r="Q785" i="6"/>
  <c r="Q789" i="6"/>
  <c r="Q793" i="6"/>
  <c r="Q797" i="6"/>
  <c r="Q801" i="6"/>
  <c r="Q805" i="6"/>
  <c r="Q809" i="6"/>
  <c r="Q813" i="6"/>
  <c r="Q817" i="6"/>
  <c r="X821" i="6"/>
  <c r="Z821" i="6" s="1"/>
  <c r="X849" i="6"/>
  <c r="Z849" i="6" s="1"/>
  <c r="X853" i="6"/>
  <c r="Z853" i="6" s="1"/>
  <c r="X885" i="6"/>
  <c r="Z885" i="6" s="1"/>
  <c r="X893" i="6"/>
  <c r="Z893" i="6" s="1"/>
  <c r="X921" i="6"/>
  <c r="Z921" i="6" s="1"/>
  <c r="X949" i="6"/>
  <c r="Z949" i="6" s="1"/>
  <c r="X957" i="6"/>
  <c r="Z957" i="6" s="1"/>
  <c r="X985" i="6"/>
  <c r="Z985" i="6" s="1"/>
  <c r="X1013" i="6"/>
  <c r="Z1013" i="6" s="1"/>
  <c r="X1021" i="6"/>
  <c r="Z1021" i="6" s="1"/>
  <c r="X1049" i="6"/>
  <c r="Z1049" i="6" s="1"/>
  <c r="X1077" i="6"/>
  <c r="Z1077" i="6" s="1"/>
  <c r="X1085" i="6"/>
  <c r="Z1085" i="6" s="1"/>
  <c r="X1115" i="6"/>
  <c r="Z1115" i="6" s="1"/>
  <c r="X1119" i="6"/>
  <c r="Z1119" i="6" s="1"/>
  <c r="X1127" i="6"/>
  <c r="Z1127" i="6" s="1"/>
  <c r="X1139" i="6"/>
  <c r="Z1139" i="6" s="1"/>
  <c r="X1149" i="6"/>
  <c r="Z1149" i="6" s="1"/>
  <c r="P1151" i="6"/>
  <c r="P1155" i="6"/>
  <c r="X1158" i="6"/>
  <c r="Z1158" i="6" s="1"/>
  <c r="X1171" i="6"/>
  <c r="Z1171" i="6" s="1"/>
  <c r="P1191" i="6"/>
  <c r="X1209" i="6"/>
  <c r="Z1209" i="6" s="1"/>
  <c r="P1211" i="6"/>
  <c r="P1215" i="6"/>
  <c r="P1219" i="6"/>
  <c r="P1263" i="6"/>
  <c r="X1267" i="6"/>
  <c r="Z1267" i="6" s="1"/>
  <c r="X1269" i="6"/>
  <c r="Z1269" i="6" s="1"/>
  <c r="Y1282" i="6"/>
  <c r="X1282" i="6"/>
  <c r="Z1282" i="6" s="1"/>
  <c r="P1290" i="6"/>
  <c r="Q1297" i="6"/>
  <c r="P1297" i="6"/>
  <c r="Q1299" i="6"/>
  <c r="Q1301" i="6"/>
  <c r="P1301" i="6"/>
  <c r="Q1303" i="6"/>
  <c r="Q1307" i="6"/>
  <c r="P1317" i="6"/>
  <c r="P1319" i="6"/>
  <c r="Q1319" i="6"/>
  <c r="Q1334" i="6"/>
  <c r="P1334" i="6"/>
  <c r="Q1345" i="6"/>
  <c r="P1345" i="6"/>
  <c r="Q1366" i="6"/>
  <c r="P1366" i="6"/>
  <c r="P1371" i="6"/>
  <c r="Q1371" i="6"/>
  <c r="P1381" i="6"/>
  <c r="Q1392" i="6"/>
  <c r="P1399" i="6"/>
  <c r="Q1399" i="6"/>
  <c r="Q1404" i="6"/>
  <c r="P1404" i="6"/>
  <c r="Q1430" i="6"/>
  <c r="P1430" i="6"/>
  <c r="Q1443" i="6"/>
  <c r="Q1447" i="6"/>
  <c r="Q1452" i="6"/>
  <c r="Q1476" i="6"/>
  <c r="Q1480" i="6"/>
  <c r="P1480" i="6"/>
  <c r="P1498" i="6"/>
  <c r="Q1530" i="6"/>
  <c r="P1530" i="6"/>
  <c r="Q1536" i="6"/>
  <c r="P1536" i="6"/>
  <c r="Q1547" i="6"/>
  <c r="P1547" i="6"/>
  <c r="Y1560" i="6"/>
  <c r="X1560" i="6"/>
  <c r="Z1560" i="6" s="1"/>
  <c r="Q1562" i="6"/>
  <c r="P1562" i="6"/>
  <c r="Q1578" i="6"/>
  <c r="P1578" i="6"/>
  <c r="P1585" i="6"/>
  <c r="Q1585" i="6"/>
  <c r="Q1595" i="6"/>
  <c r="P1595" i="6"/>
  <c r="Q1610" i="6"/>
  <c r="P1610" i="6"/>
  <c r="Y1628" i="6"/>
  <c r="X1628" i="6"/>
  <c r="Z1628" i="6" s="1"/>
  <c r="P1664" i="6"/>
  <c r="P1686" i="6"/>
  <c r="Q1686" i="6"/>
  <c r="Q1717" i="6"/>
  <c r="P1717" i="6"/>
  <c r="Q1719" i="6"/>
  <c r="P1719" i="6"/>
  <c r="Y1298" i="6"/>
  <c r="X1298" i="6"/>
  <c r="Z1298" i="6" s="1"/>
  <c r="Q1302" i="6"/>
  <c r="P1302" i="6"/>
  <c r="Q1370" i="6"/>
  <c r="P1370" i="6"/>
  <c r="Q1436" i="6"/>
  <c r="P1436" i="6"/>
  <c r="Q1441" i="6"/>
  <c r="P1441" i="6"/>
  <c r="P1483" i="6"/>
  <c r="Q1483" i="6"/>
  <c r="Q1488" i="6"/>
  <c r="P1488" i="6"/>
  <c r="Q1492" i="6"/>
  <c r="P1492" i="6"/>
  <c r="Q1496" i="6"/>
  <c r="P1496" i="6"/>
  <c r="Q1505" i="6"/>
  <c r="P1505" i="6"/>
  <c r="Q1510" i="6"/>
  <c r="P1510" i="6"/>
  <c r="Q1526" i="6"/>
  <c r="P1526" i="6"/>
  <c r="Q1552" i="6"/>
  <c r="P1552" i="6"/>
  <c r="Q1563" i="6"/>
  <c r="P1563" i="6"/>
  <c r="Q1571" i="6"/>
  <c r="P1571" i="6"/>
  <c r="Q1579" i="6"/>
  <c r="P1579" i="6"/>
  <c r="Q1600" i="6"/>
  <c r="P1600" i="6"/>
  <c r="Q1626" i="6"/>
  <c r="P1626" i="6"/>
  <c r="Q1631" i="6"/>
  <c r="P1631" i="6"/>
  <c r="Q1643" i="6"/>
  <c r="P1643" i="6"/>
  <c r="Q1648" i="6"/>
  <c r="P1648" i="6"/>
  <c r="Q1667" i="6"/>
  <c r="P1667" i="6"/>
  <c r="Q1672" i="6"/>
  <c r="P1672" i="6"/>
  <c r="Y1677" i="6"/>
  <c r="X1677" i="6"/>
  <c r="Z1677" i="6" s="1"/>
  <c r="Q1684" i="6"/>
  <c r="P1684" i="6"/>
  <c r="Q1689" i="6"/>
  <c r="P1689" i="6"/>
  <c r="Q1691" i="6"/>
  <c r="P1691" i="6"/>
  <c r="Q1696" i="6"/>
  <c r="P1696" i="6"/>
  <c r="Q1701" i="6"/>
  <c r="P1701" i="6"/>
  <c r="Q1703" i="6"/>
  <c r="P1703" i="6"/>
  <c r="P1611" i="6"/>
  <c r="P1616" i="6"/>
  <c r="Q1617" i="6"/>
  <c r="P1627" i="6"/>
  <c r="X1649" i="6"/>
  <c r="Z1649" i="6" s="1"/>
  <c r="P1685" i="6"/>
  <c r="X1847" i="6"/>
  <c r="X1863" i="6"/>
  <c r="X1879" i="6"/>
  <c r="X1895" i="6"/>
  <c r="X1911" i="6"/>
  <c r="X1935" i="6"/>
  <c r="X1959" i="6"/>
  <c r="X1975" i="6"/>
  <c r="X1991" i="6"/>
  <c r="X2015" i="6"/>
  <c r="X2031" i="6"/>
  <c r="X2047" i="6"/>
  <c r="X2063" i="6"/>
  <c r="X2079" i="6"/>
  <c r="X2104" i="6"/>
  <c r="X2108" i="6"/>
  <c r="X2115" i="6"/>
  <c r="X2122" i="6"/>
  <c r="X2129" i="6"/>
  <c r="X2136" i="6"/>
  <c r="X2140" i="6"/>
  <c r="X2158" i="6"/>
  <c r="X2165" i="6"/>
  <c r="X2190" i="6"/>
  <c r="X2200" i="6"/>
  <c r="X2211" i="6"/>
  <c r="X2218" i="6"/>
  <c r="X2225" i="6"/>
  <c r="X2232" i="6"/>
  <c r="X2243" i="6"/>
  <c r="X2254" i="6"/>
  <c r="X2261" i="6"/>
  <c r="X2268" i="6"/>
  <c r="X501" i="6"/>
  <c r="Z501" i="6" s="1"/>
  <c r="Y501" i="6"/>
  <c r="X504" i="6"/>
  <c r="Z504" i="6" s="1"/>
  <c r="Y504" i="6"/>
  <c r="X508" i="6"/>
  <c r="Z508" i="6" s="1"/>
  <c r="Y508" i="6"/>
  <c r="X646" i="6"/>
  <c r="Z646" i="6" s="1"/>
  <c r="Y646" i="6"/>
  <c r="X672" i="6"/>
  <c r="Z672" i="6" s="1"/>
  <c r="Y672" i="6"/>
  <c r="X688" i="6"/>
  <c r="Z688" i="6" s="1"/>
  <c r="Y688" i="6"/>
  <c r="X714" i="6"/>
  <c r="Z714" i="6" s="1"/>
  <c r="Y714" i="6"/>
  <c r="X721" i="6"/>
  <c r="Z721" i="6" s="1"/>
  <c r="Y721" i="6"/>
  <c r="X746" i="6"/>
  <c r="Z746" i="6" s="1"/>
  <c r="Y746" i="6"/>
  <c r="X762" i="6"/>
  <c r="Z762" i="6" s="1"/>
  <c r="Y762" i="6"/>
  <c r="X769" i="6"/>
  <c r="Z769" i="6" s="1"/>
  <c r="Y769" i="6"/>
  <c r="X785" i="6"/>
  <c r="Z785" i="6" s="1"/>
  <c r="Y785" i="6"/>
  <c r="X801" i="6"/>
  <c r="Z801" i="6" s="1"/>
  <c r="Y801" i="6"/>
  <c r="X817" i="6"/>
  <c r="Z817" i="6" s="1"/>
  <c r="Y817" i="6"/>
  <c r="X827" i="6"/>
  <c r="Z827" i="6" s="1"/>
  <c r="Y827" i="6"/>
  <c r="X843" i="6"/>
  <c r="Z843" i="6" s="1"/>
  <c r="Y843" i="6"/>
  <c r="X852" i="6"/>
  <c r="Z852" i="6" s="1"/>
  <c r="Y852" i="6"/>
  <c r="X856" i="6"/>
  <c r="Z856" i="6" s="1"/>
  <c r="Y856" i="6"/>
  <c r="X868" i="6"/>
  <c r="Z868" i="6" s="1"/>
  <c r="Y868" i="6"/>
  <c r="X872" i="6"/>
  <c r="Z872" i="6" s="1"/>
  <c r="Y872" i="6"/>
  <c r="X890" i="6"/>
  <c r="Z890" i="6" s="1"/>
  <c r="Y890" i="6"/>
  <c r="X896" i="6"/>
  <c r="Z896" i="6" s="1"/>
  <c r="Y896" i="6"/>
  <c r="X911" i="6"/>
  <c r="Z911" i="6" s="1"/>
  <c r="Y911" i="6"/>
  <c r="X914" i="6"/>
  <c r="Z914" i="6" s="1"/>
  <c r="Y914" i="6"/>
  <c r="X918" i="6"/>
  <c r="Z918" i="6" s="1"/>
  <c r="Y918" i="6"/>
  <c r="X926" i="6"/>
  <c r="Z926" i="6" s="1"/>
  <c r="Y926" i="6"/>
  <c r="X939" i="6"/>
  <c r="Z939" i="6" s="1"/>
  <c r="Y939" i="6"/>
  <c r="X954" i="6"/>
  <c r="Z954" i="6" s="1"/>
  <c r="Y954" i="6"/>
  <c r="X960" i="6"/>
  <c r="Z960" i="6" s="1"/>
  <c r="Y960" i="6"/>
  <c r="X972" i="6"/>
  <c r="Z972" i="6" s="1"/>
  <c r="Y972" i="6"/>
  <c r="X990" i="6"/>
  <c r="Z990" i="6" s="1"/>
  <c r="Y990" i="6"/>
  <c r="X1003" i="6"/>
  <c r="Z1003" i="6" s="1"/>
  <c r="Y1003" i="6"/>
  <c r="X1027" i="6"/>
  <c r="Z1027" i="6" s="1"/>
  <c r="Y1027" i="6"/>
  <c r="X1039" i="6"/>
  <c r="Z1039" i="6" s="1"/>
  <c r="Y1039" i="6"/>
  <c r="X1067" i="6"/>
  <c r="Z1067" i="6" s="1"/>
  <c r="Y1067" i="6"/>
  <c r="X1088" i="6"/>
  <c r="Z1088" i="6" s="1"/>
  <c r="Y1088" i="6"/>
  <c r="X1095" i="6"/>
  <c r="Z1095" i="6" s="1"/>
  <c r="Y1095" i="6"/>
  <c r="X1103" i="6"/>
  <c r="Z1103" i="6" s="1"/>
  <c r="Y1103" i="6"/>
  <c r="X1132" i="6"/>
  <c r="Z1132" i="6" s="1"/>
  <c r="Y1132" i="6"/>
  <c r="X1148" i="6"/>
  <c r="Z1148" i="6" s="1"/>
  <c r="Y1148" i="6"/>
  <c r="X1196" i="6"/>
  <c r="Z1196" i="6" s="1"/>
  <c r="Y1196" i="6"/>
  <c r="X1224" i="6"/>
  <c r="Z1224" i="6" s="1"/>
  <c r="Y1224" i="6"/>
  <c r="X1227" i="6"/>
  <c r="Z1227" i="6" s="1"/>
  <c r="Y1227" i="6"/>
  <c r="X1232" i="6"/>
  <c r="Z1232" i="6" s="1"/>
  <c r="Y1232" i="6"/>
  <c r="X1243" i="6"/>
  <c r="Z1243" i="6" s="1"/>
  <c r="Y1243" i="6"/>
  <c r="X1248" i="6"/>
  <c r="Z1248" i="6" s="1"/>
  <c r="Y1248" i="6"/>
  <c r="X1251" i="6"/>
  <c r="Z1251" i="6" s="1"/>
  <c r="Y1251" i="6"/>
  <c r="X1256" i="6"/>
  <c r="Z1256" i="6" s="1"/>
  <c r="Y1256" i="6"/>
  <c r="X1259" i="6"/>
  <c r="Z1259" i="6" s="1"/>
  <c r="Y1259" i="6"/>
  <c r="X1288" i="6"/>
  <c r="Z1288" i="6" s="1"/>
  <c r="Y1288" i="6"/>
  <c r="X1307" i="6"/>
  <c r="Z1307" i="6" s="1"/>
  <c r="Y1307" i="6"/>
  <c r="X1313" i="6"/>
  <c r="Z1313" i="6" s="1"/>
  <c r="Y1313" i="6"/>
  <c r="X1333" i="6"/>
  <c r="Z1333" i="6" s="1"/>
  <c r="Y1333" i="6"/>
  <c r="X1337" i="6"/>
  <c r="Z1337" i="6" s="1"/>
  <c r="Y1337" i="6"/>
  <c r="X1340" i="6"/>
  <c r="Z1340" i="6" s="1"/>
  <c r="Y1340" i="6"/>
  <c r="X1349" i="6"/>
  <c r="Z1349" i="6" s="1"/>
  <c r="Y1349" i="6"/>
  <c r="X1353" i="6"/>
  <c r="Z1353" i="6" s="1"/>
  <c r="Y1353" i="6"/>
  <c r="X1376" i="6"/>
  <c r="Z1376" i="6" s="1"/>
  <c r="Y1376" i="6"/>
  <c r="X1387" i="6"/>
  <c r="Z1387" i="6" s="1"/>
  <c r="Y1387" i="6"/>
  <c r="X1393" i="6"/>
  <c r="Z1393" i="6" s="1"/>
  <c r="Y1393" i="6"/>
  <c r="X1403" i="6"/>
  <c r="Z1403" i="6" s="1"/>
  <c r="Y1403" i="6"/>
  <c r="X1409" i="6"/>
  <c r="Z1409" i="6" s="1"/>
  <c r="Y1409" i="6"/>
  <c r="X1419" i="6"/>
  <c r="Z1419" i="6" s="1"/>
  <c r="Y1419" i="6"/>
  <c r="X1425" i="6"/>
  <c r="Z1425" i="6" s="1"/>
  <c r="Y1425" i="6"/>
  <c r="X1439" i="6"/>
  <c r="Z1439" i="6" s="1"/>
  <c r="Y1439" i="6"/>
  <c r="X1443" i="6"/>
  <c r="Z1443" i="6" s="1"/>
  <c r="Y1443" i="6"/>
  <c r="X1448" i="6"/>
  <c r="Z1448" i="6" s="1"/>
  <c r="Y1448" i="6"/>
  <c r="X1453" i="6"/>
  <c r="Z1453" i="6" s="1"/>
  <c r="Y1453" i="6"/>
  <c r="X1460" i="6"/>
  <c r="Z1460" i="6" s="1"/>
  <c r="Y1460" i="6"/>
  <c r="X1464" i="6"/>
  <c r="Z1464" i="6" s="1"/>
  <c r="Y1464" i="6"/>
  <c r="X1469" i="6"/>
  <c r="Z1469" i="6" s="1"/>
  <c r="Y1469" i="6"/>
  <c r="X1476" i="6"/>
  <c r="Z1476" i="6" s="1"/>
  <c r="Y1476" i="6"/>
  <c r="X1499" i="6"/>
  <c r="Z1499" i="6" s="1"/>
  <c r="Y1499" i="6"/>
  <c r="X1505" i="6"/>
  <c r="Z1505" i="6" s="1"/>
  <c r="Y1505" i="6"/>
  <c r="X1520" i="6"/>
  <c r="Z1520" i="6" s="1"/>
  <c r="Y1520" i="6"/>
  <c r="X1528" i="6"/>
  <c r="Z1528" i="6" s="1"/>
  <c r="Y1528" i="6"/>
  <c r="X1550" i="6"/>
  <c r="Z1550" i="6" s="1"/>
  <c r="Y1550" i="6"/>
  <c r="X1554" i="6"/>
  <c r="Z1554" i="6" s="1"/>
  <c r="Y1554" i="6"/>
  <c r="X1562" i="6"/>
  <c r="Z1562" i="6" s="1"/>
  <c r="Y1562" i="6"/>
  <c r="X1565" i="6"/>
  <c r="Z1565" i="6" s="1"/>
  <c r="Y1565" i="6"/>
  <c r="X1569" i="6"/>
  <c r="Z1569" i="6" s="1"/>
  <c r="Y1569" i="6"/>
  <c r="X1575" i="6"/>
  <c r="Z1575" i="6" s="1"/>
  <c r="Y1575" i="6"/>
  <c r="X1581" i="6"/>
  <c r="Z1581" i="6" s="1"/>
  <c r="Y1581" i="6"/>
  <c r="X1594" i="6"/>
  <c r="Z1594" i="6" s="1"/>
  <c r="Y1594" i="6"/>
  <c r="X1597" i="6"/>
  <c r="Z1597" i="6" s="1"/>
  <c r="Y1597" i="6"/>
  <c r="X1609" i="6"/>
  <c r="Z1609" i="6" s="1"/>
  <c r="Y1609" i="6"/>
  <c r="X1615" i="6"/>
  <c r="Z1615" i="6" s="1"/>
  <c r="Y1615" i="6"/>
  <c r="X1619" i="6"/>
  <c r="Z1619" i="6" s="1"/>
  <c r="Y1619" i="6"/>
  <c r="X1638" i="6"/>
  <c r="Z1638" i="6" s="1"/>
  <c r="Y1638" i="6"/>
  <c r="X1643" i="6"/>
  <c r="Z1643" i="6" s="1"/>
  <c r="Y1643" i="6"/>
  <c r="X1658" i="6"/>
  <c r="Z1658" i="6" s="1"/>
  <c r="Y1658" i="6"/>
  <c r="X1664" i="6"/>
  <c r="Z1664" i="6" s="1"/>
  <c r="Y1664" i="6"/>
  <c r="X1671" i="6"/>
  <c r="Z1671" i="6" s="1"/>
  <c r="Y1671" i="6"/>
  <c r="X1674" i="6"/>
  <c r="Z1674" i="6" s="1"/>
  <c r="Y1674" i="6"/>
  <c r="X1680" i="6"/>
  <c r="Z1680" i="6" s="1"/>
  <c r="Y1680" i="6"/>
  <c r="X1699" i="6"/>
  <c r="Z1699" i="6" s="1"/>
  <c r="Y1699" i="6"/>
  <c r="X1711" i="6"/>
  <c r="Z1711" i="6" s="1"/>
  <c r="Y1711" i="6"/>
  <c r="X1714" i="6"/>
  <c r="Z1714" i="6" s="1"/>
  <c r="Y1714" i="6"/>
  <c r="X1845" i="6"/>
  <c r="X1850" i="6"/>
  <c r="X1861" i="6"/>
  <c r="X1866" i="6"/>
  <c r="X1869" i="6"/>
  <c r="X1874" i="6"/>
  <c r="X1877" i="6"/>
  <c r="X1882" i="6"/>
  <c r="X1885" i="6"/>
  <c r="X1890" i="6"/>
  <c r="X1893" i="6"/>
  <c r="X1949" i="6"/>
  <c r="X1954" i="6"/>
  <c r="X1957" i="6"/>
  <c r="X1962" i="6"/>
  <c r="X1965" i="6"/>
  <c r="X1970" i="6"/>
  <c r="X1973" i="6"/>
  <c r="X1978" i="6"/>
  <c r="X1981" i="6"/>
  <c r="X1986" i="6"/>
  <c r="X1989" i="6"/>
  <c r="X1994" i="6"/>
  <c r="X2037" i="6"/>
  <c r="X2042" i="6"/>
  <c r="X2045" i="6"/>
  <c r="X2050" i="6"/>
  <c r="X2053" i="6"/>
  <c r="X2077" i="6"/>
  <c r="X2082" i="6"/>
  <c r="X2085" i="6"/>
  <c r="X2102" i="6"/>
  <c r="X2109" i="6"/>
  <c r="X2116" i="6"/>
  <c r="X2130" i="6"/>
  <c r="X2137" i="6"/>
  <c r="X2144" i="6"/>
  <c r="X2151" i="6"/>
  <c r="X2155" i="6"/>
  <c r="X2162" i="6"/>
  <c r="X2169" i="6"/>
  <c r="X2176" i="6"/>
  <c r="X2183" i="6"/>
  <c r="X2187" i="6"/>
  <c r="X2194" i="6"/>
  <c r="X2201" i="6"/>
  <c r="X2208" i="6"/>
  <c r="X2215" i="6"/>
  <c r="X2219" i="6"/>
  <c r="X2226" i="6"/>
  <c r="X2233" i="6"/>
  <c r="X2240" i="6"/>
  <c r="X2247" i="6"/>
  <c r="X2251" i="6"/>
  <c r="X2258" i="6"/>
  <c r="X2262" i="6"/>
  <c r="X642" i="6"/>
  <c r="Z642" i="6" s="1"/>
  <c r="Y642" i="6"/>
  <c r="X655" i="6"/>
  <c r="Z655" i="6" s="1"/>
  <c r="X667" i="6"/>
  <c r="Z667" i="6" s="1"/>
  <c r="X685" i="6"/>
  <c r="Z685" i="6" s="1"/>
  <c r="Y685" i="6"/>
  <c r="X690" i="6"/>
  <c r="Z690" i="6" s="1"/>
  <c r="Y690" i="6"/>
  <c r="X693" i="6"/>
  <c r="Z693" i="6" s="1"/>
  <c r="Y693" i="6"/>
  <c r="X698" i="6"/>
  <c r="Z698" i="6" s="1"/>
  <c r="Y698" i="6"/>
  <c r="X755" i="6"/>
  <c r="Z755" i="6" s="1"/>
  <c r="X757" i="6"/>
  <c r="Z757" i="6" s="1"/>
  <c r="Y757" i="6"/>
  <c r="X787" i="6"/>
  <c r="Z787" i="6" s="1"/>
  <c r="X789" i="6"/>
  <c r="Z789" i="6" s="1"/>
  <c r="Y789" i="6"/>
  <c r="X803" i="6"/>
  <c r="Z803" i="6" s="1"/>
  <c r="X805" i="6"/>
  <c r="Z805" i="6" s="1"/>
  <c r="Y805" i="6"/>
  <c r="X826" i="6"/>
  <c r="Z826" i="6" s="1"/>
  <c r="Y826" i="6"/>
  <c r="X829" i="6"/>
  <c r="Z829" i="6" s="1"/>
  <c r="X835" i="6"/>
  <c r="Z835" i="6" s="1"/>
  <c r="Y835" i="6"/>
  <c r="X845" i="6"/>
  <c r="Z845" i="6" s="1"/>
  <c r="X851" i="6"/>
  <c r="Z851" i="6" s="1"/>
  <c r="Y851" i="6"/>
  <c r="X864" i="6"/>
  <c r="Z864" i="6" s="1"/>
  <c r="Y864" i="6"/>
  <c r="X874" i="6"/>
  <c r="Z874" i="6" s="1"/>
  <c r="Y874" i="6"/>
  <c r="X880" i="6"/>
  <c r="Z880" i="6" s="1"/>
  <c r="Y880" i="6"/>
  <c r="X887" i="6"/>
  <c r="Z887" i="6" s="1"/>
  <c r="Y887" i="6"/>
  <c r="X895" i="6"/>
  <c r="Z895" i="6" s="1"/>
  <c r="Y895" i="6"/>
  <c r="X905" i="6"/>
  <c r="Z905" i="6" s="1"/>
  <c r="X910" i="6"/>
  <c r="Z910" i="6" s="1"/>
  <c r="Y910" i="6"/>
  <c r="X916" i="6"/>
  <c r="Z916" i="6" s="1"/>
  <c r="Y916" i="6"/>
  <c r="X920" i="6"/>
  <c r="Z920" i="6" s="1"/>
  <c r="Y920" i="6"/>
  <c r="X923" i="6"/>
  <c r="Z923" i="6" s="1"/>
  <c r="Y923" i="6"/>
  <c r="X929" i="6"/>
  <c r="Z929" i="6" s="1"/>
  <c r="X938" i="6"/>
  <c r="Z938" i="6" s="1"/>
  <c r="Y938" i="6"/>
  <c r="X944" i="6"/>
  <c r="Z944" i="6" s="1"/>
  <c r="Y944" i="6"/>
  <c r="X956" i="6"/>
  <c r="Z956" i="6" s="1"/>
  <c r="Y956" i="6"/>
  <c r="X962" i="6"/>
  <c r="Z962" i="6" s="1"/>
  <c r="Y962" i="6"/>
  <c r="X966" i="6"/>
  <c r="Z966" i="6" s="1"/>
  <c r="Y966" i="6"/>
  <c r="X974" i="6"/>
  <c r="Z974" i="6" s="1"/>
  <c r="Y974" i="6"/>
  <c r="X980" i="6"/>
  <c r="Z980" i="6" s="1"/>
  <c r="Y980" i="6"/>
  <c r="X984" i="6"/>
  <c r="Z984" i="6" s="1"/>
  <c r="Y984" i="6"/>
  <c r="X987" i="6"/>
  <c r="Z987" i="6" s="1"/>
  <c r="Y987" i="6"/>
  <c r="X1002" i="6"/>
  <c r="Z1002" i="6" s="1"/>
  <c r="Y1002" i="6"/>
  <c r="X1011" i="6"/>
  <c r="Z1011" i="6" s="1"/>
  <c r="Y1011" i="6"/>
  <c r="X1015" i="6"/>
  <c r="Z1015" i="6" s="1"/>
  <c r="Y1015" i="6"/>
  <c r="X1020" i="6"/>
  <c r="Z1020" i="6" s="1"/>
  <c r="Y1020" i="6"/>
  <c r="X1026" i="6"/>
  <c r="Z1026" i="6" s="1"/>
  <c r="Y1026" i="6"/>
  <c r="X1030" i="6"/>
  <c r="Z1030" i="6" s="1"/>
  <c r="Y1030" i="6"/>
  <c r="X1048" i="6"/>
  <c r="Z1048" i="6" s="1"/>
  <c r="Y1048" i="6"/>
  <c r="X1051" i="6"/>
  <c r="Z1051" i="6" s="1"/>
  <c r="Y1051" i="6"/>
  <c r="X1057" i="6"/>
  <c r="Z1057" i="6" s="1"/>
  <c r="X1072" i="6"/>
  <c r="Z1072" i="6" s="1"/>
  <c r="Y1072" i="6"/>
  <c r="X1084" i="6"/>
  <c r="Z1084" i="6" s="1"/>
  <c r="Y1084" i="6"/>
  <c r="X1090" i="6"/>
  <c r="Z1090" i="6" s="1"/>
  <c r="Y1090" i="6"/>
  <c r="X1094" i="6"/>
  <c r="Z1094" i="6" s="1"/>
  <c r="Y1094" i="6"/>
  <c r="X1097" i="6"/>
  <c r="Z1097" i="6" s="1"/>
  <c r="X1108" i="6"/>
  <c r="Z1108" i="6" s="1"/>
  <c r="Y1108" i="6"/>
  <c r="X1109" i="6"/>
  <c r="Z1109" i="6" s="1"/>
  <c r="X1111" i="6"/>
  <c r="Z1111" i="6" s="1"/>
  <c r="X1114" i="6"/>
  <c r="Z1114" i="6" s="1"/>
  <c r="X1121" i="6"/>
  <c r="Z1121" i="6" s="1"/>
  <c r="X1126" i="6"/>
  <c r="Z1126" i="6" s="1"/>
  <c r="X1144" i="6"/>
  <c r="Z1144" i="6" s="1"/>
  <c r="Y1144" i="6"/>
  <c r="X1151" i="6"/>
  <c r="Z1151" i="6" s="1"/>
  <c r="X1154" i="6"/>
  <c r="Z1154" i="6" s="1"/>
  <c r="X1160" i="6"/>
  <c r="Z1160" i="6" s="1"/>
  <c r="Y1160" i="6"/>
  <c r="X1167" i="6"/>
  <c r="Z1167" i="6" s="1"/>
  <c r="X1170" i="6"/>
  <c r="Z1170" i="6" s="1"/>
  <c r="X1173" i="6"/>
  <c r="Z1173" i="6" s="1"/>
  <c r="X1192" i="6"/>
  <c r="Z1192" i="6" s="1"/>
  <c r="Y1192" i="6"/>
  <c r="X1199" i="6"/>
  <c r="Z1199" i="6" s="1"/>
  <c r="X1202" i="6"/>
  <c r="Z1202" i="6" s="1"/>
  <c r="X1208" i="6"/>
  <c r="Z1208" i="6" s="1"/>
  <c r="Y1208" i="6"/>
  <c r="X1215" i="6"/>
  <c r="Z1215" i="6" s="1"/>
  <c r="X1218" i="6"/>
  <c r="Z1218" i="6" s="1"/>
  <c r="X1221" i="6"/>
  <c r="Z1221" i="6" s="1"/>
  <c r="X1229" i="6"/>
  <c r="Z1229" i="6" s="1"/>
  <c r="X1237" i="6"/>
  <c r="Z1237" i="6" s="1"/>
  <c r="X1250" i="6"/>
  <c r="Z1250" i="6" s="1"/>
  <c r="Y1250" i="6"/>
  <c r="X1258" i="6"/>
  <c r="Z1258" i="6" s="1"/>
  <c r="Y1258" i="6"/>
  <c r="X1261" i="6"/>
  <c r="Z1261" i="6" s="1"/>
  <c r="X1266" i="6"/>
  <c r="Z1266" i="6" s="1"/>
  <c r="X1275" i="6"/>
  <c r="Z1275" i="6" s="1"/>
  <c r="X1281" i="6"/>
  <c r="Z1281" i="6" s="1"/>
  <c r="X1291" i="6"/>
  <c r="Z1291" i="6" s="1"/>
  <c r="Y1291" i="6"/>
  <c r="X1297" i="6"/>
  <c r="Z1297" i="6" s="1"/>
  <c r="Y1297" i="6"/>
  <c r="X1302" i="6"/>
  <c r="Z1302" i="6" s="1"/>
  <c r="X1306" i="6"/>
  <c r="Z1306" i="6" s="1"/>
  <c r="X1309" i="6"/>
  <c r="Z1309" i="6" s="1"/>
  <c r="Y1309" i="6"/>
  <c r="X1323" i="6"/>
  <c r="Z1323" i="6" s="1"/>
  <c r="Y1323" i="6"/>
  <c r="X1326" i="6"/>
  <c r="Z1326" i="6" s="1"/>
  <c r="X1339" i="6"/>
  <c r="Z1339" i="6" s="1"/>
  <c r="Y1339" i="6"/>
  <c r="X1345" i="6"/>
  <c r="Z1345" i="6" s="1"/>
  <c r="Y1345" i="6"/>
  <c r="X1355" i="6"/>
  <c r="Z1355" i="6" s="1"/>
  <c r="Y1355" i="6"/>
  <c r="X1358" i="6"/>
  <c r="Z1358" i="6" s="1"/>
  <c r="X1375" i="6"/>
  <c r="Z1375" i="6" s="1"/>
  <c r="Y1375" i="6"/>
  <c r="X1379" i="6"/>
  <c r="Z1379" i="6" s="1"/>
  <c r="Y1379" i="6"/>
  <c r="X1384" i="6"/>
  <c r="Z1384" i="6" s="1"/>
  <c r="Y1384" i="6"/>
  <c r="X1389" i="6"/>
  <c r="Z1389" i="6" s="1"/>
  <c r="Y1389" i="6"/>
  <c r="X1396" i="6"/>
  <c r="Z1396" i="6" s="1"/>
  <c r="Y1396" i="6"/>
  <c r="X1400" i="6"/>
  <c r="Z1400" i="6" s="1"/>
  <c r="Y1400" i="6"/>
  <c r="X1405" i="6"/>
  <c r="Z1405" i="6" s="1"/>
  <c r="Y1405" i="6"/>
  <c r="X1412" i="6"/>
  <c r="Z1412" i="6" s="1"/>
  <c r="Y1412" i="6"/>
  <c r="X1416" i="6"/>
  <c r="Z1416" i="6" s="1"/>
  <c r="Y1416" i="6"/>
  <c r="X1424" i="6"/>
  <c r="Z1424" i="6" s="1"/>
  <c r="Y1424" i="6"/>
  <c r="X1432" i="6"/>
  <c r="Z1432" i="6" s="1"/>
  <c r="Y1432" i="6"/>
  <c r="X1436" i="6"/>
  <c r="Z1436" i="6" s="1"/>
  <c r="Y1436" i="6"/>
  <c r="X1455" i="6"/>
  <c r="Z1455" i="6" s="1"/>
  <c r="Y1455" i="6"/>
  <c r="X1459" i="6"/>
  <c r="Z1459" i="6" s="1"/>
  <c r="Y1459" i="6"/>
  <c r="X1463" i="6"/>
  <c r="Z1463" i="6" s="1"/>
  <c r="Y1463" i="6"/>
  <c r="X1471" i="6"/>
  <c r="Z1471" i="6" s="1"/>
  <c r="Y1471" i="6"/>
  <c r="X1479" i="6"/>
  <c r="Z1479" i="6" s="1"/>
  <c r="Y1479" i="6"/>
  <c r="X1483" i="6"/>
  <c r="Z1483" i="6" s="1"/>
  <c r="Y1483" i="6"/>
  <c r="X1493" i="6"/>
  <c r="Z1493" i="6" s="1"/>
  <c r="Y1493" i="6"/>
  <c r="X1494" i="6"/>
  <c r="Z1494" i="6" s="1"/>
  <c r="X1501" i="6"/>
  <c r="Z1501" i="6" s="1"/>
  <c r="Y1501" i="6"/>
  <c r="X1507" i="6"/>
  <c r="Z1507" i="6" s="1"/>
  <c r="Y1507" i="6"/>
  <c r="X1514" i="6"/>
  <c r="Z1514" i="6" s="1"/>
  <c r="X1527" i="6"/>
  <c r="Z1527" i="6" s="1"/>
  <c r="Y1527" i="6"/>
  <c r="X1531" i="6"/>
  <c r="Z1531" i="6" s="1"/>
  <c r="Y1531" i="6"/>
  <c r="X1543" i="6"/>
  <c r="Z1543" i="6" s="1"/>
  <c r="Y1543" i="6"/>
  <c r="X1556" i="6"/>
  <c r="Z1556" i="6" s="1"/>
  <c r="X1567" i="6"/>
  <c r="Z1567" i="6" s="1"/>
  <c r="Y1567" i="6"/>
  <c r="X1577" i="6"/>
  <c r="Z1577" i="6" s="1"/>
  <c r="Y1577" i="6"/>
  <c r="X1585" i="6"/>
  <c r="Z1585" i="6" s="1"/>
  <c r="Y1585" i="6"/>
  <c r="X1589" i="6"/>
  <c r="Z1589" i="6" s="1"/>
  <c r="Y1589" i="6"/>
  <c r="X1593" i="6"/>
  <c r="Z1593" i="6" s="1"/>
  <c r="Y1593" i="6"/>
  <c r="X1599" i="6"/>
  <c r="Z1599" i="6" s="1"/>
  <c r="Y1599" i="6"/>
  <c r="X1603" i="6"/>
  <c r="Z1603" i="6" s="1"/>
  <c r="Y1603" i="6"/>
  <c r="X1606" i="6"/>
  <c r="Z1606" i="6" s="1"/>
  <c r="Y1606" i="6"/>
  <c r="X1612" i="6"/>
  <c r="Z1612" i="6" s="1"/>
  <c r="X1624" i="6"/>
  <c r="Z1624" i="6" s="1"/>
  <c r="X1630" i="6"/>
  <c r="Z1630" i="6" s="1"/>
  <c r="Y1630" i="6"/>
  <c r="X1642" i="6"/>
  <c r="Z1642" i="6" s="1"/>
  <c r="Y1642" i="6"/>
  <c r="X1651" i="6"/>
  <c r="Z1651" i="6" s="1"/>
  <c r="Y1651" i="6"/>
  <c r="X1660" i="6"/>
  <c r="Z1660" i="6" s="1"/>
  <c r="Y1660" i="6"/>
  <c r="X1670" i="6"/>
  <c r="Z1670" i="6" s="1"/>
  <c r="Y1670" i="6"/>
  <c r="X1676" i="6"/>
  <c r="Z1676" i="6" s="1"/>
  <c r="Y1676" i="6"/>
  <c r="X1682" i="6"/>
  <c r="Z1682" i="6" s="1"/>
  <c r="Y1682" i="6"/>
  <c r="X1691" i="6"/>
  <c r="Z1691" i="6" s="1"/>
  <c r="Y1691" i="6"/>
  <c r="X1698" i="6"/>
  <c r="Z1698" i="6" s="1"/>
  <c r="Y1698" i="6"/>
  <c r="X1702" i="6"/>
  <c r="Z1702" i="6" s="1"/>
  <c r="Y1702" i="6"/>
  <c r="X1705" i="6"/>
  <c r="Z1705" i="6" s="1"/>
  <c r="X1716" i="6"/>
  <c r="Z1716" i="6" s="1"/>
  <c r="Y1716" i="6"/>
  <c r="X1717" i="6"/>
  <c r="Z1717" i="6" s="1"/>
  <c r="X1720" i="6"/>
  <c r="Z1720" i="6" s="1"/>
  <c r="Y1720" i="6"/>
  <c r="X1725" i="6"/>
  <c r="X1727" i="6"/>
  <c r="X1729" i="6"/>
  <c r="X1731" i="6"/>
  <c r="X1733" i="6"/>
  <c r="X1735" i="6"/>
  <c r="X1737" i="6"/>
  <c r="X1739" i="6"/>
  <c r="X1741" i="6"/>
  <c r="X1743" i="6"/>
  <c r="X1745" i="6"/>
  <c r="X1747" i="6"/>
  <c r="X1749" i="6"/>
  <c r="X1751" i="6"/>
  <c r="X1753" i="6"/>
  <c r="X1755" i="6"/>
  <c r="X1757" i="6"/>
  <c r="X1759" i="6"/>
  <c r="X1761" i="6"/>
  <c r="X1763" i="6"/>
  <c r="X1765" i="6"/>
  <c r="X1767" i="6"/>
  <c r="X1769" i="6"/>
  <c r="X1771" i="6"/>
  <c r="X1773" i="6"/>
  <c r="X1775" i="6"/>
  <c r="X1777" i="6"/>
  <c r="X1779" i="6"/>
  <c r="X1781" i="6"/>
  <c r="X1783" i="6"/>
  <c r="X1785" i="6"/>
  <c r="X1787" i="6"/>
  <c r="X1789" i="6"/>
  <c r="X1791" i="6"/>
  <c r="X1793" i="6"/>
  <c r="X1795" i="6"/>
  <c r="X1797" i="6"/>
  <c r="X1799" i="6"/>
  <c r="X1801" i="6"/>
  <c r="X1803" i="6"/>
  <c r="X1805" i="6"/>
  <c r="X1807" i="6"/>
  <c r="X1809" i="6"/>
  <c r="X1811" i="6"/>
  <c r="X1813" i="6"/>
  <c r="X1815" i="6"/>
  <c r="X1817" i="6"/>
  <c r="X1819" i="6"/>
  <c r="X1821" i="6"/>
  <c r="X1823" i="6"/>
  <c r="X1825" i="6"/>
  <c r="X1827" i="6"/>
  <c r="X1829" i="6"/>
  <c r="X1831" i="6"/>
  <c r="X1833" i="6"/>
  <c r="X1835" i="6"/>
  <c r="X1837" i="6"/>
  <c r="X1839" i="6"/>
  <c r="X1841" i="6"/>
  <c r="X1843" i="6"/>
  <c r="X1848" i="6"/>
  <c r="X1851" i="6"/>
  <c r="X1856" i="6"/>
  <c r="X1859" i="6"/>
  <c r="X1864" i="6"/>
  <c r="X1867" i="6"/>
  <c r="X1872" i="6"/>
  <c r="X1875" i="6"/>
  <c r="X1880" i="6"/>
  <c r="X1883" i="6"/>
  <c r="X1888" i="6"/>
  <c r="X1891" i="6"/>
  <c r="X1896" i="6"/>
  <c r="X1899" i="6"/>
  <c r="X1904" i="6"/>
  <c r="X1907" i="6"/>
  <c r="X1912" i="6"/>
  <c r="X1915" i="6"/>
  <c r="X1920" i="6"/>
  <c r="X1923" i="6"/>
  <c r="X1928" i="6"/>
  <c r="X1931" i="6"/>
  <c r="X1936" i="6"/>
  <c r="X1939" i="6"/>
  <c r="X1944" i="6"/>
  <c r="X1947" i="6"/>
  <c r="X1952" i="6"/>
  <c r="X1955" i="6"/>
  <c r="X1960" i="6"/>
  <c r="X1963" i="6"/>
  <c r="X1968" i="6"/>
  <c r="X1971" i="6"/>
  <c r="X1976" i="6"/>
  <c r="X1979" i="6"/>
  <c r="X1984" i="6"/>
  <c r="X1987" i="6"/>
  <c r="X1992" i="6"/>
  <c r="X1995" i="6"/>
  <c r="X2000" i="6"/>
  <c r="X2003" i="6"/>
  <c r="X2008" i="6"/>
  <c r="X2011" i="6"/>
  <c r="X2016" i="6"/>
  <c r="X2019" i="6"/>
  <c r="X2024" i="6"/>
  <c r="X2027" i="6"/>
  <c r="X2032" i="6"/>
  <c r="X2035" i="6"/>
  <c r="X2040" i="6"/>
  <c r="X2043" i="6"/>
  <c r="X2048" i="6"/>
  <c r="X2051" i="6"/>
  <c r="X2056" i="6"/>
  <c r="X2059" i="6"/>
  <c r="X2064" i="6"/>
  <c r="X2067" i="6"/>
  <c r="X2072" i="6"/>
  <c r="X2075" i="6"/>
  <c r="X2080" i="6"/>
  <c r="X2083" i="6"/>
  <c r="X2088" i="6"/>
  <c r="X2091" i="6"/>
  <c r="X2096" i="6"/>
  <c r="X2099" i="6"/>
  <c r="X2106" i="6"/>
  <c r="X2110" i="6"/>
  <c r="X2113" i="6"/>
  <c r="X2117" i="6"/>
  <c r="X2120" i="6"/>
  <c r="X2124" i="6"/>
  <c r="X2127" i="6"/>
  <c r="X2131" i="6"/>
  <c r="X2138" i="6"/>
  <c r="X2142" i="6"/>
  <c r="X2145" i="6"/>
  <c r="X2149" i="6"/>
  <c r="X2152" i="6"/>
  <c r="X2156" i="6"/>
  <c r="X2159" i="6"/>
  <c r="X2163" i="6"/>
  <c r="X2170" i="6"/>
  <c r="X2174" i="6"/>
  <c r="X2177" i="6"/>
  <c r="X2181" i="6"/>
  <c r="X2184" i="6"/>
  <c r="X2188" i="6"/>
  <c r="X2191" i="6"/>
  <c r="X2195" i="6"/>
  <c r="X2202" i="6"/>
  <c r="X2206" i="6"/>
  <c r="X2209" i="6"/>
  <c r="X2213" i="6"/>
  <c r="X2216" i="6"/>
  <c r="X2220" i="6"/>
  <c r="X2223" i="6"/>
  <c r="X2227" i="6"/>
  <c r="X2234" i="6"/>
  <c r="X2238" i="6"/>
  <c r="X2241" i="6"/>
  <c r="X2245" i="6"/>
  <c r="X2248" i="6"/>
  <c r="X2252" i="6"/>
  <c r="X2255" i="6"/>
  <c r="X2259" i="6"/>
  <c r="X2266" i="6"/>
  <c r="X500" i="6"/>
  <c r="Z500" i="6" s="1"/>
  <c r="Y500" i="6"/>
  <c r="X502" i="6"/>
  <c r="Z502" i="6" s="1"/>
  <c r="X506" i="6"/>
  <c r="Z506" i="6" s="1"/>
  <c r="X509" i="6"/>
  <c r="Z509" i="6" s="1"/>
  <c r="Y509" i="6"/>
  <c r="X511" i="6"/>
  <c r="Z511" i="6" s="1"/>
  <c r="Y511" i="6"/>
  <c r="X512" i="6"/>
  <c r="Z512" i="6" s="1"/>
  <c r="Y512" i="6"/>
  <c r="X513" i="6"/>
  <c r="Z513" i="6" s="1"/>
  <c r="X515" i="6"/>
  <c r="Z515" i="6" s="1"/>
  <c r="Y515" i="6"/>
  <c r="X516" i="6"/>
  <c r="Z516" i="6" s="1"/>
  <c r="Y516" i="6"/>
  <c r="X517" i="6"/>
  <c r="Z517" i="6" s="1"/>
  <c r="X519" i="6"/>
  <c r="Z519" i="6" s="1"/>
  <c r="Y519" i="6"/>
  <c r="X520" i="6"/>
  <c r="Z520" i="6" s="1"/>
  <c r="Y520" i="6"/>
  <c r="X521" i="6"/>
  <c r="Z521" i="6" s="1"/>
  <c r="X523" i="6"/>
  <c r="Z523" i="6" s="1"/>
  <c r="Y523" i="6"/>
  <c r="X524" i="6"/>
  <c r="Z524" i="6" s="1"/>
  <c r="Y524" i="6"/>
  <c r="X525" i="6"/>
  <c r="Z525" i="6" s="1"/>
  <c r="X527" i="6"/>
  <c r="Z527" i="6" s="1"/>
  <c r="Y527" i="6"/>
  <c r="X528" i="6"/>
  <c r="Z528" i="6" s="1"/>
  <c r="Y528" i="6"/>
  <c r="X529" i="6"/>
  <c r="Z529" i="6" s="1"/>
  <c r="X531" i="6"/>
  <c r="Z531" i="6" s="1"/>
  <c r="Y531" i="6"/>
  <c r="X532" i="6"/>
  <c r="Z532" i="6" s="1"/>
  <c r="Y532" i="6"/>
  <c r="X533" i="6"/>
  <c r="Z533" i="6" s="1"/>
  <c r="X535" i="6"/>
  <c r="Z535" i="6" s="1"/>
  <c r="Y535" i="6"/>
  <c r="X536" i="6"/>
  <c r="Z536" i="6" s="1"/>
  <c r="Y536" i="6"/>
  <c r="X537" i="6"/>
  <c r="Z537" i="6" s="1"/>
  <c r="X539" i="6"/>
  <c r="Z539" i="6" s="1"/>
  <c r="Y539" i="6"/>
  <c r="X540" i="6"/>
  <c r="Z540" i="6" s="1"/>
  <c r="Y540" i="6"/>
  <c r="X541" i="6"/>
  <c r="Z541" i="6" s="1"/>
  <c r="X543" i="6"/>
  <c r="Z543" i="6" s="1"/>
  <c r="Y543" i="6"/>
  <c r="X544" i="6"/>
  <c r="Z544" i="6" s="1"/>
  <c r="Y544" i="6"/>
  <c r="X545" i="6"/>
  <c r="Z545" i="6" s="1"/>
  <c r="X547" i="6"/>
  <c r="Z547" i="6" s="1"/>
  <c r="Y547" i="6"/>
  <c r="X548" i="6"/>
  <c r="Z548" i="6" s="1"/>
  <c r="Y548" i="6"/>
  <c r="X549" i="6"/>
  <c r="Z549" i="6" s="1"/>
  <c r="X551" i="6"/>
  <c r="Z551" i="6" s="1"/>
  <c r="Y551" i="6"/>
  <c r="X552" i="6"/>
  <c r="Z552" i="6" s="1"/>
  <c r="Y552" i="6"/>
  <c r="X553" i="6"/>
  <c r="Z553" i="6" s="1"/>
  <c r="X555" i="6"/>
  <c r="Z555" i="6" s="1"/>
  <c r="Y555" i="6"/>
  <c r="X556" i="6"/>
  <c r="Z556" i="6" s="1"/>
  <c r="Y556" i="6"/>
  <c r="X557" i="6"/>
  <c r="Z557" i="6" s="1"/>
  <c r="X559" i="6"/>
  <c r="Z559" i="6" s="1"/>
  <c r="Y559" i="6"/>
  <c r="X560" i="6"/>
  <c r="Z560" i="6" s="1"/>
  <c r="Y560" i="6"/>
  <c r="X561" i="6"/>
  <c r="Z561" i="6" s="1"/>
  <c r="X563" i="6"/>
  <c r="Z563" i="6" s="1"/>
  <c r="Y563" i="6"/>
  <c r="X564" i="6"/>
  <c r="Z564" i="6" s="1"/>
  <c r="Y564" i="6"/>
  <c r="X565" i="6"/>
  <c r="Z565" i="6" s="1"/>
  <c r="X567" i="6"/>
  <c r="Z567" i="6" s="1"/>
  <c r="Y567" i="6"/>
  <c r="X568" i="6"/>
  <c r="Z568" i="6" s="1"/>
  <c r="Y568" i="6"/>
  <c r="X569" i="6"/>
  <c r="Z569" i="6" s="1"/>
  <c r="X571" i="6"/>
  <c r="Z571" i="6" s="1"/>
  <c r="Y571" i="6"/>
  <c r="X572" i="6"/>
  <c r="Z572" i="6" s="1"/>
  <c r="Y572" i="6"/>
  <c r="X573" i="6"/>
  <c r="Z573" i="6" s="1"/>
  <c r="X575" i="6"/>
  <c r="Z575" i="6" s="1"/>
  <c r="Y575" i="6"/>
  <c r="X576" i="6"/>
  <c r="Z576" i="6" s="1"/>
  <c r="Y576" i="6"/>
  <c r="X577" i="6"/>
  <c r="Z577" i="6" s="1"/>
  <c r="X579" i="6"/>
  <c r="Z579" i="6" s="1"/>
  <c r="Y579" i="6"/>
  <c r="X580" i="6"/>
  <c r="Z580" i="6" s="1"/>
  <c r="Y580" i="6"/>
  <c r="X581" i="6"/>
  <c r="Z581" i="6" s="1"/>
  <c r="X583" i="6"/>
  <c r="Z583" i="6" s="1"/>
  <c r="Y583" i="6"/>
  <c r="X584" i="6"/>
  <c r="Z584" i="6" s="1"/>
  <c r="Y584" i="6"/>
  <c r="X585" i="6"/>
  <c r="Z585" i="6" s="1"/>
  <c r="X587" i="6"/>
  <c r="Z587" i="6" s="1"/>
  <c r="Y587" i="6"/>
  <c r="X588" i="6"/>
  <c r="Z588" i="6" s="1"/>
  <c r="Y588" i="6"/>
  <c r="X589" i="6"/>
  <c r="Z589" i="6" s="1"/>
  <c r="X591" i="6"/>
  <c r="Z591" i="6" s="1"/>
  <c r="Y591" i="6"/>
  <c r="X592" i="6"/>
  <c r="Z592" i="6" s="1"/>
  <c r="Y592" i="6"/>
  <c r="X593" i="6"/>
  <c r="Z593" i="6" s="1"/>
  <c r="X595" i="6"/>
  <c r="Z595" i="6" s="1"/>
  <c r="Y595" i="6"/>
  <c r="X596" i="6"/>
  <c r="Z596" i="6" s="1"/>
  <c r="Y596" i="6"/>
  <c r="X597" i="6"/>
  <c r="Z597" i="6" s="1"/>
  <c r="X599" i="6"/>
  <c r="Z599" i="6" s="1"/>
  <c r="Y599" i="6"/>
  <c r="X600" i="6"/>
  <c r="Z600" i="6" s="1"/>
  <c r="Y600" i="6"/>
  <c r="X601" i="6"/>
  <c r="Z601" i="6" s="1"/>
  <c r="X603" i="6"/>
  <c r="Z603" i="6" s="1"/>
  <c r="Y603" i="6"/>
  <c r="X604" i="6"/>
  <c r="Z604" i="6" s="1"/>
  <c r="Y604" i="6"/>
  <c r="X605" i="6"/>
  <c r="Z605" i="6" s="1"/>
  <c r="X607" i="6"/>
  <c r="Z607" i="6" s="1"/>
  <c r="Y607" i="6"/>
  <c r="X608" i="6"/>
  <c r="Z608" i="6" s="1"/>
  <c r="Y608" i="6"/>
  <c r="X609" i="6"/>
  <c r="Z609" i="6" s="1"/>
  <c r="X611" i="6"/>
  <c r="Z611" i="6" s="1"/>
  <c r="Y611" i="6"/>
  <c r="X612" i="6"/>
  <c r="Z612" i="6" s="1"/>
  <c r="Y612" i="6"/>
  <c r="X613" i="6"/>
  <c r="Z613" i="6" s="1"/>
  <c r="X615" i="6"/>
  <c r="Z615" i="6" s="1"/>
  <c r="Y615" i="6"/>
  <c r="X616" i="6"/>
  <c r="Z616" i="6" s="1"/>
  <c r="Y616" i="6"/>
  <c r="X617" i="6"/>
  <c r="Z617" i="6" s="1"/>
  <c r="X619" i="6"/>
  <c r="Z619" i="6" s="1"/>
  <c r="Y619" i="6"/>
  <c r="X620" i="6"/>
  <c r="Z620" i="6" s="1"/>
  <c r="Y620" i="6"/>
  <c r="X621" i="6"/>
  <c r="Z621" i="6" s="1"/>
  <c r="X623" i="6"/>
  <c r="Z623" i="6" s="1"/>
  <c r="Y623" i="6"/>
  <c r="X624" i="6"/>
  <c r="Z624" i="6" s="1"/>
  <c r="Y624" i="6"/>
  <c r="X625" i="6"/>
  <c r="Z625" i="6" s="1"/>
  <c r="X627" i="6"/>
  <c r="Z627" i="6" s="1"/>
  <c r="Y627" i="6"/>
  <c r="X628" i="6"/>
  <c r="Z628" i="6" s="1"/>
  <c r="Y628" i="6"/>
  <c r="X629" i="6"/>
  <c r="Z629" i="6" s="1"/>
  <c r="X632" i="6"/>
  <c r="Z632" i="6" s="1"/>
  <c r="X635" i="6"/>
  <c r="Z635" i="6" s="1"/>
  <c r="X638" i="6"/>
  <c r="Z638" i="6" s="1"/>
  <c r="Y638" i="6"/>
  <c r="X645" i="6"/>
  <c r="Z645" i="6" s="1"/>
  <c r="X648" i="6"/>
  <c r="Z648" i="6" s="1"/>
  <c r="X651" i="6"/>
  <c r="Z651" i="6" s="1"/>
  <c r="X654" i="6"/>
  <c r="Z654" i="6" s="1"/>
  <c r="Y654" i="6"/>
  <c r="X661" i="6"/>
  <c r="Z661" i="6" s="1"/>
  <c r="X664" i="6"/>
  <c r="Z664" i="6" s="1"/>
  <c r="X666" i="6"/>
  <c r="Z666" i="6" s="1"/>
  <c r="Y666" i="6"/>
  <c r="X671" i="6"/>
  <c r="Z671" i="6" s="1"/>
  <c r="X676" i="6"/>
  <c r="Z676" i="6" s="1"/>
  <c r="Y676" i="6"/>
  <c r="X679" i="6"/>
  <c r="Z679" i="6" s="1"/>
  <c r="X684" i="6"/>
  <c r="Z684" i="6" s="1"/>
  <c r="Y684" i="6"/>
  <c r="X687" i="6"/>
  <c r="Z687" i="6" s="1"/>
  <c r="X692" i="6"/>
  <c r="Z692" i="6" s="1"/>
  <c r="Y692" i="6"/>
  <c r="X695" i="6"/>
  <c r="Z695" i="6" s="1"/>
  <c r="X700" i="6"/>
  <c r="Z700" i="6" s="1"/>
  <c r="Y700" i="6"/>
  <c r="X703" i="6"/>
  <c r="Z703" i="6" s="1"/>
  <c r="X708" i="6"/>
  <c r="Z708" i="6" s="1"/>
  <c r="Y708" i="6"/>
  <c r="X711" i="6"/>
  <c r="Z711" i="6" s="1"/>
  <c r="X713" i="6"/>
  <c r="Z713" i="6" s="1"/>
  <c r="Y713" i="6"/>
  <c r="X720" i="6"/>
  <c r="Z720" i="6" s="1"/>
  <c r="X722" i="6"/>
  <c r="Z722" i="6" s="1"/>
  <c r="Y722" i="6"/>
  <c r="X727" i="6"/>
  <c r="Z727" i="6" s="1"/>
  <c r="X729" i="6"/>
  <c r="Z729" i="6" s="1"/>
  <c r="Y729" i="6"/>
  <c r="X736" i="6"/>
  <c r="Z736" i="6" s="1"/>
  <c r="X738" i="6"/>
  <c r="Z738" i="6" s="1"/>
  <c r="Y738" i="6"/>
  <c r="X743" i="6"/>
  <c r="Z743" i="6" s="1"/>
  <c r="X745" i="6"/>
  <c r="Z745" i="6" s="1"/>
  <c r="Y745" i="6"/>
  <c r="X752" i="6"/>
  <c r="Z752" i="6" s="1"/>
  <c r="X754" i="6"/>
  <c r="Z754" i="6" s="1"/>
  <c r="Y754" i="6"/>
  <c r="X759" i="6"/>
  <c r="Z759" i="6" s="1"/>
  <c r="X761" i="6"/>
  <c r="Z761" i="6" s="1"/>
  <c r="Y761" i="6"/>
  <c r="X768" i="6"/>
  <c r="Z768" i="6" s="1"/>
  <c r="X770" i="6"/>
  <c r="Z770" i="6" s="1"/>
  <c r="Y770" i="6"/>
  <c r="X775" i="6"/>
  <c r="Z775" i="6" s="1"/>
  <c r="X777" i="6"/>
  <c r="Z777" i="6" s="1"/>
  <c r="Y777" i="6"/>
  <c r="X784" i="6"/>
  <c r="Z784" i="6" s="1"/>
  <c r="X786" i="6"/>
  <c r="Z786" i="6" s="1"/>
  <c r="Y786" i="6"/>
  <c r="X791" i="6"/>
  <c r="Z791" i="6" s="1"/>
  <c r="X793" i="6"/>
  <c r="Z793" i="6" s="1"/>
  <c r="Y793" i="6"/>
  <c r="X800" i="6"/>
  <c r="Z800" i="6" s="1"/>
  <c r="X802" i="6"/>
  <c r="Z802" i="6" s="1"/>
  <c r="Y802" i="6"/>
  <c r="X807" i="6"/>
  <c r="Z807" i="6" s="1"/>
  <c r="X809" i="6"/>
  <c r="Z809" i="6" s="1"/>
  <c r="Y809" i="6"/>
  <c r="X816" i="6"/>
  <c r="Z816" i="6" s="1"/>
  <c r="X818" i="6"/>
  <c r="Z818" i="6" s="1"/>
  <c r="Y818" i="6"/>
  <c r="X823" i="6"/>
  <c r="Z823" i="6" s="1"/>
  <c r="Y823" i="6"/>
  <c r="X828" i="6"/>
  <c r="Z828" i="6" s="1"/>
  <c r="Y828" i="6"/>
  <c r="X831" i="6"/>
  <c r="Z831" i="6" s="1"/>
  <c r="Y831" i="6"/>
  <c r="X834" i="6"/>
  <c r="Z834" i="6" s="1"/>
  <c r="Y834" i="6"/>
  <c r="X839" i="6"/>
  <c r="Z839" i="6" s="1"/>
  <c r="Y839" i="6"/>
  <c r="X844" i="6"/>
  <c r="Z844" i="6" s="1"/>
  <c r="Y844" i="6"/>
  <c r="X847" i="6"/>
  <c r="Z847" i="6" s="1"/>
  <c r="Y847" i="6"/>
  <c r="X850" i="6"/>
  <c r="Z850" i="6" s="1"/>
  <c r="Y850" i="6"/>
  <c r="X855" i="6"/>
  <c r="Z855" i="6" s="1"/>
  <c r="Y855" i="6"/>
  <c r="X860" i="6"/>
  <c r="Z860" i="6" s="1"/>
  <c r="Y860" i="6"/>
  <c r="X863" i="6"/>
  <c r="Z863" i="6" s="1"/>
  <c r="Y863" i="6"/>
  <c r="X866" i="6"/>
  <c r="Z866" i="6" s="1"/>
  <c r="Y866" i="6"/>
  <c r="X871" i="6"/>
  <c r="Z871" i="6" s="1"/>
  <c r="Y871" i="6"/>
  <c r="X876" i="6"/>
  <c r="Z876" i="6" s="1"/>
  <c r="Y876" i="6"/>
  <c r="X879" i="6"/>
  <c r="Z879" i="6" s="1"/>
  <c r="Y879" i="6"/>
  <c r="X882" i="6"/>
  <c r="Z882" i="6" s="1"/>
  <c r="Y882" i="6"/>
  <c r="X886" i="6"/>
  <c r="Z886" i="6" s="1"/>
  <c r="Y886" i="6"/>
  <c r="X889" i="6"/>
  <c r="Z889" i="6" s="1"/>
  <c r="X894" i="6"/>
  <c r="Z894" i="6" s="1"/>
  <c r="Y894" i="6"/>
  <c r="X900" i="6"/>
  <c r="Z900" i="6" s="1"/>
  <c r="Y900" i="6"/>
  <c r="X901" i="6"/>
  <c r="Z901" i="6" s="1"/>
  <c r="X904" i="6"/>
  <c r="Z904" i="6" s="1"/>
  <c r="Y904" i="6"/>
  <c r="X907" i="6"/>
  <c r="Z907" i="6" s="1"/>
  <c r="Y907" i="6"/>
  <c r="X913" i="6"/>
  <c r="Z913" i="6" s="1"/>
  <c r="X922" i="6"/>
  <c r="Z922" i="6" s="1"/>
  <c r="Y922" i="6"/>
  <c r="X925" i="6"/>
  <c r="Z925" i="6" s="1"/>
  <c r="X928" i="6"/>
  <c r="Z928" i="6" s="1"/>
  <c r="Y928" i="6"/>
  <c r="X931" i="6"/>
  <c r="Z931" i="6" s="1"/>
  <c r="Y931" i="6"/>
  <c r="X935" i="6"/>
  <c r="Z935" i="6" s="1"/>
  <c r="Y935" i="6"/>
  <c r="X940" i="6"/>
  <c r="Z940" i="6" s="1"/>
  <c r="Y940" i="6"/>
  <c r="X943" i="6"/>
  <c r="Z943" i="6" s="1"/>
  <c r="Y943" i="6"/>
  <c r="X946" i="6"/>
  <c r="Z946" i="6" s="1"/>
  <c r="Y946" i="6"/>
  <c r="X950" i="6"/>
  <c r="Z950" i="6" s="1"/>
  <c r="Y950" i="6"/>
  <c r="X953" i="6"/>
  <c r="Z953" i="6" s="1"/>
  <c r="X958" i="6"/>
  <c r="Z958" i="6" s="1"/>
  <c r="Y958" i="6"/>
  <c r="X964" i="6"/>
  <c r="Z964" i="6" s="1"/>
  <c r="Y964" i="6"/>
  <c r="X965" i="6"/>
  <c r="Z965" i="6" s="1"/>
  <c r="X968" i="6"/>
  <c r="Z968" i="6" s="1"/>
  <c r="Y968" i="6"/>
  <c r="X971" i="6"/>
  <c r="Z971" i="6" s="1"/>
  <c r="Y971" i="6"/>
  <c r="X977" i="6"/>
  <c r="Z977" i="6" s="1"/>
  <c r="X986" i="6"/>
  <c r="Z986" i="6" s="1"/>
  <c r="Y986" i="6"/>
  <c r="X989" i="6"/>
  <c r="Z989" i="6" s="1"/>
  <c r="X992" i="6"/>
  <c r="Z992" i="6" s="1"/>
  <c r="Y992" i="6"/>
  <c r="X995" i="6"/>
  <c r="Z995" i="6" s="1"/>
  <c r="Y995" i="6"/>
  <c r="X999" i="6"/>
  <c r="Z999" i="6" s="1"/>
  <c r="Y999" i="6"/>
  <c r="X1004" i="6"/>
  <c r="Z1004" i="6" s="1"/>
  <c r="Y1004" i="6"/>
  <c r="X1007" i="6"/>
  <c r="Z1007" i="6" s="1"/>
  <c r="Y1007" i="6"/>
  <c r="X1010" i="6"/>
  <c r="Z1010" i="6" s="1"/>
  <c r="Y1010" i="6"/>
  <c r="X1014" i="6"/>
  <c r="Z1014" i="6" s="1"/>
  <c r="Y1014" i="6"/>
  <c r="X1017" i="6"/>
  <c r="Z1017" i="6" s="1"/>
  <c r="X1022" i="6"/>
  <c r="Z1022" i="6" s="1"/>
  <c r="Y1022" i="6"/>
  <c r="X1028" i="6"/>
  <c r="Z1028" i="6" s="1"/>
  <c r="Y1028" i="6"/>
  <c r="X1029" i="6"/>
  <c r="Z1029" i="6" s="1"/>
  <c r="X1032" i="6"/>
  <c r="Z1032" i="6" s="1"/>
  <c r="Y1032" i="6"/>
  <c r="X1035" i="6"/>
  <c r="Z1035" i="6" s="1"/>
  <c r="Y1035" i="6"/>
  <c r="X1041" i="6"/>
  <c r="Z1041" i="6" s="1"/>
  <c r="X1050" i="6"/>
  <c r="Z1050" i="6" s="1"/>
  <c r="Y1050" i="6"/>
  <c r="X1053" i="6"/>
  <c r="Z1053" i="6" s="1"/>
  <c r="X1056" i="6"/>
  <c r="Z1056" i="6" s="1"/>
  <c r="Y1056" i="6"/>
  <c r="X1059" i="6"/>
  <c r="Z1059" i="6" s="1"/>
  <c r="Y1059" i="6"/>
  <c r="X1063" i="6"/>
  <c r="Z1063" i="6" s="1"/>
  <c r="Y1063" i="6"/>
  <c r="X1068" i="6"/>
  <c r="Z1068" i="6" s="1"/>
  <c r="Y1068" i="6"/>
  <c r="X1071" i="6"/>
  <c r="Z1071" i="6" s="1"/>
  <c r="Y1071" i="6"/>
  <c r="X1074" i="6"/>
  <c r="Z1074" i="6" s="1"/>
  <c r="Y1074" i="6"/>
  <c r="X1078" i="6"/>
  <c r="Z1078" i="6" s="1"/>
  <c r="Y1078" i="6"/>
  <c r="X1081" i="6"/>
  <c r="Z1081" i="6" s="1"/>
  <c r="X1086" i="6"/>
  <c r="Z1086" i="6" s="1"/>
  <c r="Y1086" i="6"/>
  <c r="X1092" i="6"/>
  <c r="Z1092" i="6" s="1"/>
  <c r="Y1092" i="6"/>
  <c r="X1093" i="6"/>
  <c r="Z1093" i="6" s="1"/>
  <c r="X1096" i="6"/>
  <c r="Z1096" i="6" s="1"/>
  <c r="Y1096" i="6"/>
  <c r="X1099" i="6"/>
  <c r="Z1099" i="6" s="1"/>
  <c r="Y1099" i="6"/>
  <c r="X1105" i="6"/>
  <c r="Z1105" i="6" s="1"/>
  <c r="X1113" i="6"/>
  <c r="Z1113" i="6" s="1"/>
  <c r="X1118" i="6"/>
  <c r="Z1118" i="6" s="1"/>
  <c r="X1120" i="6"/>
  <c r="Z1120" i="6" s="1"/>
  <c r="Y1120" i="6"/>
  <c r="X1123" i="6"/>
  <c r="Z1123" i="6" s="1"/>
  <c r="X1131" i="6"/>
  <c r="Z1131" i="6" s="1"/>
  <c r="X1134" i="6"/>
  <c r="Z1134" i="6" s="1"/>
  <c r="X1137" i="6"/>
  <c r="Z1137" i="6" s="1"/>
  <c r="X1140" i="6"/>
  <c r="Z1140" i="6" s="1"/>
  <c r="Y1140" i="6"/>
  <c r="X1147" i="6"/>
  <c r="Z1147" i="6" s="1"/>
  <c r="X1150" i="6"/>
  <c r="Z1150" i="6" s="1"/>
  <c r="X1153" i="6"/>
  <c r="Z1153" i="6" s="1"/>
  <c r="X1156" i="6"/>
  <c r="Z1156" i="6" s="1"/>
  <c r="Y1156" i="6"/>
  <c r="X1163" i="6"/>
  <c r="Z1163" i="6" s="1"/>
  <c r="X1166" i="6"/>
  <c r="Z1166" i="6" s="1"/>
  <c r="X1169" i="6"/>
  <c r="Z1169" i="6" s="1"/>
  <c r="X1172" i="6"/>
  <c r="Z1172" i="6" s="1"/>
  <c r="Y1172" i="6"/>
  <c r="X1179" i="6"/>
  <c r="Z1179" i="6" s="1"/>
  <c r="X1182" i="6"/>
  <c r="Z1182" i="6" s="1"/>
  <c r="X1185" i="6"/>
  <c r="Z1185" i="6" s="1"/>
  <c r="X1188" i="6"/>
  <c r="Z1188" i="6" s="1"/>
  <c r="Y1188" i="6"/>
  <c r="X1195" i="6"/>
  <c r="Z1195" i="6" s="1"/>
  <c r="X1198" i="6"/>
  <c r="Z1198" i="6" s="1"/>
  <c r="X1201" i="6"/>
  <c r="Z1201" i="6" s="1"/>
  <c r="X1204" i="6"/>
  <c r="Z1204" i="6" s="1"/>
  <c r="Y1204" i="6"/>
  <c r="X1211" i="6"/>
  <c r="Z1211" i="6" s="1"/>
  <c r="X1214" i="6"/>
  <c r="Z1214" i="6" s="1"/>
  <c r="X1217" i="6"/>
  <c r="Z1217" i="6" s="1"/>
  <c r="X1220" i="6"/>
  <c r="Z1220" i="6" s="1"/>
  <c r="Y1220" i="6"/>
  <c r="X1223" i="6"/>
  <c r="Z1223" i="6" s="1"/>
  <c r="Y1223" i="6"/>
  <c r="X1228" i="6"/>
  <c r="Z1228" i="6" s="1"/>
  <c r="Y1228" i="6"/>
  <c r="X1231" i="6"/>
  <c r="Z1231" i="6" s="1"/>
  <c r="Y1231" i="6"/>
  <c r="X1236" i="6"/>
  <c r="Z1236" i="6" s="1"/>
  <c r="Y1236" i="6"/>
  <c r="X1239" i="6"/>
  <c r="Z1239" i="6" s="1"/>
  <c r="Y1239" i="6"/>
  <c r="X1244" i="6"/>
  <c r="Z1244" i="6" s="1"/>
  <c r="Y1244" i="6"/>
  <c r="X1247" i="6"/>
  <c r="Z1247" i="6" s="1"/>
  <c r="Y1247" i="6"/>
  <c r="X1252" i="6"/>
  <c r="Z1252" i="6" s="1"/>
  <c r="Y1252" i="6"/>
  <c r="X1255" i="6"/>
  <c r="Z1255" i="6" s="1"/>
  <c r="Y1255" i="6"/>
  <c r="X1260" i="6"/>
  <c r="Z1260" i="6" s="1"/>
  <c r="Y1260" i="6"/>
  <c r="X1263" i="6"/>
  <c r="Z1263" i="6" s="1"/>
  <c r="X1265" i="6"/>
  <c r="Z1265" i="6" s="1"/>
  <c r="X1268" i="6"/>
  <c r="Z1268" i="6" s="1"/>
  <c r="Y1268" i="6"/>
  <c r="X1271" i="6"/>
  <c r="Z1271" i="6" s="1"/>
  <c r="X1274" i="6"/>
  <c r="Z1274" i="6" s="1"/>
  <c r="X1277" i="6"/>
  <c r="Z1277" i="6" s="1"/>
  <c r="X1280" i="6"/>
  <c r="Z1280" i="6" s="1"/>
  <c r="Y1280" i="6"/>
  <c r="X1287" i="6"/>
  <c r="Z1287" i="6" s="1"/>
  <c r="X1289" i="6"/>
  <c r="Z1289" i="6" s="1"/>
  <c r="Y1289" i="6"/>
  <c r="X1290" i="6"/>
  <c r="Z1290" i="6" s="1"/>
  <c r="X1293" i="6"/>
  <c r="Z1293" i="6" s="1"/>
  <c r="Y1293" i="6"/>
  <c r="X1296" i="6"/>
  <c r="Z1296" i="6" s="1"/>
  <c r="Y1296" i="6"/>
  <c r="X1300" i="6"/>
  <c r="Z1300" i="6" s="1"/>
  <c r="Y1300" i="6"/>
  <c r="X1311" i="6"/>
  <c r="Z1311" i="6" s="1"/>
  <c r="Y1311" i="6"/>
  <c r="X1315" i="6"/>
  <c r="Z1315" i="6" s="1"/>
  <c r="Y1315" i="6"/>
  <c r="X1320" i="6"/>
  <c r="Z1320" i="6" s="1"/>
  <c r="Y1320" i="6"/>
  <c r="X1325" i="6"/>
  <c r="Z1325" i="6" s="1"/>
  <c r="Y1325" i="6"/>
  <c r="X1328" i="6"/>
  <c r="Z1328" i="6" s="1"/>
  <c r="Y1328" i="6"/>
  <c r="X1332" i="6"/>
  <c r="Z1332" i="6" s="1"/>
  <c r="Y1332" i="6"/>
  <c r="X1336" i="6"/>
  <c r="Z1336" i="6" s="1"/>
  <c r="Y1336" i="6"/>
  <c r="X1341" i="6"/>
  <c r="Z1341" i="6" s="1"/>
  <c r="Y1341" i="6"/>
  <c r="X1344" i="6"/>
  <c r="Z1344" i="6" s="1"/>
  <c r="Y1344" i="6"/>
  <c r="X1348" i="6"/>
  <c r="Z1348" i="6" s="1"/>
  <c r="Y1348" i="6"/>
  <c r="X1352" i="6"/>
  <c r="Z1352" i="6" s="1"/>
  <c r="Y1352" i="6"/>
  <c r="X1357" i="6"/>
  <c r="Z1357" i="6" s="1"/>
  <c r="Y1357" i="6"/>
  <c r="X1360" i="6"/>
  <c r="Z1360" i="6" s="1"/>
  <c r="Y1360" i="6"/>
  <c r="X1364" i="6"/>
  <c r="Z1364" i="6" s="1"/>
  <c r="Y1364" i="6"/>
  <c r="X1368" i="6"/>
  <c r="Z1368" i="6" s="1"/>
  <c r="Y1368" i="6"/>
  <c r="X1372" i="6"/>
  <c r="Z1372" i="6" s="1"/>
  <c r="Y1372" i="6"/>
  <c r="X1378" i="6"/>
  <c r="Z1378" i="6" s="1"/>
  <c r="X1383" i="6"/>
  <c r="Z1383" i="6" s="1"/>
  <c r="Y1383" i="6"/>
  <c r="X1386" i="6"/>
  <c r="Z1386" i="6" s="1"/>
  <c r="X1391" i="6"/>
  <c r="Z1391" i="6" s="1"/>
  <c r="Y1391" i="6"/>
  <c r="X1395" i="6"/>
  <c r="Z1395" i="6" s="1"/>
  <c r="Y1395" i="6"/>
  <c r="X1399" i="6"/>
  <c r="Z1399" i="6" s="1"/>
  <c r="Y1399" i="6"/>
  <c r="X1402" i="6"/>
  <c r="Z1402" i="6" s="1"/>
  <c r="X1407" i="6"/>
  <c r="Z1407" i="6" s="1"/>
  <c r="Y1407" i="6"/>
  <c r="X1411" i="6"/>
  <c r="Z1411" i="6" s="1"/>
  <c r="Y1411" i="6"/>
  <c r="X1415" i="6"/>
  <c r="Z1415" i="6" s="1"/>
  <c r="Y1415" i="6"/>
  <c r="X1418" i="6"/>
  <c r="Z1418" i="6" s="1"/>
  <c r="X1423" i="6"/>
  <c r="Z1423" i="6" s="1"/>
  <c r="Y1423" i="6"/>
  <c r="X1427" i="6"/>
  <c r="Z1427" i="6" s="1"/>
  <c r="Y1427" i="6"/>
  <c r="X1431" i="6"/>
  <c r="Z1431" i="6" s="1"/>
  <c r="Y1431" i="6"/>
  <c r="X1435" i="6"/>
  <c r="Z1435" i="6" s="1"/>
  <c r="Y1435" i="6"/>
  <c r="X1438" i="6"/>
  <c r="Z1438" i="6" s="1"/>
  <c r="X1441" i="6"/>
  <c r="Z1441" i="6" s="1"/>
  <c r="Y1441" i="6"/>
  <c r="X1445" i="6"/>
  <c r="Z1445" i="6" s="1"/>
  <c r="Y1445" i="6"/>
  <c r="X1446" i="6"/>
  <c r="Z1446" i="6" s="1"/>
  <c r="X1449" i="6"/>
  <c r="Z1449" i="6" s="1"/>
  <c r="Y1449" i="6"/>
  <c r="X1452" i="6"/>
  <c r="Z1452" i="6" s="1"/>
  <c r="Y1452" i="6"/>
  <c r="X1458" i="6"/>
  <c r="Z1458" i="6" s="1"/>
  <c r="X1461" i="6"/>
  <c r="Z1461" i="6" s="1"/>
  <c r="Y1461" i="6"/>
  <c r="X1462" i="6"/>
  <c r="Z1462" i="6" s="1"/>
  <c r="X1465" i="6"/>
  <c r="Z1465" i="6" s="1"/>
  <c r="Y1465" i="6"/>
  <c r="X1468" i="6"/>
  <c r="Z1468" i="6" s="1"/>
  <c r="Y1468" i="6"/>
  <c r="X1474" i="6"/>
  <c r="Z1474" i="6" s="1"/>
  <c r="X1477" i="6"/>
  <c r="Z1477" i="6" s="1"/>
  <c r="Y1477" i="6"/>
  <c r="X1478" i="6"/>
  <c r="Z1478" i="6" s="1"/>
  <c r="X1481" i="6"/>
  <c r="Z1481" i="6" s="1"/>
  <c r="Y1481" i="6"/>
  <c r="X1482" i="6"/>
  <c r="Z1482" i="6" s="1"/>
  <c r="X1485" i="6"/>
  <c r="Z1485" i="6" s="1"/>
  <c r="Y1485" i="6"/>
  <c r="X1488" i="6"/>
  <c r="Z1488" i="6" s="1"/>
  <c r="Y1488" i="6"/>
  <c r="X1492" i="6"/>
  <c r="Z1492" i="6" s="1"/>
  <c r="Y1492" i="6"/>
  <c r="X1503" i="6"/>
  <c r="Z1503" i="6" s="1"/>
  <c r="Y1503" i="6"/>
  <c r="X1509" i="6"/>
  <c r="Z1509" i="6" s="1"/>
  <c r="Y1509" i="6"/>
  <c r="X1510" i="6"/>
  <c r="Z1510" i="6" s="1"/>
  <c r="X1513" i="6"/>
  <c r="Z1513" i="6" s="1"/>
  <c r="Y1513" i="6"/>
  <c r="X1516" i="6"/>
  <c r="Z1516" i="6" s="1"/>
  <c r="Y1516" i="6"/>
  <c r="X1522" i="6"/>
  <c r="Z1522" i="6" s="1"/>
  <c r="X1525" i="6"/>
  <c r="Z1525" i="6" s="1"/>
  <c r="Y1525" i="6"/>
  <c r="X1526" i="6"/>
  <c r="Z1526" i="6" s="1"/>
  <c r="X1529" i="6"/>
  <c r="Z1529" i="6" s="1"/>
  <c r="Y1529" i="6"/>
  <c r="X1530" i="6"/>
  <c r="Z1530" i="6" s="1"/>
  <c r="X1533" i="6"/>
  <c r="Z1533" i="6" s="1"/>
  <c r="Y1533" i="6"/>
  <c r="X1537" i="6"/>
  <c r="Z1537" i="6" s="1"/>
  <c r="Y1537" i="6"/>
  <c r="X1540" i="6"/>
  <c r="Z1540" i="6" s="1"/>
  <c r="X1545" i="6"/>
  <c r="Z1545" i="6" s="1"/>
  <c r="Y1545" i="6"/>
  <c r="X1551" i="6"/>
  <c r="Z1551" i="6" s="1"/>
  <c r="Y1551" i="6"/>
  <c r="X1552" i="6"/>
  <c r="Z1552" i="6" s="1"/>
  <c r="X1555" i="6"/>
  <c r="Z1555" i="6" s="1"/>
  <c r="Y1555" i="6"/>
  <c r="X1558" i="6"/>
  <c r="Z1558" i="6" s="1"/>
  <c r="Y1558" i="6"/>
  <c r="X1564" i="6"/>
  <c r="Z1564" i="6" s="1"/>
  <c r="X1571" i="6"/>
  <c r="Z1571" i="6" s="1"/>
  <c r="Y1571" i="6"/>
  <c r="X1574" i="6"/>
  <c r="Z1574" i="6" s="1"/>
  <c r="Y1574" i="6"/>
  <c r="X1580" i="6"/>
  <c r="Z1580" i="6" s="1"/>
  <c r="X1583" i="6"/>
  <c r="Z1583" i="6" s="1"/>
  <c r="Y1583" i="6"/>
  <c r="X1584" i="6"/>
  <c r="Z1584" i="6" s="1"/>
  <c r="X1587" i="6"/>
  <c r="Z1587" i="6" s="1"/>
  <c r="Y1587" i="6"/>
  <c r="X1588" i="6"/>
  <c r="Z1588" i="6" s="1"/>
  <c r="X1591" i="6"/>
  <c r="Z1591" i="6" s="1"/>
  <c r="Y1591" i="6"/>
  <c r="X1592" i="6"/>
  <c r="Z1592" i="6" s="1"/>
  <c r="X1596" i="6"/>
  <c r="Z1596" i="6" s="1"/>
  <c r="X1605" i="6"/>
  <c r="Z1605" i="6" s="1"/>
  <c r="Y1605" i="6"/>
  <c r="X1608" i="6"/>
  <c r="Z1608" i="6" s="1"/>
  <c r="X1611" i="6"/>
  <c r="Z1611" i="6" s="1"/>
  <c r="Y1611" i="6"/>
  <c r="X1614" i="6"/>
  <c r="Z1614" i="6" s="1"/>
  <c r="Y1614" i="6"/>
  <c r="X1618" i="6"/>
  <c r="Z1618" i="6" s="1"/>
  <c r="Y1618" i="6"/>
  <c r="X1623" i="6"/>
  <c r="Z1623" i="6" s="1"/>
  <c r="Y1623" i="6"/>
  <c r="X1626" i="6"/>
  <c r="Z1626" i="6" s="1"/>
  <c r="Y1626" i="6"/>
  <c r="X1629" i="6"/>
  <c r="Z1629" i="6" s="1"/>
  <c r="Y1629" i="6"/>
  <c r="X1634" i="6"/>
  <c r="Z1634" i="6" s="1"/>
  <c r="Y1634" i="6"/>
  <c r="X1639" i="6"/>
  <c r="Z1639" i="6" s="1"/>
  <c r="Y1639" i="6"/>
  <c r="X1644" i="6"/>
  <c r="Z1644" i="6" s="1"/>
  <c r="Y1644" i="6"/>
  <c r="X1647" i="6"/>
  <c r="Z1647" i="6" s="1"/>
  <c r="Y1647" i="6"/>
  <c r="X1650" i="6"/>
  <c r="Z1650" i="6" s="1"/>
  <c r="Y1650" i="6"/>
  <c r="X1654" i="6"/>
  <c r="Z1654" i="6" s="1"/>
  <c r="Y1654" i="6"/>
  <c r="X1657" i="6"/>
  <c r="Z1657" i="6" s="1"/>
  <c r="X1662" i="6"/>
  <c r="Z1662" i="6" s="1"/>
  <c r="Y1662" i="6"/>
  <c r="X1668" i="6"/>
  <c r="Z1668" i="6" s="1"/>
  <c r="Y1668" i="6"/>
  <c r="X1669" i="6"/>
  <c r="Z1669" i="6" s="1"/>
  <c r="X1673" i="6"/>
  <c r="Z1673" i="6" s="1"/>
  <c r="X1678" i="6"/>
  <c r="Z1678" i="6" s="1"/>
  <c r="Y1678" i="6"/>
  <c r="X1686" i="6"/>
  <c r="Z1686" i="6" s="1"/>
  <c r="Y1686" i="6"/>
  <c r="X1690" i="6"/>
  <c r="Z1690" i="6" s="1"/>
  <c r="Y1690" i="6"/>
  <c r="X1694" i="6"/>
  <c r="Z1694" i="6" s="1"/>
  <c r="Y1694" i="6"/>
  <c r="X1700" i="6"/>
  <c r="Z1700" i="6" s="1"/>
  <c r="Y1700" i="6"/>
  <c r="X1701" i="6"/>
  <c r="Z1701" i="6" s="1"/>
  <c r="X1704" i="6"/>
  <c r="Z1704" i="6" s="1"/>
  <c r="Y1704" i="6"/>
  <c r="X1707" i="6"/>
  <c r="Z1707" i="6" s="1"/>
  <c r="Y1707" i="6"/>
  <c r="X1713" i="6"/>
  <c r="Z1713" i="6" s="1"/>
  <c r="X1722" i="6"/>
  <c r="Z1722" i="6" s="1"/>
  <c r="Y1722" i="6"/>
  <c r="X1855" i="6"/>
  <c r="X1871" i="6"/>
  <c r="X1887" i="6"/>
  <c r="X1903" i="6"/>
  <c r="X1919" i="6"/>
  <c r="X1927" i="6"/>
  <c r="X1943" i="6"/>
  <c r="X1951" i="6"/>
  <c r="X1967" i="6"/>
  <c r="X1983" i="6"/>
  <c r="X1999" i="6"/>
  <c r="X2007" i="6"/>
  <c r="X2023" i="6"/>
  <c r="X2039" i="6"/>
  <c r="X2055" i="6"/>
  <c r="X2071" i="6"/>
  <c r="X2087" i="6"/>
  <c r="X2095" i="6"/>
  <c r="X2101" i="6"/>
  <c r="X2126" i="6"/>
  <c r="X2133" i="6"/>
  <c r="X2147" i="6"/>
  <c r="X2154" i="6"/>
  <c r="X2161" i="6"/>
  <c r="X2168" i="6"/>
  <c r="X2172" i="6"/>
  <c r="X2179" i="6"/>
  <c r="X2186" i="6"/>
  <c r="X2193" i="6"/>
  <c r="X2197" i="6"/>
  <c r="X2204" i="6"/>
  <c r="X2222" i="6"/>
  <c r="X2229" i="6"/>
  <c r="X2236" i="6"/>
  <c r="X2250" i="6"/>
  <c r="X2257" i="6"/>
  <c r="X2264" i="6"/>
  <c r="X503" i="6"/>
  <c r="Z503" i="6" s="1"/>
  <c r="Y503" i="6"/>
  <c r="X630" i="6"/>
  <c r="Z630" i="6" s="1"/>
  <c r="Y630" i="6"/>
  <c r="X662" i="6"/>
  <c r="Z662" i="6" s="1"/>
  <c r="Y662" i="6"/>
  <c r="X665" i="6"/>
  <c r="Z665" i="6" s="1"/>
  <c r="Y665" i="6"/>
  <c r="X680" i="6"/>
  <c r="Z680" i="6" s="1"/>
  <c r="Y680" i="6"/>
  <c r="X696" i="6"/>
  <c r="Z696" i="6" s="1"/>
  <c r="Y696" i="6"/>
  <c r="X704" i="6"/>
  <c r="Z704" i="6" s="1"/>
  <c r="Y704" i="6"/>
  <c r="X730" i="6"/>
  <c r="Z730" i="6" s="1"/>
  <c r="Y730" i="6"/>
  <c r="X737" i="6"/>
  <c r="Z737" i="6" s="1"/>
  <c r="Y737" i="6"/>
  <c r="X753" i="6"/>
  <c r="Z753" i="6" s="1"/>
  <c r="Y753" i="6"/>
  <c r="X778" i="6"/>
  <c r="Z778" i="6" s="1"/>
  <c r="Y778" i="6"/>
  <c r="X794" i="6"/>
  <c r="Z794" i="6" s="1"/>
  <c r="Y794" i="6"/>
  <c r="X810" i="6"/>
  <c r="Z810" i="6" s="1"/>
  <c r="Y810" i="6"/>
  <c r="X820" i="6"/>
  <c r="Z820" i="6" s="1"/>
  <c r="Y820" i="6"/>
  <c r="X824" i="6"/>
  <c r="Z824" i="6" s="1"/>
  <c r="Y824" i="6"/>
  <c r="X836" i="6"/>
  <c r="Z836" i="6" s="1"/>
  <c r="Y836" i="6"/>
  <c r="X840" i="6"/>
  <c r="Z840" i="6" s="1"/>
  <c r="Y840" i="6"/>
  <c r="X859" i="6"/>
  <c r="Z859" i="6" s="1"/>
  <c r="Y859" i="6"/>
  <c r="X875" i="6"/>
  <c r="Z875" i="6" s="1"/>
  <c r="Y875" i="6"/>
  <c r="X899" i="6"/>
  <c r="Z899" i="6" s="1"/>
  <c r="Y899" i="6"/>
  <c r="X903" i="6"/>
  <c r="Z903" i="6" s="1"/>
  <c r="Y903" i="6"/>
  <c r="X908" i="6"/>
  <c r="Z908" i="6" s="1"/>
  <c r="Y908" i="6"/>
  <c r="X932" i="6"/>
  <c r="Z932" i="6" s="1"/>
  <c r="Y932" i="6"/>
  <c r="X936" i="6"/>
  <c r="Z936" i="6" s="1"/>
  <c r="Y936" i="6"/>
  <c r="X963" i="6"/>
  <c r="Z963" i="6" s="1"/>
  <c r="Y963" i="6"/>
  <c r="X967" i="6"/>
  <c r="Z967" i="6" s="1"/>
  <c r="Y967" i="6"/>
  <c r="X975" i="6"/>
  <c r="Z975" i="6" s="1"/>
  <c r="Y975" i="6"/>
  <c r="X978" i="6"/>
  <c r="Z978" i="6" s="1"/>
  <c r="Y978" i="6"/>
  <c r="X982" i="6"/>
  <c r="Z982" i="6" s="1"/>
  <c r="Y982" i="6"/>
  <c r="X996" i="6"/>
  <c r="Z996" i="6" s="1"/>
  <c r="Y996" i="6"/>
  <c r="X1000" i="6"/>
  <c r="Z1000" i="6" s="1"/>
  <c r="Y1000" i="6"/>
  <c r="X1018" i="6"/>
  <c r="Z1018" i="6" s="1"/>
  <c r="Y1018" i="6"/>
  <c r="X1024" i="6"/>
  <c r="Z1024" i="6" s="1"/>
  <c r="Y1024" i="6"/>
  <c r="X1031" i="6"/>
  <c r="Z1031" i="6" s="1"/>
  <c r="Y1031" i="6"/>
  <c r="X1036" i="6"/>
  <c r="Z1036" i="6" s="1"/>
  <c r="Y1036" i="6"/>
  <c r="X1042" i="6"/>
  <c r="Z1042" i="6" s="1"/>
  <c r="Y1042" i="6"/>
  <c r="X1046" i="6"/>
  <c r="Z1046" i="6" s="1"/>
  <c r="Y1046" i="6"/>
  <c r="X1054" i="6"/>
  <c r="Z1054" i="6" s="1"/>
  <c r="Y1054" i="6"/>
  <c r="X1060" i="6"/>
  <c r="Z1060" i="6" s="1"/>
  <c r="Y1060" i="6"/>
  <c r="X1064" i="6"/>
  <c r="Z1064" i="6" s="1"/>
  <c r="Y1064" i="6"/>
  <c r="X1082" i="6"/>
  <c r="Z1082" i="6" s="1"/>
  <c r="Y1082" i="6"/>
  <c r="X1091" i="6"/>
  <c r="Z1091" i="6" s="1"/>
  <c r="Y1091" i="6"/>
  <c r="X1100" i="6"/>
  <c r="Z1100" i="6" s="1"/>
  <c r="Y1100" i="6"/>
  <c r="X1106" i="6"/>
  <c r="Z1106" i="6" s="1"/>
  <c r="Y1106" i="6"/>
  <c r="X1124" i="6"/>
  <c r="Z1124" i="6" s="1"/>
  <c r="Y1124" i="6"/>
  <c r="X1164" i="6"/>
  <c r="Z1164" i="6" s="1"/>
  <c r="Y1164" i="6"/>
  <c r="X1180" i="6"/>
  <c r="Z1180" i="6" s="1"/>
  <c r="Y1180" i="6"/>
  <c r="X1212" i="6"/>
  <c r="Z1212" i="6" s="1"/>
  <c r="Y1212" i="6"/>
  <c r="X1235" i="6"/>
  <c r="Z1235" i="6" s="1"/>
  <c r="Y1235" i="6"/>
  <c r="X1240" i="6"/>
  <c r="Z1240" i="6" s="1"/>
  <c r="Y1240" i="6"/>
  <c r="X1264" i="6"/>
  <c r="Z1264" i="6" s="1"/>
  <c r="Y1264" i="6"/>
  <c r="X1272" i="6"/>
  <c r="Z1272" i="6" s="1"/>
  <c r="Y1272" i="6"/>
  <c r="X1292" i="6"/>
  <c r="Z1292" i="6" s="1"/>
  <c r="Y1292" i="6"/>
  <c r="X1303" i="6"/>
  <c r="Z1303" i="6" s="1"/>
  <c r="Y1303" i="6"/>
  <c r="X1317" i="6"/>
  <c r="Z1317" i="6" s="1"/>
  <c r="Y1317" i="6"/>
  <c r="X1321" i="6"/>
  <c r="Z1321" i="6" s="1"/>
  <c r="Y1321" i="6"/>
  <c r="X1324" i="6"/>
  <c r="Z1324" i="6" s="1"/>
  <c r="Y1324" i="6"/>
  <c r="X1356" i="6"/>
  <c r="Z1356" i="6" s="1"/>
  <c r="Y1356" i="6"/>
  <c r="X1365" i="6"/>
  <c r="Z1365" i="6" s="1"/>
  <c r="Y1365" i="6"/>
  <c r="X1369" i="6"/>
  <c r="Z1369" i="6" s="1"/>
  <c r="Y1369" i="6"/>
  <c r="X1373" i="6"/>
  <c r="Z1373" i="6" s="1"/>
  <c r="Y1373" i="6"/>
  <c r="X1380" i="6"/>
  <c r="Z1380" i="6" s="1"/>
  <c r="Y1380" i="6"/>
  <c r="X1456" i="6"/>
  <c r="Z1456" i="6" s="1"/>
  <c r="Y1456" i="6"/>
  <c r="X1472" i="6"/>
  <c r="Z1472" i="6" s="1"/>
  <c r="Y1472" i="6"/>
  <c r="X1480" i="6"/>
  <c r="Z1480" i="6" s="1"/>
  <c r="Y1480" i="6"/>
  <c r="X1484" i="6"/>
  <c r="Z1484" i="6" s="1"/>
  <c r="Y1484" i="6"/>
  <c r="X1495" i="6"/>
  <c r="Z1495" i="6" s="1"/>
  <c r="Y1495" i="6"/>
  <c r="X1508" i="6"/>
  <c r="Z1508" i="6" s="1"/>
  <c r="Y1508" i="6"/>
  <c r="X1512" i="6"/>
  <c r="Z1512" i="6" s="1"/>
  <c r="Y1512" i="6"/>
  <c r="X1517" i="6"/>
  <c r="Z1517" i="6" s="1"/>
  <c r="Y1517" i="6"/>
  <c r="X1523" i="6"/>
  <c r="Z1523" i="6" s="1"/>
  <c r="Y1523" i="6"/>
  <c r="X1532" i="6"/>
  <c r="Z1532" i="6" s="1"/>
  <c r="Y1532" i="6"/>
  <c r="X1541" i="6"/>
  <c r="Z1541" i="6" s="1"/>
  <c r="Y1541" i="6"/>
  <c r="X1547" i="6"/>
  <c r="Z1547" i="6" s="1"/>
  <c r="Y1547" i="6"/>
  <c r="X1559" i="6"/>
  <c r="Z1559" i="6" s="1"/>
  <c r="Y1559" i="6"/>
  <c r="X1578" i="6"/>
  <c r="Z1578" i="6" s="1"/>
  <c r="Y1578" i="6"/>
  <c r="X1586" i="6"/>
  <c r="Z1586" i="6" s="1"/>
  <c r="Y1586" i="6"/>
  <c r="X1590" i="6"/>
  <c r="Z1590" i="6" s="1"/>
  <c r="Y1590" i="6"/>
  <c r="X1601" i="6"/>
  <c r="Z1601" i="6" s="1"/>
  <c r="Y1601" i="6"/>
  <c r="X1622" i="6"/>
  <c r="Z1622" i="6" s="1"/>
  <c r="Y1622" i="6"/>
  <c r="X1631" i="6"/>
  <c r="Z1631" i="6" s="1"/>
  <c r="Y1631" i="6"/>
  <c r="X1635" i="6"/>
  <c r="Z1635" i="6" s="1"/>
  <c r="Y1635" i="6"/>
  <c r="X1640" i="6"/>
  <c r="Z1640" i="6" s="1"/>
  <c r="Y1640" i="6"/>
  <c r="X1667" i="6"/>
  <c r="Z1667" i="6" s="1"/>
  <c r="Y1667" i="6"/>
  <c r="X1683" i="6"/>
  <c r="Z1683" i="6" s="1"/>
  <c r="Y1683" i="6"/>
  <c r="X1696" i="6"/>
  <c r="Z1696" i="6" s="1"/>
  <c r="Y1696" i="6"/>
  <c r="X1703" i="6"/>
  <c r="Z1703" i="6" s="1"/>
  <c r="Y1703" i="6"/>
  <c r="X1708" i="6"/>
  <c r="Z1708" i="6" s="1"/>
  <c r="Y1708" i="6"/>
  <c r="X1718" i="6"/>
  <c r="Z1718" i="6" s="1"/>
  <c r="Y1718" i="6"/>
  <c r="X1853" i="6"/>
  <c r="X1858" i="6"/>
  <c r="X1898" i="6"/>
  <c r="X1901" i="6"/>
  <c r="X1906" i="6"/>
  <c r="X1909" i="6"/>
  <c r="X1914" i="6"/>
  <c r="X1917" i="6"/>
  <c r="X1922" i="6"/>
  <c r="X1925" i="6"/>
  <c r="X1930" i="6"/>
  <c r="X1933" i="6"/>
  <c r="X1938" i="6"/>
  <c r="X1941" i="6"/>
  <c r="X1946" i="6"/>
  <c r="X1997" i="6"/>
  <c r="X2002" i="6"/>
  <c r="X2005" i="6"/>
  <c r="X2010" i="6"/>
  <c r="X2013" i="6"/>
  <c r="X2018" i="6"/>
  <c r="X2021" i="6"/>
  <c r="X2026" i="6"/>
  <c r="X2029" i="6"/>
  <c r="X2034" i="6"/>
  <c r="X2058" i="6"/>
  <c r="X2061" i="6"/>
  <c r="X2066" i="6"/>
  <c r="X2069" i="6"/>
  <c r="X2074" i="6"/>
  <c r="X2090" i="6"/>
  <c r="X2093" i="6"/>
  <c r="X2098" i="6"/>
  <c r="X2105" i="6"/>
  <c r="X2112" i="6"/>
  <c r="X2119" i="6"/>
  <c r="X2123" i="6"/>
  <c r="X2134" i="6"/>
  <c r="X2141" i="6"/>
  <c r="X2148" i="6"/>
  <c r="X2166" i="6"/>
  <c r="X2173" i="6"/>
  <c r="X2180" i="6"/>
  <c r="X2198" i="6"/>
  <c r="X2205" i="6"/>
  <c r="X2212" i="6"/>
  <c r="X2230" i="6"/>
  <c r="X2237" i="6"/>
  <c r="X2244" i="6"/>
  <c r="X2265" i="6"/>
  <c r="X633" i="6"/>
  <c r="Z633" i="6" s="1"/>
  <c r="X636" i="6"/>
  <c r="Z636" i="6" s="1"/>
  <c r="X639" i="6"/>
  <c r="Z639" i="6" s="1"/>
  <c r="X649" i="6"/>
  <c r="Z649" i="6" s="1"/>
  <c r="X652" i="6"/>
  <c r="Z652" i="6" s="1"/>
  <c r="X658" i="6"/>
  <c r="Z658" i="6" s="1"/>
  <c r="Y658" i="6"/>
  <c r="X669" i="6"/>
  <c r="Z669" i="6" s="1"/>
  <c r="Y669" i="6"/>
  <c r="X674" i="6"/>
  <c r="Z674" i="6" s="1"/>
  <c r="Y674" i="6"/>
  <c r="X677" i="6"/>
  <c r="Z677" i="6" s="1"/>
  <c r="Y677" i="6"/>
  <c r="X682" i="6"/>
  <c r="Z682" i="6" s="1"/>
  <c r="Y682" i="6"/>
  <c r="X701" i="6"/>
  <c r="Z701" i="6" s="1"/>
  <c r="Y701" i="6"/>
  <c r="X706" i="6"/>
  <c r="Z706" i="6" s="1"/>
  <c r="Y706" i="6"/>
  <c r="X709" i="6"/>
  <c r="Z709" i="6" s="1"/>
  <c r="Y709" i="6"/>
  <c r="X716" i="6"/>
  <c r="Z716" i="6" s="1"/>
  <c r="X718" i="6"/>
  <c r="Z718" i="6" s="1"/>
  <c r="Y718" i="6"/>
  <c r="X723" i="6"/>
  <c r="Z723" i="6" s="1"/>
  <c r="X725" i="6"/>
  <c r="Z725" i="6" s="1"/>
  <c r="Y725" i="6"/>
  <c r="X732" i="6"/>
  <c r="Z732" i="6" s="1"/>
  <c r="X734" i="6"/>
  <c r="Z734" i="6" s="1"/>
  <c r="Y734" i="6"/>
  <c r="X739" i="6"/>
  <c r="Z739" i="6" s="1"/>
  <c r="X741" i="6"/>
  <c r="Z741" i="6" s="1"/>
  <c r="Y741" i="6"/>
  <c r="X748" i="6"/>
  <c r="Z748" i="6" s="1"/>
  <c r="X750" i="6"/>
  <c r="Z750" i="6" s="1"/>
  <c r="Y750" i="6"/>
  <c r="X764" i="6"/>
  <c r="Z764" i="6" s="1"/>
  <c r="X766" i="6"/>
  <c r="Z766" i="6" s="1"/>
  <c r="Y766" i="6"/>
  <c r="X771" i="6"/>
  <c r="Z771" i="6" s="1"/>
  <c r="X773" i="6"/>
  <c r="Z773" i="6" s="1"/>
  <c r="Y773" i="6"/>
  <c r="X780" i="6"/>
  <c r="Z780" i="6" s="1"/>
  <c r="X782" i="6"/>
  <c r="Z782" i="6" s="1"/>
  <c r="Y782" i="6"/>
  <c r="X796" i="6"/>
  <c r="Z796" i="6" s="1"/>
  <c r="X798" i="6"/>
  <c r="Z798" i="6" s="1"/>
  <c r="Y798" i="6"/>
  <c r="X812" i="6"/>
  <c r="Z812" i="6" s="1"/>
  <c r="X814" i="6"/>
  <c r="Z814" i="6" s="1"/>
  <c r="Y814" i="6"/>
  <c r="X819" i="6"/>
  <c r="Z819" i="6" s="1"/>
  <c r="Y819" i="6"/>
  <c r="X832" i="6"/>
  <c r="Z832" i="6" s="1"/>
  <c r="Y832" i="6"/>
  <c r="X842" i="6"/>
  <c r="Z842" i="6" s="1"/>
  <c r="Y842" i="6"/>
  <c r="X848" i="6"/>
  <c r="Z848" i="6" s="1"/>
  <c r="Y848" i="6"/>
  <c r="X858" i="6"/>
  <c r="Z858" i="6" s="1"/>
  <c r="Y858" i="6"/>
  <c r="X861" i="6"/>
  <c r="Z861" i="6" s="1"/>
  <c r="X867" i="6"/>
  <c r="Z867" i="6" s="1"/>
  <c r="Y867" i="6"/>
  <c r="X877" i="6"/>
  <c r="Z877" i="6" s="1"/>
  <c r="X883" i="6"/>
  <c r="Z883" i="6" s="1"/>
  <c r="Y883" i="6"/>
  <c r="X892" i="6"/>
  <c r="Z892" i="6" s="1"/>
  <c r="Y892" i="6"/>
  <c r="X898" i="6"/>
  <c r="Z898" i="6" s="1"/>
  <c r="Y898" i="6"/>
  <c r="X902" i="6"/>
  <c r="Z902" i="6" s="1"/>
  <c r="Y902" i="6"/>
  <c r="X917" i="6"/>
  <c r="Z917" i="6" s="1"/>
  <c r="X941" i="6"/>
  <c r="Z941" i="6" s="1"/>
  <c r="X947" i="6"/>
  <c r="Z947" i="6" s="1"/>
  <c r="Y947" i="6"/>
  <c r="X951" i="6"/>
  <c r="Z951" i="6" s="1"/>
  <c r="Y951" i="6"/>
  <c r="X959" i="6"/>
  <c r="Z959" i="6" s="1"/>
  <c r="Y959" i="6"/>
  <c r="X969" i="6"/>
  <c r="Z969" i="6" s="1"/>
  <c r="X981" i="6"/>
  <c r="Z981" i="6" s="1"/>
  <c r="X993" i="6"/>
  <c r="Z993" i="6" s="1"/>
  <c r="X1005" i="6"/>
  <c r="Z1005" i="6" s="1"/>
  <c r="X1008" i="6"/>
  <c r="Z1008" i="6" s="1"/>
  <c r="Y1008" i="6"/>
  <c r="X1023" i="6"/>
  <c r="Z1023" i="6" s="1"/>
  <c r="Y1023" i="6"/>
  <c r="X1033" i="6"/>
  <c r="Z1033" i="6" s="1"/>
  <c r="X1038" i="6"/>
  <c r="Z1038" i="6" s="1"/>
  <c r="Y1038" i="6"/>
  <c r="X1044" i="6"/>
  <c r="Z1044" i="6" s="1"/>
  <c r="Y1044" i="6"/>
  <c r="X1045" i="6"/>
  <c r="Z1045" i="6" s="1"/>
  <c r="X1066" i="6"/>
  <c r="Z1066" i="6" s="1"/>
  <c r="Y1066" i="6"/>
  <c r="X1069" i="6"/>
  <c r="Z1069" i="6" s="1"/>
  <c r="X1075" i="6"/>
  <c r="Z1075" i="6" s="1"/>
  <c r="Y1075" i="6"/>
  <c r="X1079" i="6"/>
  <c r="Z1079" i="6" s="1"/>
  <c r="Y1079" i="6"/>
  <c r="X1087" i="6"/>
  <c r="Z1087" i="6" s="1"/>
  <c r="Y1087" i="6"/>
  <c r="X1102" i="6"/>
  <c r="Z1102" i="6" s="1"/>
  <c r="Y1102" i="6"/>
  <c r="X1116" i="6"/>
  <c r="Z1116" i="6" s="1"/>
  <c r="Y1116" i="6"/>
  <c r="X1128" i="6"/>
  <c r="Z1128" i="6" s="1"/>
  <c r="Y1128" i="6"/>
  <c r="X1135" i="6"/>
  <c r="Z1135" i="6" s="1"/>
  <c r="X1138" i="6"/>
  <c r="Z1138" i="6" s="1"/>
  <c r="X1141" i="6"/>
  <c r="Z1141" i="6" s="1"/>
  <c r="X1157" i="6"/>
  <c r="Z1157" i="6" s="1"/>
  <c r="X1176" i="6"/>
  <c r="Z1176" i="6" s="1"/>
  <c r="Y1176" i="6"/>
  <c r="X1183" i="6"/>
  <c r="Z1183" i="6" s="1"/>
  <c r="X1186" i="6"/>
  <c r="Z1186" i="6" s="1"/>
  <c r="X1189" i="6"/>
  <c r="Z1189" i="6" s="1"/>
  <c r="X1205" i="6"/>
  <c r="Z1205" i="6" s="1"/>
  <c r="X1226" i="6"/>
  <c r="Z1226" i="6" s="1"/>
  <c r="Y1226" i="6"/>
  <c r="X1234" i="6"/>
  <c r="Z1234" i="6" s="1"/>
  <c r="Y1234" i="6"/>
  <c r="X1242" i="6"/>
  <c r="Z1242" i="6" s="1"/>
  <c r="Y1242" i="6"/>
  <c r="X1245" i="6"/>
  <c r="Z1245" i="6" s="1"/>
  <c r="X1253" i="6"/>
  <c r="Z1253" i="6" s="1"/>
  <c r="X1278" i="6"/>
  <c r="Z1278" i="6" s="1"/>
  <c r="X1284" i="6"/>
  <c r="Z1284" i="6" s="1"/>
  <c r="Y1284" i="6"/>
  <c r="X1294" i="6"/>
  <c r="Z1294" i="6" s="1"/>
  <c r="X1301" i="6"/>
  <c r="Z1301" i="6" s="1"/>
  <c r="Y1301" i="6"/>
  <c r="X1305" i="6"/>
  <c r="Z1305" i="6" s="1"/>
  <c r="Y1305" i="6"/>
  <c r="X1312" i="6"/>
  <c r="Z1312" i="6" s="1"/>
  <c r="Y1312" i="6"/>
  <c r="X1316" i="6"/>
  <c r="Z1316" i="6" s="1"/>
  <c r="Y1316" i="6"/>
  <c r="X1329" i="6"/>
  <c r="Z1329" i="6" s="1"/>
  <c r="Y1329" i="6"/>
  <c r="X1342" i="6"/>
  <c r="Z1342" i="6" s="1"/>
  <c r="X1361" i="6"/>
  <c r="Z1361" i="6" s="1"/>
  <c r="Y1361" i="6"/>
  <c r="X1392" i="6"/>
  <c r="Z1392" i="6" s="1"/>
  <c r="Y1392" i="6"/>
  <c r="X1408" i="6"/>
  <c r="Z1408" i="6" s="1"/>
  <c r="Y1408" i="6"/>
  <c r="X1421" i="6"/>
  <c r="Z1421" i="6" s="1"/>
  <c r="Y1421" i="6"/>
  <c r="X1428" i="6"/>
  <c r="Z1428" i="6" s="1"/>
  <c r="Y1428" i="6"/>
  <c r="X1442" i="6"/>
  <c r="Z1442" i="6" s="1"/>
  <c r="X1447" i="6"/>
  <c r="Z1447" i="6" s="1"/>
  <c r="Y1447" i="6"/>
  <c r="X1450" i="6"/>
  <c r="Z1450" i="6" s="1"/>
  <c r="X1466" i="6"/>
  <c r="Z1466" i="6" s="1"/>
  <c r="X1475" i="6"/>
  <c r="Z1475" i="6" s="1"/>
  <c r="Y1475" i="6"/>
  <c r="X1486" i="6"/>
  <c r="Z1486" i="6" s="1"/>
  <c r="X1489" i="6"/>
  <c r="Z1489" i="6" s="1"/>
  <c r="Y1489" i="6"/>
  <c r="X1497" i="6"/>
  <c r="Z1497" i="6" s="1"/>
  <c r="Y1497" i="6"/>
  <c r="X1498" i="6"/>
  <c r="Z1498" i="6" s="1"/>
  <c r="X1504" i="6"/>
  <c r="Z1504" i="6" s="1"/>
  <c r="Y1504" i="6"/>
  <c r="X1511" i="6"/>
  <c r="Z1511" i="6" s="1"/>
  <c r="Y1511" i="6"/>
  <c r="X1519" i="6"/>
  <c r="Z1519" i="6" s="1"/>
  <c r="Y1519" i="6"/>
  <c r="X1534" i="6"/>
  <c r="Z1534" i="6" s="1"/>
  <c r="Y1534" i="6"/>
  <c r="X1538" i="6"/>
  <c r="Z1538" i="6" s="1"/>
  <c r="Y1538" i="6"/>
  <c r="X1546" i="6"/>
  <c r="Z1546" i="6" s="1"/>
  <c r="Y1546" i="6"/>
  <c r="X1549" i="6"/>
  <c r="Z1549" i="6" s="1"/>
  <c r="Y1549" i="6"/>
  <c r="X1553" i="6"/>
  <c r="Z1553" i="6" s="1"/>
  <c r="Y1553" i="6"/>
  <c r="X1561" i="6"/>
  <c r="Z1561" i="6" s="1"/>
  <c r="Y1561" i="6"/>
  <c r="X1568" i="6"/>
  <c r="Z1568" i="6" s="1"/>
  <c r="X1572" i="6"/>
  <c r="Z1572" i="6" s="1"/>
  <c r="X1600" i="6"/>
  <c r="Z1600" i="6" s="1"/>
  <c r="X1621" i="6"/>
  <c r="Z1621" i="6" s="1"/>
  <c r="Y1621" i="6"/>
  <c r="X1627" i="6"/>
  <c r="Z1627" i="6" s="1"/>
  <c r="Y1627" i="6"/>
  <c r="X1637" i="6"/>
  <c r="Z1637" i="6" s="1"/>
  <c r="Y1637" i="6"/>
  <c r="X1645" i="6"/>
  <c r="Z1645" i="6" s="1"/>
  <c r="X1648" i="6"/>
  <c r="Z1648" i="6" s="1"/>
  <c r="Y1648" i="6"/>
  <c r="X1655" i="6"/>
  <c r="Z1655" i="6" s="1"/>
  <c r="Y1655" i="6"/>
  <c r="X1663" i="6"/>
  <c r="Z1663" i="6" s="1"/>
  <c r="Y1663" i="6"/>
  <c r="X1666" i="6"/>
  <c r="Z1666" i="6" s="1"/>
  <c r="Y1666" i="6"/>
  <c r="X1679" i="6"/>
  <c r="Z1679" i="6" s="1"/>
  <c r="Y1679" i="6"/>
  <c r="X1687" i="6"/>
  <c r="Z1687" i="6" s="1"/>
  <c r="Y1687" i="6"/>
  <c r="X1695" i="6"/>
  <c r="Z1695" i="6" s="1"/>
  <c r="Y1695" i="6"/>
  <c r="X1710" i="6"/>
  <c r="Z1710" i="6" s="1"/>
  <c r="Y1710" i="6"/>
  <c r="X1723" i="6"/>
  <c r="Z1723" i="6" s="1"/>
  <c r="Y1723" i="6"/>
  <c r="X1846" i="6"/>
  <c r="X1849" i="6"/>
  <c r="X1854" i="6"/>
  <c r="X1857" i="6"/>
  <c r="X1862" i="6"/>
  <c r="X1865" i="6"/>
  <c r="X1870" i="6"/>
  <c r="X1873" i="6"/>
  <c r="X1878" i="6"/>
  <c r="X1881" i="6"/>
  <c r="X1886" i="6"/>
  <c r="X1889" i="6"/>
  <c r="X1894" i="6"/>
  <c r="X1897" i="6"/>
  <c r="X1902" i="6"/>
  <c r="X1905" i="6"/>
  <c r="X1910" i="6"/>
  <c r="X1913" i="6"/>
  <c r="X1918" i="6"/>
  <c r="X1921" i="6"/>
  <c r="X1926" i="6"/>
  <c r="X1929" i="6"/>
  <c r="X1934" i="6"/>
  <c r="X1937" i="6"/>
  <c r="X1942" i="6"/>
  <c r="X1945" i="6"/>
  <c r="X1950" i="6"/>
  <c r="X1953" i="6"/>
  <c r="X1958" i="6"/>
  <c r="X1961" i="6"/>
  <c r="X1966" i="6"/>
  <c r="X1969" i="6"/>
  <c r="X1974" i="6"/>
  <c r="X1977" i="6"/>
  <c r="X1982" i="6"/>
  <c r="X1985" i="6"/>
  <c r="X1990" i="6"/>
  <c r="X1993" i="6"/>
  <c r="X1998" i="6"/>
  <c r="X2001" i="6"/>
  <c r="X2006" i="6"/>
  <c r="X2009" i="6"/>
  <c r="X2014" i="6"/>
  <c r="X2017" i="6"/>
  <c r="X2022" i="6"/>
  <c r="X2025" i="6"/>
  <c r="X2030" i="6"/>
  <c r="X2033" i="6"/>
  <c r="X2038" i="6"/>
  <c r="X2041" i="6"/>
  <c r="X2046" i="6"/>
  <c r="X2049" i="6"/>
  <c r="X2054" i="6"/>
  <c r="X2057" i="6"/>
  <c r="X2062" i="6"/>
  <c r="X2065" i="6"/>
  <c r="X2070" i="6"/>
  <c r="X2073" i="6"/>
  <c r="X2078" i="6"/>
  <c r="X2081" i="6"/>
  <c r="X2086" i="6"/>
  <c r="X2089" i="6"/>
  <c r="X2094" i="6"/>
  <c r="X2097" i="6"/>
  <c r="X2100" i="6"/>
  <c r="X2103" i="6"/>
  <c r="X2107" i="6"/>
  <c r="X2114" i="6"/>
  <c r="X2118" i="6"/>
  <c r="X2121" i="6"/>
  <c r="X2125" i="6"/>
  <c r="X2128" i="6"/>
  <c r="X2132" i="6"/>
  <c r="X2135" i="6"/>
  <c r="X2139" i="6"/>
  <c r="X2146" i="6"/>
  <c r="X2150" i="6"/>
  <c r="X2153" i="6"/>
  <c r="X2157" i="6"/>
  <c r="X2160" i="6"/>
  <c r="X2164" i="6"/>
  <c r="X2167" i="6"/>
  <c r="X2171" i="6"/>
  <c r="X2178" i="6"/>
  <c r="X2182" i="6"/>
  <c r="X2185" i="6"/>
  <c r="X2189" i="6"/>
  <c r="X2192" i="6"/>
  <c r="X2196" i="6"/>
  <c r="X2199" i="6"/>
  <c r="X2203" i="6"/>
  <c r="X2210" i="6"/>
  <c r="X2214" i="6"/>
  <c r="X2217" i="6"/>
  <c r="X2221" i="6"/>
  <c r="X2224" i="6"/>
  <c r="X2228" i="6"/>
  <c r="X2235" i="6"/>
  <c r="X2242" i="6"/>
  <c r="X2246" i="6"/>
  <c r="X2249" i="6"/>
  <c r="X2253" i="6"/>
  <c r="X2256" i="6"/>
  <c r="X2260" i="6"/>
  <c r="X2263" i="6"/>
  <c r="X2267" i="6"/>
  <c r="X505" i="6"/>
  <c r="Z505" i="6" s="1"/>
  <c r="Y505" i="6"/>
  <c r="X634" i="6"/>
  <c r="Z634" i="6" s="1"/>
  <c r="Y634" i="6"/>
  <c r="X650" i="6"/>
  <c r="Z650" i="6" s="1"/>
  <c r="Y650" i="6"/>
  <c r="X668" i="6"/>
  <c r="Z668" i="6" s="1"/>
  <c r="Y668" i="6"/>
  <c r="X670" i="6"/>
  <c r="Z670" i="6" s="1"/>
  <c r="Y670" i="6"/>
  <c r="X673" i="6"/>
  <c r="Z673" i="6" s="1"/>
  <c r="Y673" i="6"/>
  <c r="X678" i="6"/>
  <c r="Z678" i="6" s="1"/>
  <c r="Y678" i="6"/>
  <c r="X681" i="6"/>
  <c r="Z681" i="6" s="1"/>
  <c r="Y681" i="6"/>
  <c r="X686" i="6"/>
  <c r="Z686" i="6" s="1"/>
  <c r="Y686" i="6"/>
  <c r="X689" i="6"/>
  <c r="Z689" i="6" s="1"/>
  <c r="Y689" i="6"/>
  <c r="X694" i="6"/>
  <c r="Z694" i="6" s="1"/>
  <c r="Y694" i="6"/>
  <c r="X697" i="6"/>
  <c r="Z697" i="6" s="1"/>
  <c r="Y697" i="6"/>
  <c r="X702" i="6"/>
  <c r="Z702" i="6" s="1"/>
  <c r="Y702" i="6"/>
  <c r="X705" i="6"/>
  <c r="Z705" i="6" s="1"/>
  <c r="Y705" i="6"/>
  <c r="X710" i="6"/>
  <c r="Z710" i="6" s="1"/>
  <c r="Y710" i="6"/>
  <c r="X717" i="6"/>
  <c r="Z717" i="6" s="1"/>
  <c r="Y717" i="6"/>
  <c r="X726" i="6"/>
  <c r="Z726" i="6" s="1"/>
  <c r="Y726" i="6"/>
  <c r="X733" i="6"/>
  <c r="Z733" i="6" s="1"/>
  <c r="Y733" i="6"/>
  <c r="X742" i="6"/>
  <c r="Z742" i="6" s="1"/>
  <c r="Y742" i="6"/>
  <c r="X749" i="6"/>
  <c r="Z749" i="6" s="1"/>
  <c r="Y749" i="6"/>
  <c r="X758" i="6"/>
  <c r="Z758" i="6" s="1"/>
  <c r="Y758" i="6"/>
  <c r="X765" i="6"/>
  <c r="Z765" i="6" s="1"/>
  <c r="Y765" i="6"/>
  <c r="X774" i="6"/>
  <c r="Z774" i="6" s="1"/>
  <c r="Y774" i="6"/>
  <c r="X781" i="6"/>
  <c r="Z781" i="6" s="1"/>
  <c r="Y781" i="6"/>
  <c r="X790" i="6"/>
  <c r="Z790" i="6" s="1"/>
  <c r="Y790" i="6"/>
  <c r="X797" i="6"/>
  <c r="Z797" i="6" s="1"/>
  <c r="Y797" i="6"/>
  <c r="X806" i="6"/>
  <c r="Z806" i="6" s="1"/>
  <c r="Y806" i="6"/>
  <c r="X813" i="6"/>
  <c r="Z813" i="6" s="1"/>
  <c r="Y813" i="6"/>
  <c r="X822" i="6"/>
  <c r="Z822" i="6" s="1"/>
  <c r="Y822" i="6"/>
  <c r="X825" i="6"/>
  <c r="Z825" i="6" s="1"/>
  <c r="X830" i="6"/>
  <c r="Z830" i="6" s="1"/>
  <c r="Y830" i="6"/>
  <c r="X838" i="6"/>
  <c r="Z838" i="6" s="1"/>
  <c r="Y838" i="6"/>
  <c r="X841" i="6"/>
  <c r="Z841" i="6" s="1"/>
  <c r="X846" i="6"/>
  <c r="Z846" i="6" s="1"/>
  <c r="Y846" i="6"/>
  <c r="X854" i="6"/>
  <c r="Z854" i="6" s="1"/>
  <c r="Y854" i="6"/>
  <c r="X857" i="6"/>
  <c r="Z857" i="6" s="1"/>
  <c r="X862" i="6"/>
  <c r="Z862" i="6" s="1"/>
  <c r="Y862" i="6"/>
  <c r="X870" i="6"/>
  <c r="Z870" i="6" s="1"/>
  <c r="Y870" i="6"/>
  <c r="X878" i="6"/>
  <c r="Z878" i="6" s="1"/>
  <c r="Y878" i="6"/>
  <c r="X884" i="6"/>
  <c r="Z884" i="6" s="1"/>
  <c r="Y884" i="6"/>
  <c r="X888" i="6"/>
  <c r="Z888" i="6" s="1"/>
  <c r="Y888" i="6"/>
  <c r="X891" i="6"/>
  <c r="Z891" i="6" s="1"/>
  <c r="Y891" i="6"/>
  <c r="X906" i="6"/>
  <c r="Z906" i="6" s="1"/>
  <c r="Y906" i="6"/>
  <c r="X912" i="6"/>
  <c r="Z912" i="6" s="1"/>
  <c r="Y912" i="6"/>
  <c r="X915" i="6"/>
  <c r="Z915" i="6" s="1"/>
  <c r="Y915" i="6"/>
  <c r="X919" i="6"/>
  <c r="Z919" i="6" s="1"/>
  <c r="Y919" i="6"/>
  <c r="X924" i="6"/>
  <c r="Z924" i="6" s="1"/>
  <c r="Y924" i="6"/>
  <c r="X927" i="6"/>
  <c r="Z927" i="6" s="1"/>
  <c r="Y927" i="6"/>
  <c r="X930" i="6"/>
  <c r="Z930" i="6" s="1"/>
  <c r="Y930" i="6"/>
  <c r="X934" i="6"/>
  <c r="Z934" i="6" s="1"/>
  <c r="Y934" i="6"/>
  <c r="X942" i="6"/>
  <c r="Z942" i="6" s="1"/>
  <c r="Y942" i="6"/>
  <c r="X948" i="6"/>
  <c r="Z948" i="6" s="1"/>
  <c r="Y948" i="6"/>
  <c r="X952" i="6"/>
  <c r="Z952" i="6" s="1"/>
  <c r="Y952" i="6"/>
  <c r="X955" i="6"/>
  <c r="Z955" i="6" s="1"/>
  <c r="Y955" i="6"/>
  <c r="X970" i="6"/>
  <c r="Z970" i="6" s="1"/>
  <c r="Y970" i="6"/>
  <c r="X976" i="6"/>
  <c r="Z976" i="6" s="1"/>
  <c r="Y976" i="6"/>
  <c r="X979" i="6"/>
  <c r="Z979" i="6" s="1"/>
  <c r="Y979" i="6"/>
  <c r="X983" i="6"/>
  <c r="Z983" i="6" s="1"/>
  <c r="Y983" i="6"/>
  <c r="X988" i="6"/>
  <c r="Z988" i="6" s="1"/>
  <c r="Y988" i="6"/>
  <c r="X991" i="6"/>
  <c r="Z991" i="6" s="1"/>
  <c r="Y991" i="6"/>
  <c r="X994" i="6"/>
  <c r="Z994" i="6" s="1"/>
  <c r="Y994" i="6"/>
  <c r="X998" i="6"/>
  <c r="Z998" i="6" s="1"/>
  <c r="Y998" i="6"/>
  <c r="X1006" i="6"/>
  <c r="Z1006" i="6" s="1"/>
  <c r="Y1006" i="6"/>
  <c r="X1012" i="6"/>
  <c r="Z1012" i="6" s="1"/>
  <c r="Y1012" i="6"/>
  <c r="X1016" i="6"/>
  <c r="Z1016" i="6" s="1"/>
  <c r="Y1016" i="6"/>
  <c r="X1019" i="6"/>
  <c r="Z1019" i="6" s="1"/>
  <c r="Y1019" i="6"/>
  <c r="X1034" i="6"/>
  <c r="Z1034" i="6" s="1"/>
  <c r="Y1034" i="6"/>
  <c r="X1040" i="6"/>
  <c r="Z1040" i="6" s="1"/>
  <c r="Y1040" i="6"/>
  <c r="X1043" i="6"/>
  <c r="Z1043" i="6" s="1"/>
  <c r="Y1043" i="6"/>
  <c r="X1047" i="6"/>
  <c r="Z1047" i="6" s="1"/>
  <c r="Y1047" i="6"/>
  <c r="X1052" i="6"/>
  <c r="Z1052" i="6" s="1"/>
  <c r="Y1052" i="6"/>
  <c r="X1055" i="6"/>
  <c r="Z1055" i="6" s="1"/>
  <c r="Y1055" i="6"/>
  <c r="X1058" i="6"/>
  <c r="Z1058" i="6" s="1"/>
  <c r="Y1058" i="6"/>
  <c r="X1062" i="6"/>
  <c r="Z1062" i="6" s="1"/>
  <c r="Y1062" i="6"/>
  <c r="X1070" i="6"/>
  <c r="Z1070" i="6" s="1"/>
  <c r="Y1070" i="6"/>
  <c r="X1076" i="6"/>
  <c r="Z1076" i="6" s="1"/>
  <c r="Y1076" i="6"/>
  <c r="X1080" i="6"/>
  <c r="Z1080" i="6" s="1"/>
  <c r="Y1080" i="6"/>
  <c r="X1083" i="6"/>
  <c r="Z1083" i="6" s="1"/>
  <c r="Y1083" i="6"/>
  <c r="X1098" i="6"/>
  <c r="Z1098" i="6" s="1"/>
  <c r="Y1098" i="6"/>
  <c r="X1104" i="6"/>
  <c r="Z1104" i="6" s="1"/>
  <c r="Y1104" i="6"/>
  <c r="X1107" i="6"/>
  <c r="Z1107" i="6" s="1"/>
  <c r="Y1107" i="6"/>
  <c r="X1112" i="6"/>
  <c r="Z1112" i="6" s="1"/>
  <c r="Y1112" i="6"/>
  <c r="X1136" i="6"/>
  <c r="Z1136" i="6" s="1"/>
  <c r="Y1136" i="6"/>
  <c r="X1146" i="6"/>
  <c r="Z1146" i="6" s="1"/>
  <c r="X1152" i="6"/>
  <c r="Z1152" i="6" s="1"/>
  <c r="Y1152" i="6"/>
  <c r="X1159" i="6"/>
  <c r="Z1159" i="6" s="1"/>
  <c r="X1162" i="6"/>
  <c r="Z1162" i="6" s="1"/>
  <c r="X1165" i="6"/>
  <c r="Z1165" i="6" s="1"/>
  <c r="X1168" i="6"/>
  <c r="Z1168" i="6" s="1"/>
  <c r="Y1168" i="6"/>
  <c r="X1175" i="6"/>
  <c r="Z1175" i="6" s="1"/>
  <c r="X1178" i="6"/>
  <c r="Z1178" i="6" s="1"/>
  <c r="X1181" i="6"/>
  <c r="Z1181" i="6" s="1"/>
  <c r="X1184" i="6"/>
  <c r="Z1184" i="6" s="1"/>
  <c r="Y1184" i="6"/>
  <c r="X1191" i="6"/>
  <c r="Z1191" i="6" s="1"/>
  <c r="X1194" i="6"/>
  <c r="Z1194" i="6" s="1"/>
  <c r="X1197" i="6"/>
  <c r="Z1197" i="6" s="1"/>
  <c r="X1200" i="6"/>
  <c r="Z1200" i="6" s="1"/>
  <c r="Y1200" i="6"/>
  <c r="X1207" i="6"/>
  <c r="Z1207" i="6" s="1"/>
  <c r="X1210" i="6"/>
  <c r="Z1210" i="6" s="1"/>
  <c r="X1213" i="6"/>
  <c r="Z1213" i="6" s="1"/>
  <c r="X1216" i="6"/>
  <c r="Z1216" i="6" s="1"/>
  <c r="Y1216" i="6"/>
  <c r="X1222" i="6"/>
  <c r="Z1222" i="6" s="1"/>
  <c r="Y1222" i="6"/>
  <c r="X1225" i="6"/>
  <c r="Z1225" i="6" s="1"/>
  <c r="X1230" i="6"/>
  <c r="Z1230" i="6" s="1"/>
  <c r="Y1230" i="6"/>
  <c r="X1233" i="6"/>
  <c r="Z1233" i="6" s="1"/>
  <c r="X1238" i="6"/>
  <c r="Z1238" i="6" s="1"/>
  <c r="Y1238" i="6"/>
  <c r="X1241" i="6"/>
  <c r="Z1241" i="6" s="1"/>
  <c r="X1246" i="6"/>
  <c r="Z1246" i="6" s="1"/>
  <c r="Y1246" i="6"/>
  <c r="X1249" i="6"/>
  <c r="Z1249" i="6" s="1"/>
  <c r="X1254" i="6"/>
  <c r="Z1254" i="6" s="1"/>
  <c r="Y1254" i="6"/>
  <c r="X1262" i="6"/>
  <c r="Z1262" i="6" s="1"/>
  <c r="Y1262" i="6"/>
  <c r="X1276" i="6"/>
  <c r="Z1276" i="6" s="1"/>
  <c r="Y1276" i="6"/>
  <c r="X1286" i="6"/>
  <c r="Z1286" i="6" s="1"/>
  <c r="X1295" i="6"/>
  <c r="Z1295" i="6" s="1"/>
  <c r="Y1295" i="6"/>
  <c r="X1299" i="6"/>
  <c r="Z1299" i="6" s="1"/>
  <c r="Y1299" i="6"/>
  <c r="X1304" i="6"/>
  <c r="Z1304" i="6" s="1"/>
  <c r="Y1304" i="6"/>
  <c r="X1308" i="6"/>
  <c r="Z1308" i="6" s="1"/>
  <c r="Y1308" i="6"/>
  <c r="X1319" i="6"/>
  <c r="Z1319" i="6" s="1"/>
  <c r="Y1319" i="6"/>
  <c r="X1327" i="6"/>
  <c r="Z1327" i="6" s="1"/>
  <c r="Y1327" i="6"/>
  <c r="X1331" i="6"/>
  <c r="Z1331" i="6" s="1"/>
  <c r="Y1331" i="6"/>
  <c r="X1335" i="6"/>
  <c r="Z1335" i="6" s="1"/>
  <c r="Y1335" i="6"/>
  <c r="X1338" i="6"/>
  <c r="Z1338" i="6" s="1"/>
  <c r="X1343" i="6"/>
  <c r="Z1343" i="6" s="1"/>
  <c r="Y1343" i="6"/>
  <c r="X1347" i="6"/>
  <c r="Z1347" i="6" s="1"/>
  <c r="Y1347" i="6"/>
  <c r="X1351" i="6"/>
  <c r="Z1351" i="6" s="1"/>
  <c r="Y1351" i="6"/>
  <c r="X1354" i="6"/>
  <c r="Z1354" i="6" s="1"/>
  <c r="X1359" i="6"/>
  <c r="Z1359" i="6" s="1"/>
  <c r="Y1359" i="6"/>
  <c r="X1363" i="6"/>
  <c r="Z1363" i="6" s="1"/>
  <c r="Y1363" i="6"/>
  <c r="X1367" i="6"/>
  <c r="Z1367" i="6" s="1"/>
  <c r="Y1367" i="6"/>
  <c r="X1371" i="6"/>
  <c r="Z1371" i="6" s="1"/>
  <c r="Y1371" i="6"/>
  <c r="X1374" i="6"/>
  <c r="Z1374" i="6" s="1"/>
  <c r="X1377" i="6"/>
  <c r="Z1377" i="6" s="1"/>
  <c r="Y1377" i="6"/>
  <c r="X1381" i="6"/>
  <c r="Z1381" i="6" s="1"/>
  <c r="Y1381" i="6"/>
  <c r="X1382" i="6"/>
  <c r="Z1382" i="6" s="1"/>
  <c r="X1385" i="6"/>
  <c r="Z1385" i="6" s="1"/>
  <c r="Y1385" i="6"/>
  <c r="X1388" i="6"/>
  <c r="Z1388" i="6" s="1"/>
  <c r="Y1388" i="6"/>
  <c r="X1394" i="6"/>
  <c r="Z1394" i="6" s="1"/>
  <c r="X1397" i="6"/>
  <c r="Z1397" i="6" s="1"/>
  <c r="Y1397" i="6"/>
  <c r="X1398" i="6"/>
  <c r="Z1398" i="6" s="1"/>
  <c r="X1401" i="6"/>
  <c r="Z1401" i="6" s="1"/>
  <c r="Y1401" i="6"/>
  <c r="X1404" i="6"/>
  <c r="Z1404" i="6" s="1"/>
  <c r="Y1404" i="6"/>
  <c r="X1410" i="6"/>
  <c r="Z1410" i="6" s="1"/>
  <c r="X1413" i="6"/>
  <c r="Z1413" i="6" s="1"/>
  <c r="Y1413" i="6"/>
  <c r="X1414" i="6"/>
  <c r="Z1414" i="6" s="1"/>
  <c r="X1417" i="6"/>
  <c r="Z1417" i="6" s="1"/>
  <c r="Y1417" i="6"/>
  <c r="X1420" i="6"/>
  <c r="Z1420" i="6" s="1"/>
  <c r="Y1420" i="6"/>
  <c r="X1426" i="6"/>
  <c r="Z1426" i="6" s="1"/>
  <c r="X1429" i="6"/>
  <c r="Z1429" i="6" s="1"/>
  <c r="Y1429" i="6"/>
  <c r="X1430" i="6"/>
  <c r="Z1430" i="6" s="1"/>
  <c r="X1433" i="6"/>
  <c r="Z1433" i="6" s="1"/>
  <c r="Y1433" i="6"/>
  <c r="X1434" i="6"/>
  <c r="Z1434" i="6" s="1"/>
  <c r="X1437" i="6"/>
  <c r="Z1437" i="6" s="1"/>
  <c r="Y1437" i="6"/>
  <c r="X1440" i="6"/>
  <c r="Z1440" i="6" s="1"/>
  <c r="Y1440" i="6"/>
  <c r="X1444" i="6"/>
  <c r="Z1444" i="6" s="1"/>
  <c r="Y1444" i="6"/>
  <c r="X1451" i="6"/>
  <c r="Z1451" i="6" s="1"/>
  <c r="Y1451" i="6"/>
  <c r="X1454" i="6"/>
  <c r="Z1454" i="6" s="1"/>
  <c r="X1457" i="6"/>
  <c r="Z1457" i="6" s="1"/>
  <c r="Y1457" i="6"/>
  <c r="X1467" i="6"/>
  <c r="Z1467" i="6" s="1"/>
  <c r="Y1467" i="6"/>
  <c r="X1470" i="6"/>
  <c r="Z1470" i="6" s="1"/>
  <c r="X1473" i="6"/>
  <c r="Z1473" i="6" s="1"/>
  <c r="Y1473" i="6"/>
  <c r="X1487" i="6"/>
  <c r="Z1487" i="6" s="1"/>
  <c r="Y1487" i="6"/>
  <c r="X1491" i="6"/>
  <c r="Z1491" i="6" s="1"/>
  <c r="Y1491" i="6"/>
  <c r="X1496" i="6"/>
  <c r="Z1496" i="6" s="1"/>
  <c r="Y1496" i="6"/>
  <c r="X1500" i="6"/>
  <c r="Z1500" i="6" s="1"/>
  <c r="Y1500" i="6"/>
  <c r="X1506" i="6"/>
  <c r="Z1506" i="6" s="1"/>
  <c r="X1515" i="6"/>
  <c r="Z1515" i="6" s="1"/>
  <c r="Y1515" i="6"/>
  <c r="X1518" i="6"/>
  <c r="Z1518" i="6" s="1"/>
  <c r="X1521" i="6"/>
  <c r="Z1521" i="6" s="1"/>
  <c r="Y1521" i="6"/>
  <c r="X1524" i="6"/>
  <c r="Z1524" i="6" s="1"/>
  <c r="Y1524" i="6"/>
  <c r="X1535" i="6"/>
  <c r="Z1535" i="6" s="1"/>
  <c r="Y1535" i="6"/>
  <c r="X1536" i="6"/>
  <c r="Z1536" i="6" s="1"/>
  <c r="X1539" i="6"/>
  <c r="Z1539" i="6" s="1"/>
  <c r="Y1539" i="6"/>
  <c r="X1542" i="6"/>
  <c r="Z1542" i="6" s="1"/>
  <c r="Y1542" i="6"/>
  <c r="X1548" i="6"/>
  <c r="Z1548" i="6" s="1"/>
  <c r="X1557" i="6"/>
  <c r="Z1557" i="6" s="1"/>
  <c r="Y1557" i="6"/>
  <c r="X1563" i="6"/>
  <c r="Z1563" i="6" s="1"/>
  <c r="Y1563" i="6"/>
  <c r="X1566" i="6"/>
  <c r="Z1566" i="6" s="1"/>
  <c r="Y1566" i="6"/>
  <c r="X1570" i="6"/>
  <c r="Z1570" i="6" s="1"/>
  <c r="Y1570" i="6"/>
  <c r="X1573" i="6"/>
  <c r="Z1573" i="6" s="1"/>
  <c r="Y1573" i="6"/>
  <c r="X1576" i="6"/>
  <c r="Z1576" i="6" s="1"/>
  <c r="X1579" i="6"/>
  <c r="Z1579" i="6" s="1"/>
  <c r="Y1579" i="6"/>
  <c r="X1582" i="6"/>
  <c r="Z1582" i="6" s="1"/>
  <c r="Y1582" i="6"/>
  <c r="X1595" i="6"/>
  <c r="Z1595" i="6" s="1"/>
  <c r="Y1595" i="6"/>
  <c r="X1598" i="6"/>
  <c r="Z1598" i="6" s="1"/>
  <c r="Y1598" i="6"/>
  <c r="X1602" i="6"/>
  <c r="Z1602" i="6" s="1"/>
  <c r="Y1602" i="6"/>
  <c r="X1607" i="6"/>
  <c r="Z1607" i="6" s="1"/>
  <c r="Y1607" i="6"/>
  <c r="X1610" i="6"/>
  <c r="Z1610" i="6" s="1"/>
  <c r="Y1610" i="6"/>
  <c r="X1613" i="6"/>
  <c r="Z1613" i="6" s="1"/>
  <c r="Y1613" i="6"/>
  <c r="X1617" i="6"/>
  <c r="Z1617" i="6" s="1"/>
  <c r="Y1617" i="6"/>
  <c r="X1620" i="6"/>
  <c r="Z1620" i="6" s="1"/>
  <c r="X1625" i="6"/>
  <c r="Z1625" i="6" s="1"/>
  <c r="Y1625" i="6"/>
  <c r="X1633" i="6"/>
  <c r="Z1633" i="6" s="1"/>
  <c r="Y1633" i="6"/>
  <c r="X1636" i="6"/>
  <c r="Z1636" i="6" s="1"/>
  <c r="X1641" i="6"/>
  <c r="Z1641" i="6" s="1"/>
  <c r="X1646" i="6"/>
  <c r="Z1646" i="6" s="1"/>
  <c r="Y1646" i="6"/>
  <c r="X1652" i="6"/>
  <c r="Z1652" i="6" s="1"/>
  <c r="Y1652" i="6"/>
  <c r="X1653" i="6"/>
  <c r="Z1653" i="6" s="1"/>
  <c r="X1656" i="6"/>
  <c r="Z1656" i="6" s="1"/>
  <c r="Y1656" i="6"/>
  <c r="X1659" i="6"/>
  <c r="Z1659" i="6" s="1"/>
  <c r="Y1659" i="6"/>
  <c r="X1665" i="6"/>
  <c r="Z1665" i="6" s="1"/>
  <c r="X1672" i="6"/>
  <c r="Z1672" i="6" s="1"/>
  <c r="Y1672" i="6"/>
  <c r="X1675" i="6"/>
  <c r="Z1675" i="6" s="1"/>
  <c r="Y1675" i="6"/>
  <c r="X1681" i="6"/>
  <c r="Z1681" i="6" s="1"/>
  <c r="X1684" i="6"/>
  <c r="Z1684" i="6" s="1"/>
  <c r="Y1684" i="6"/>
  <c r="X1685" i="6"/>
  <c r="Z1685" i="6" s="1"/>
  <c r="X1688" i="6"/>
  <c r="Z1688" i="6" s="1"/>
  <c r="Y1688" i="6"/>
  <c r="X1689" i="6"/>
  <c r="Z1689" i="6" s="1"/>
  <c r="X1692" i="6"/>
  <c r="Z1692" i="6" s="1"/>
  <c r="Y1692" i="6"/>
  <c r="X1693" i="6"/>
  <c r="Z1693" i="6" s="1"/>
  <c r="X1697" i="6"/>
  <c r="Z1697" i="6" s="1"/>
  <c r="X1706" i="6"/>
  <c r="Z1706" i="6" s="1"/>
  <c r="Y1706" i="6"/>
  <c r="X1712" i="6"/>
  <c r="Z1712" i="6" s="1"/>
  <c r="Y1712" i="6"/>
  <c r="X1715" i="6"/>
  <c r="Z1715" i="6" s="1"/>
  <c r="Y1715" i="6"/>
  <c r="X1719" i="6"/>
  <c r="Z1719" i="6" s="1"/>
  <c r="Y1719" i="6"/>
  <c r="X1724" i="6"/>
  <c r="Z1724" i="6" s="1"/>
  <c r="Y1724" i="6"/>
  <c r="Q514" i="6"/>
  <c r="P514" i="6"/>
  <c r="Q518" i="6"/>
  <c r="P518" i="6"/>
  <c r="Q530" i="6"/>
  <c r="P530" i="6"/>
  <c r="Q534" i="6"/>
  <c r="P534" i="6"/>
  <c r="Q546" i="6"/>
  <c r="P546" i="6"/>
  <c r="Q550" i="6"/>
  <c r="P550" i="6"/>
  <c r="Q558" i="6"/>
  <c r="P558" i="6"/>
  <c r="Q566" i="6"/>
  <c r="P566" i="6"/>
  <c r="Q578" i="6"/>
  <c r="P578" i="6"/>
  <c r="Q586" i="6"/>
  <c r="P586" i="6"/>
  <c r="Q590" i="6"/>
  <c r="P590" i="6"/>
  <c r="Q602" i="6"/>
  <c r="P602" i="6"/>
  <c r="Q606" i="6"/>
  <c r="P606" i="6"/>
  <c r="Q626" i="6"/>
  <c r="P626" i="6"/>
  <c r="Q723" i="6"/>
  <c r="P723" i="6"/>
  <c r="Q755" i="6"/>
  <c r="P755" i="6"/>
  <c r="Q787" i="6"/>
  <c r="P787" i="6"/>
  <c r="Q845" i="6"/>
  <c r="P845" i="6"/>
  <c r="P890" i="6"/>
  <c r="Q890" i="6"/>
  <c r="Q905" i="6"/>
  <c r="P905" i="6"/>
  <c r="Q932" i="6"/>
  <c r="P932" i="6"/>
  <c r="Q969" i="6"/>
  <c r="P969" i="6"/>
  <c r="Q996" i="6"/>
  <c r="P996" i="6"/>
  <c r="P1082" i="6"/>
  <c r="Q1082" i="6"/>
  <c r="P1419" i="6"/>
  <c r="Q1419" i="6"/>
  <c r="Q1624" i="6"/>
  <c r="P1624" i="6"/>
  <c r="Q1635" i="6"/>
  <c r="P1635" i="6"/>
  <c r="Q1705" i="6"/>
  <c r="P1705" i="6"/>
  <c r="P1714" i="6"/>
  <c r="Q1714" i="6"/>
  <c r="Q506" i="6"/>
  <c r="P506" i="6"/>
  <c r="P716" i="6"/>
  <c r="Q716" i="6"/>
  <c r="P732" i="6"/>
  <c r="Q732" i="6"/>
  <c r="P748" i="6"/>
  <c r="Q748" i="6"/>
  <c r="P764" i="6"/>
  <c r="Q764" i="6"/>
  <c r="P780" i="6"/>
  <c r="Q780" i="6"/>
  <c r="P796" i="6"/>
  <c r="Q796" i="6"/>
  <c r="P812" i="6"/>
  <c r="Q812" i="6"/>
  <c r="P842" i="6"/>
  <c r="Q842" i="6"/>
  <c r="P874" i="6"/>
  <c r="Q874" i="6"/>
  <c r="Q501" i="6"/>
  <c r="P501" i="6"/>
  <c r="Q510" i="6"/>
  <c r="P510" i="6"/>
  <c r="Q554" i="6"/>
  <c r="P554" i="6"/>
  <c r="Q562" i="6"/>
  <c r="P562" i="6"/>
  <c r="Q594" i="6"/>
  <c r="P594" i="6"/>
  <c r="Q598" i="6"/>
  <c r="P598" i="6"/>
  <c r="Q618" i="6"/>
  <c r="P618" i="6"/>
  <c r="Q502" i="6"/>
  <c r="P502" i="6"/>
  <c r="Q715" i="6"/>
  <c r="P715" i="6"/>
  <c r="Q731" i="6"/>
  <c r="P731" i="6"/>
  <c r="Q747" i="6"/>
  <c r="P747" i="6"/>
  <c r="Q763" i="6"/>
  <c r="P763" i="6"/>
  <c r="Q779" i="6"/>
  <c r="P779" i="6"/>
  <c r="Q795" i="6"/>
  <c r="P795" i="6"/>
  <c r="Q811" i="6"/>
  <c r="P811" i="6"/>
  <c r="Q841" i="6"/>
  <c r="P841" i="6"/>
  <c r="Q873" i="6"/>
  <c r="P873" i="6"/>
  <c r="P507" i="6"/>
  <c r="Q507" i="6"/>
  <c r="Q522" i="6"/>
  <c r="P522" i="6"/>
  <c r="Q526" i="6"/>
  <c r="P526" i="6"/>
  <c r="Q538" i="6"/>
  <c r="P538" i="6"/>
  <c r="Q542" i="6"/>
  <c r="P542" i="6"/>
  <c r="Q570" i="6"/>
  <c r="P570" i="6"/>
  <c r="Q574" i="6"/>
  <c r="P574" i="6"/>
  <c r="Q582" i="6"/>
  <c r="P582" i="6"/>
  <c r="Q610" i="6"/>
  <c r="P610" i="6"/>
  <c r="Q614" i="6"/>
  <c r="P614" i="6"/>
  <c r="Q622" i="6"/>
  <c r="P622" i="6"/>
  <c r="Q739" i="6"/>
  <c r="P739" i="6"/>
  <c r="Q771" i="6"/>
  <c r="P771" i="6"/>
  <c r="Q803" i="6"/>
  <c r="P803" i="6"/>
  <c r="Q824" i="6"/>
  <c r="P824" i="6"/>
  <c r="Q856" i="6"/>
  <c r="P856" i="6"/>
  <c r="Q877" i="6"/>
  <c r="P877" i="6"/>
  <c r="P954" i="6"/>
  <c r="Q954" i="6"/>
  <c r="P1018" i="6"/>
  <c r="Q1018" i="6"/>
  <c r="Q1033" i="6"/>
  <c r="P1033" i="6"/>
  <c r="Q1060" i="6"/>
  <c r="P1060" i="6"/>
  <c r="Q1097" i="6"/>
  <c r="P1097" i="6"/>
  <c r="Q634" i="6"/>
  <c r="P634" i="6"/>
  <c r="P640" i="6"/>
  <c r="Q640" i="6"/>
  <c r="Q643" i="6"/>
  <c r="P643" i="6"/>
  <c r="Q650" i="6"/>
  <c r="P650" i="6"/>
  <c r="P656" i="6"/>
  <c r="Q656" i="6"/>
  <c r="Q659" i="6"/>
  <c r="P659" i="6"/>
  <c r="P668" i="6"/>
  <c r="Q668" i="6"/>
  <c r="Q670" i="6"/>
  <c r="P670" i="6"/>
  <c r="Q675" i="6"/>
  <c r="P675" i="6"/>
  <c r="Q678" i="6"/>
  <c r="P678" i="6"/>
  <c r="Q683" i="6"/>
  <c r="P683" i="6"/>
  <c r="Q686" i="6"/>
  <c r="P686" i="6"/>
  <c r="Q691" i="6"/>
  <c r="P691" i="6"/>
  <c r="Q694" i="6"/>
  <c r="P694" i="6"/>
  <c r="Q699" i="6"/>
  <c r="P699" i="6"/>
  <c r="Q702" i="6"/>
  <c r="P702" i="6"/>
  <c r="Q707" i="6"/>
  <c r="P707" i="6"/>
  <c r="Q710" i="6"/>
  <c r="P710" i="6"/>
  <c r="P724" i="6"/>
  <c r="Q724" i="6"/>
  <c r="P740" i="6"/>
  <c r="Q740" i="6"/>
  <c r="P756" i="6"/>
  <c r="Q756" i="6"/>
  <c r="P772" i="6"/>
  <c r="Q772" i="6"/>
  <c r="P788" i="6"/>
  <c r="Q788" i="6"/>
  <c r="P804" i="6"/>
  <c r="Q804" i="6"/>
  <c r="Q630" i="6"/>
  <c r="P630" i="6"/>
  <c r="P636" i="6"/>
  <c r="Q636" i="6"/>
  <c r="Q639" i="6"/>
  <c r="P639" i="6"/>
  <c r="Q646" i="6"/>
  <c r="P646" i="6"/>
  <c r="P652" i="6"/>
  <c r="Q652" i="6"/>
  <c r="Q655" i="6"/>
  <c r="P655" i="6"/>
  <c r="Q662" i="6"/>
  <c r="P662" i="6"/>
  <c r="Q667" i="6"/>
  <c r="P667" i="6"/>
  <c r="P672" i="6"/>
  <c r="Q672" i="6"/>
  <c r="P680" i="6"/>
  <c r="Q680" i="6"/>
  <c r="P688" i="6"/>
  <c r="Q688" i="6"/>
  <c r="P696" i="6"/>
  <c r="Q696" i="6"/>
  <c r="P704" i="6"/>
  <c r="Q704" i="6"/>
  <c r="Q712" i="6"/>
  <c r="Q720" i="6"/>
  <c r="Q728" i="6"/>
  <c r="Q736" i="6"/>
  <c r="Q744" i="6"/>
  <c r="Q752" i="6"/>
  <c r="Q760" i="6"/>
  <c r="Q768" i="6"/>
  <c r="Q776" i="6"/>
  <c r="Q784" i="6"/>
  <c r="Q792" i="6"/>
  <c r="Q800" i="6"/>
  <c r="Q808" i="6"/>
  <c r="Q816" i="6"/>
  <c r="P830" i="6"/>
  <c r="Q830" i="6"/>
  <c r="P862" i="6"/>
  <c r="Q862" i="6"/>
  <c r="Q889" i="6"/>
  <c r="P889" i="6"/>
  <c r="Q916" i="6"/>
  <c r="P916" i="6"/>
  <c r="P938" i="6"/>
  <c r="Q938" i="6"/>
  <c r="Q953" i="6"/>
  <c r="P953" i="6"/>
  <c r="Q980" i="6"/>
  <c r="P980" i="6"/>
  <c r="P1002" i="6"/>
  <c r="Q1002" i="6"/>
  <c r="Q1017" i="6"/>
  <c r="P1017" i="6"/>
  <c r="Q1044" i="6"/>
  <c r="P1044" i="6"/>
  <c r="P1066" i="6"/>
  <c r="Q1066" i="6"/>
  <c r="Q1081" i="6"/>
  <c r="P1081" i="6"/>
  <c r="Q1108" i="6"/>
  <c r="P1108" i="6"/>
  <c r="P1126" i="6"/>
  <c r="Q1126" i="6"/>
  <c r="P1274" i="6"/>
  <c r="Q1274" i="6"/>
  <c r="Q1277" i="6"/>
  <c r="P1277" i="6"/>
  <c r="Q1284" i="6"/>
  <c r="P1284" i="6"/>
  <c r="Q1305" i="6"/>
  <c r="P1305" i="6"/>
  <c r="P1339" i="6"/>
  <c r="Q1339" i="6"/>
  <c r="Q1402" i="6"/>
  <c r="P1402" i="6"/>
  <c r="Q1418" i="6"/>
  <c r="P1418" i="6"/>
  <c r="P1621" i="6"/>
  <c r="Q1621" i="6"/>
  <c r="P1710" i="6"/>
  <c r="Q1710" i="6"/>
  <c r="P632" i="6"/>
  <c r="Q632" i="6"/>
  <c r="Q635" i="6"/>
  <c r="P635" i="6"/>
  <c r="Q642" i="6"/>
  <c r="P642" i="6"/>
  <c r="P648" i="6"/>
  <c r="Q648" i="6"/>
  <c r="Q651" i="6"/>
  <c r="P651" i="6"/>
  <c r="Q658" i="6"/>
  <c r="P658" i="6"/>
  <c r="P664" i="6"/>
  <c r="Q664" i="6"/>
  <c r="Q671" i="6"/>
  <c r="P671" i="6"/>
  <c r="Q674" i="6"/>
  <c r="P674" i="6"/>
  <c r="Q679" i="6"/>
  <c r="P679" i="6"/>
  <c r="Q682" i="6"/>
  <c r="P682" i="6"/>
  <c r="Q687" i="6"/>
  <c r="P687" i="6"/>
  <c r="Q690" i="6"/>
  <c r="P690" i="6"/>
  <c r="Q695" i="6"/>
  <c r="P695" i="6"/>
  <c r="Q698" i="6"/>
  <c r="P698" i="6"/>
  <c r="Q703" i="6"/>
  <c r="P703" i="6"/>
  <c r="Q706" i="6"/>
  <c r="P706" i="6"/>
  <c r="Q711" i="6"/>
  <c r="P711" i="6"/>
  <c r="Q719" i="6"/>
  <c r="P719" i="6"/>
  <c r="Q727" i="6"/>
  <c r="P727" i="6"/>
  <c r="Q735" i="6"/>
  <c r="P735" i="6"/>
  <c r="Q743" i="6"/>
  <c r="P743" i="6"/>
  <c r="Q751" i="6"/>
  <c r="P751" i="6"/>
  <c r="Q759" i="6"/>
  <c r="P759" i="6"/>
  <c r="Q767" i="6"/>
  <c r="P767" i="6"/>
  <c r="Q775" i="6"/>
  <c r="P775" i="6"/>
  <c r="Q783" i="6"/>
  <c r="P783" i="6"/>
  <c r="Q791" i="6"/>
  <c r="P791" i="6"/>
  <c r="Q799" i="6"/>
  <c r="P799" i="6"/>
  <c r="Q807" i="6"/>
  <c r="P807" i="6"/>
  <c r="Q815" i="6"/>
  <c r="P815" i="6"/>
  <c r="Q829" i="6"/>
  <c r="P829" i="6"/>
  <c r="Q840" i="6"/>
  <c r="P840" i="6"/>
  <c r="Q861" i="6"/>
  <c r="P861" i="6"/>
  <c r="Q872" i="6"/>
  <c r="P872" i="6"/>
  <c r="Q900" i="6"/>
  <c r="P900" i="6"/>
  <c r="P922" i="6"/>
  <c r="Q922" i="6"/>
  <c r="Q937" i="6"/>
  <c r="P937" i="6"/>
  <c r="Q964" i="6"/>
  <c r="P964" i="6"/>
  <c r="P986" i="6"/>
  <c r="Q986" i="6"/>
  <c r="Q1001" i="6"/>
  <c r="P1001" i="6"/>
  <c r="Q1028" i="6"/>
  <c r="P1028" i="6"/>
  <c r="P1050" i="6"/>
  <c r="Q1050" i="6"/>
  <c r="Q1065" i="6"/>
  <c r="P1065" i="6"/>
  <c r="Q1092" i="6"/>
  <c r="P1092" i="6"/>
  <c r="P1118" i="6"/>
  <c r="Q1118" i="6"/>
  <c r="Q1123" i="6"/>
  <c r="P1123" i="6"/>
  <c r="Q1125" i="6"/>
  <c r="P1125" i="6"/>
  <c r="Q1449" i="6"/>
  <c r="P1449" i="6"/>
  <c r="Q1470" i="6"/>
  <c r="P1470" i="6"/>
  <c r="Q1477" i="6"/>
  <c r="P1477" i="6"/>
  <c r="Q1518" i="6"/>
  <c r="P1518" i="6"/>
  <c r="Q1529" i="6"/>
  <c r="P1529" i="6"/>
  <c r="P1545" i="6"/>
  <c r="Q1545" i="6"/>
  <c r="P1605" i="6"/>
  <c r="Q1605" i="6"/>
  <c r="Q1620" i="6"/>
  <c r="P1620" i="6"/>
  <c r="Q1709" i="6"/>
  <c r="P1709" i="6"/>
  <c r="P509" i="6"/>
  <c r="Q631" i="6"/>
  <c r="P631" i="6"/>
  <c r="Q638" i="6"/>
  <c r="P638" i="6"/>
  <c r="P644" i="6"/>
  <c r="Q644" i="6"/>
  <c r="Q647" i="6"/>
  <c r="P647" i="6"/>
  <c r="Q654" i="6"/>
  <c r="P654" i="6"/>
  <c r="P660" i="6"/>
  <c r="Q660" i="6"/>
  <c r="Q663" i="6"/>
  <c r="P663" i="6"/>
  <c r="Q666" i="6"/>
  <c r="P666" i="6"/>
  <c r="P676" i="6"/>
  <c r="Q676" i="6"/>
  <c r="P684" i="6"/>
  <c r="Q684" i="6"/>
  <c r="P692" i="6"/>
  <c r="Q692" i="6"/>
  <c r="P700" i="6"/>
  <c r="Q700" i="6"/>
  <c r="P708" i="6"/>
  <c r="Q708" i="6"/>
  <c r="P825" i="6"/>
  <c r="Q826" i="6"/>
  <c r="P846" i="6"/>
  <c r="Q846" i="6"/>
  <c r="P857" i="6"/>
  <c r="Q858" i="6"/>
  <c r="P878" i="6"/>
  <c r="Q878" i="6"/>
  <c r="Q884" i="6"/>
  <c r="P884" i="6"/>
  <c r="P906" i="6"/>
  <c r="Q906" i="6"/>
  <c r="Q921" i="6"/>
  <c r="P921" i="6"/>
  <c r="Q948" i="6"/>
  <c r="P948" i="6"/>
  <c r="P970" i="6"/>
  <c r="Q970" i="6"/>
  <c r="Q985" i="6"/>
  <c r="P985" i="6"/>
  <c r="Q1012" i="6"/>
  <c r="P1012" i="6"/>
  <c r="P1034" i="6"/>
  <c r="Q1034" i="6"/>
  <c r="Q1049" i="6"/>
  <c r="P1049" i="6"/>
  <c r="Q1076" i="6"/>
  <c r="P1076" i="6"/>
  <c r="P1098" i="6"/>
  <c r="Q1098" i="6"/>
  <c r="P1110" i="6"/>
  <c r="Q1110" i="6"/>
  <c r="Q1115" i="6"/>
  <c r="P1115" i="6"/>
  <c r="Q1117" i="6"/>
  <c r="P1117" i="6"/>
  <c r="Q1422" i="6"/>
  <c r="P1422" i="6"/>
  <c r="Q1429" i="6"/>
  <c r="P1429" i="6"/>
  <c r="P1706" i="6"/>
  <c r="Q1706" i="6"/>
  <c r="P1114" i="6"/>
  <c r="Q1114" i="6"/>
  <c r="P1122" i="6"/>
  <c r="Q1122" i="6"/>
  <c r="P1130" i="6"/>
  <c r="Q1130" i="6"/>
  <c r="Q1133" i="6"/>
  <c r="P1133" i="6"/>
  <c r="Q1140" i="6"/>
  <c r="P1140" i="6"/>
  <c r="P1146" i="6"/>
  <c r="Q1146" i="6"/>
  <c r="Q1149" i="6"/>
  <c r="P1149" i="6"/>
  <c r="Q1156" i="6"/>
  <c r="P1156" i="6"/>
  <c r="P1162" i="6"/>
  <c r="Q1162" i="6"/>
  <c r="Q1165" i="6"/>
  <c r="P1165" i="6"/>
  <c r="Q1172" i="6"/>
  <c r="P1172" i="6"/>
  <c r="P1178" i="6"/>
  <c r="Q1178" i="6"/>
  <c r="Q1181" i="6"/>
  <c r="P1181" i="6"/>
  <c r="Q1188" i="6"/>
  <c r="P1188" i="6"/>
  <c r="P1194" i="6"/>
  <c r="Q1194" i="6"/>
  <c r="Q1197" i="6"/>
  <c r="P1197" i="6"/>
  <c r="Q1204" i="6"/>
  <c r="P1204" i="6"/>
  <c r="P1210" i="6"/>
  <c r="Q1210" i="6"/>
  <c r="Q1213" i="6"/>
  <c r="P1213" i="6"/>
  <c r="Q1220" i="6"/>
  <c r="P1220" i="6"/>
  <c r="Q1225" i="6"/>
  <c r="P1225" i="6"/>
  <c r="Q1228" i="6"/>
  <c r="P1228" i="6"/>
  <c r="Q1233" i="6"/>
  <c r="P1233" i="6"/>
  <c r="Q1236" i="6"/>
  <c r="P1236" i="6"/>
  <c r="Q1241" i="6"/>
  <c r="P1241" i="6"/>
  <c r="Q1244" i="6"/>
  <c r="P1244" i="6"/>
  <c r="Q1249" i="6"/>
  <c r="P1249" i="6"/>
  <c r="Q1252" i="6"/>
  <c r="P1252" i="6"/>
  <c r="Q1257" i="6"/>
  <c r="P1257" i="6"/>
  <c r="Q1260" i="6"/>
  <c r="P1260" i="6"/>
  <c r="Q1265" i="6"/>
  <c r="P1265" i="6"/>
  <c r="P1268" i="6"/>
  <c r="Q1268" i="6"/>
  <c r="P1391" i="6"/>
  <c r="Q1391" i="6"/>
  <c r="P1407" i="6"/>
  <c r="Q1407" i="6"/>
  <c r="Q1433" i="6"/>
  <c r="P1433" i="6"/>
  <c r="P1467" i="6"/>
  <c r="Q1467" i="6"/>
  <c r="P1515" i="6"/>
  <c r="Q1515" i="6"/>
  <c r="Q1544" i="6"/>
  <c r="P1544" i="6"/>
  <c r="Q1604" i="6"/>
  <c r="P1604" i="6"/>
  <c r="P1613" i="6"/>
  <c r="Q1613" i="6"/>
  <c r="Q1713" i="6"/>
  <c r="P1713" i="6"/>
  <c r="Q1716" i="6"/>
  <c r="P1716" i="6"/>
  <c r="P888" i="6"/>
  <c r="P893" i="6"/>
  <c r="Q894" i="6"/>
  <c r="P904" i="6"/>
  <c r="P909" i="6"/>
  <c r="Q910" i="6"/>
  <c r="P920" i="6"/>
  <c r="P925" i="6"/>
  <c r="Q926" i="6"/>
  <c r="P936" i="6"/>
  <c r="P941" i="6"/>
  <c r="Q942" i="6"/>
  <c r="P952" i="6"/>
  <c r="P957" i="6"/>
  <c r="Q958" i="6"/>
  <c r="P968" i="6"/>
  <c r="P973" i="6"/>
  <c r="Q974" i="6"/>
  <c r="P984" i="6"/>
  <c r="P989" i="6"/>
  <c r="Q990" i="6"/>
  <c r="P1000" i="6"/>
  <c r="P1005" i="6"/>
  <c r="Q1006" i="6"/>
  <c r="P1016" i="6"/>
  <c r="P1021" i="6"/>
  <c r="Q1022" i="6"/>
  <c r="P1032" i="6"/>
  <c r="P1037" i="6"/>
  <c r="Q1038" i="6"/>
  <c r="P1048" i="6"/>
  <c r="P1053" i="6"/>
  <c r="Q1054" i="6"/>
  <c r="P1064" i="6"/>
  <c r="P1069" i="6"/>
  <c r="Q1070" i="6"/>
  <c r="P1080" i="6"/>
  <c r="P1085" i="6"/>
  <c r="Q1086" i="6"/>
  <c r="P1096" i="6"/>
  <c r="P1101" i="6"/>
  <c r="Q1102" i="6"/>
  <c r="Q1111" i="6"/>
  <c r="P1111" i="6"/>
  <c r="Q1113" i="6"/>
  <c r="P1113" i="6"/>
  <c r="Q1119" i="6"/>
  <c r="P1119" i="6"/>
  <c r="Q1121" i="6"/>
  <c r="P1121" i="6"/>
  <c r="Q1127" i="6"/>
  <c r="P1127" i="6"/>
  <c r="Q1129" i="6"/>
  <c r="P1129" i="6"/>
  <c r="Q1136" i="6"/>
  <c r="P1136" i="6"/>
  <c r="P1142" i="6"/>
  <c r="Q1142" i="6"/>
  <c r="Q1145" i="6"/>
  <c r="P1145" i="6"/>
  <c r="Q1152" i="6"/>
  <c r="P1152" i="6"/>
  <c r="P1158" i="6"/>
  <c r="Q1158" i="6"/>
  <c r="Q1161" i="6"/>
  <c r="P1161" i="6"/>
  <c r="Q1168" i="6"/>
  <c r="P1168" i="6"/>
  <c r="P1174" i="6"/>
  <c r="Q1174" i="6"/>
  <c r="Q1177" i="6"/>
  <c r="P1177" i="6"/>
  <c r="Q1184" i="6"/>
  <c r="P1184" i="6"/>
  <c r="P1190" i="6"/>
  <c r="Q1190" i="6"/>
  <c r="Q1193" i="6"/>
  <c r="P1193" i="6"/>
  <c r="Q1200" i="6"/>
  <c r="P1200" i="6"/>
  <c r="P1206" i="6"/>
  <c r="Q1206" i="6"/>
  <c r="Q1209" i="6"/>
  <c r="P1209" i="6"/>
  <c r="Q1216" i="6"/>
  <c r="P1216" i="6"/>
  <c r="P1222" i="6"/>
  <c r="Q1222" i="6"/>
  <c r="P1230" i="6"/>
  <c r="Q1230" i="6"/>
  <c r="P1238" i="6"/>
  <c r="Q1238" i="6"/>
  <c r="P1246" i="6"/>
  <c r="Q1246" i="6"/>
  <c r="P1254" i="6"/>
  <c r="Q1254" i="6"/>
  <c r="P1262" i="6"/>
  <c r="Q1262" i="6"/>
  <c r="P714" i="6"/>
  <c r="P718" i="6"/>
  <c r="P722" i="6"/>
  <c r="P726" i="6"/>
  <c r="P730" i="6"/>
  <c r="P734" i="6"/>
  <c r="P738" i="6"/>
  <c r="P742" i="6"/>
  <c r="P746" i="6"/>
  <c r="P750" i="6"/>
  <c r="P754" i="6"/>
  <c r="P758" i="6"/>
  <c r="P762" i="6"/>
  <c r="P766" i="6"/>
  <c r="P770" i="6"/>
  <c r="P774" i="6"/>
  <c r="P778" i="6"/>
  <c r="P782" i="6"/>
  <c r="P786" i="6"/>
  <c r="P790" i="6"/>
  <c r="P794" i="6"/>
  <c r="P798" i="6"/>
  <c r="P802" i="6"/>
  <c r="P806" i="6"/>
  <c r="P810" i="6"/>
  <c r="P814" i="6"/>
  <c r="Q818" i="6"/>
  <c r="P828" i="6"/>
  <c r="P833" i="6"/>
  <c r="Q834" i="6"/>
  <c r="P844" i="6"/>
  <c r="P849" i="6"/>
  <c r="Q850" i="6"/>
  <c r="P860" i="6"/>
  <c r="P865" i="6"/>
  <c r="Q866" i="6"/>
  <c r="P876" i="6"/>
  <c r="P881" i="6"/>
  <c r="Q882" i="6"/>
  <c r="P892" i="6"/>
  <c r="P897" i="6"/>
  <c r="Q898" i="6"/>
  <c r="P908" i="6"/>
  <c r="P913" i="6"/>
  <c r="Q914" i="6"/>
  <c r="P924" i="6"/>
  <c r="P929" i="6"/>
  <c r="Q930" i="6"/>
  <c r="P940" i="6"/>
  <c r="P945" i="6"/>
  <c r="Q946" i="6"/>
  <c r="P956" i="6"/>
  <c r="P961" i="6"/>
  <c r="Q962" i="6"/>
  <c r="P972" i="6"/>
  <c r="P977" i="6"/>
  <c r="Q978" i="6"/>
  <c r="P988" i="6"/>
  <c r="P993" i="6"/>
  <c r="Q994" i="6"/>
  <c r="P1004" i="6"/>
  <c r="P1009" i="6"/>
  <c r="Q1010" i="6"/>
  <c r="P1020" i="6"/>
  <c r="P1025" i="6"/>
  <c r="Q1026" i="6"/>
  <c r="P1036" i="6"/>
  <c r="P1041" i="6"/>
  <c r="Q1042" i="6"/>
  <c r="P1052" i="6"/>
  <c r="P1057" i="6"/>
  <c r="Q1058" i="6"/>
  <c r="P1068" i="6"/>
  <c r="P1073" i="6"/>
  <c r="Q1074" i="6"/>
  <c r="P1084" i="6"/>
  <c r="P1089" i="6"/>
  <c r="Q1090" i="6"/>
  <c r="P1100" i="6"/>
  <c r="P1105" i="6"/>
  <c r="Q1106" i="6"/>
  <c r="Q1269" i="6"/>
  <c r="P1269" i="6"/>
  <c r="Q1272" i="6"/>
  <c r="P1272" i="6"/>
  <c r="P1278" i="6"/>
  <c r="Q1278" i="6"/>
  <c r="Q1281" i="6"/>
  <c r="P1281" i="6"/>
  <c r="Q1288" i="6"/>
  <c r="P1288" i="6"/>
  <c r="Q1294" i="6"/>
  <c r="P1294" i="6"/>
  <c r="Q1321" i="6"/>
  <c r="P1321" i="6"/>
  <c r="Q1342" i="6"/>
  <c r="P1342" i="6"/>
  <c r="Q1349" i="6"/>
  <c r="P1349" i="6"/>
  <c r="Q1132" i="6"/>
  <c r="P1132" i="6"/>
  <c r="P1138" i="6"/>
  <c r="Q1138" i="6"/>
  <c r="Q1141" i="6"/>
  <c r="P1141" i="6"/>
  <c r="Q1148" i="6"/>
  <c r="P1148" i="6"/>
  <c r="P1154" i="6"/>
  <c r="Q1154" i="6"/>
  <c r="Q1157" i="6"/>
  <c r="P1157" i="6"/>
  <c r="Q1164" i="6"/>
  <c r="P1164" i="6"/>
  <c r="P1170" i="6"/>
  <c r="Q1170" i="6"/>
  <c r="Q1173" i="6"/>
  <c r="P1173" i="6"/>
  <c r="Q1180" i="6"/>
  <c r="P1180" i="6"/>
  <c r="P1186" i="6"/>
  <c r="Q1186" i="6"/>
  <c r="Q1189" i="6"/>
  <c r="P1189" i="6"/>
  <c r="Q1196" i="6"/>
  <c r="P1196" i="6"/>
  <c r="P1202" i="6"/>
  <c r="Q1202" i="6"/>
  <c r="Q1205" i="6"/>
  <c r="P1205" i="6"/>
  <c r="Q1212" i="6"/>
  <c r="P1212" i="6"/>
  <c r="P1218" i="6"/>
  <c r="Q1218" i="6"/>
  <c r="Q1221" i="6"/>
  <c r="P1221" i="6"/>
  <c r="Q1224" i="6"/>
  <c r="P1224" i="6"/>
  <c r="Q1229" i="6"/>
  <c r="P1229" i="6"/>
  <c r="Q1232" i="6"/>
  <c r="P1232" i="6"/>
  <c r="Q1237" i="6"/>
  <c r="P1237" i="6"/>
  <c r="Q1240" i="6"/>
  <c r="P1240" i="6"/>
  <c r="Q1245" i="6"/>
  <c r="P1245" i="6"/>
  <c r="Q1248" i="6"/>
  <c r="P1248" i="6"/>
  <c r="Q1253" i="6"/>
  <c r="P1253" i="6"/>
  <c r="Q1256" i="6"/>
  <c r="P1256" i="6"/>
  <c r="Q1261" i="6"/>
  <c r="P1261" i="6"/>
  <c r="Q1338" i="6"/>
  <c r="P1338" i="6"/>
  <c r="Q1358" i="6"/>
  <c r="P1358" i="6"/>
  <c r="Q1385" i="6"/>
  <c r="P1385" i="6"/>
  <c r="Q1406" i="6"/>
  <c r="P1406" i="6"/>
  <c r="Q1413" i="6"/>
  <c r="P1413" i="6"/>
  <c r="Q1466" i="6"/>
  <c r="P1466" i="6"/>
  <c r="Q1486" i="6"/>
  <c r="P1486" i="6"/>
  <c r="Q1514" i="6"/>
  <c r="P1514" i="6"/>
  <c r="P1541" i="6"/>
  <c r="Q1541" i="6"/>
  <c r="Q1556" i="6"/>
  <c r="P1556" i="6"/>
  <c r="P1565" i="6"/>
  <c r="Q1565" i="6"/>
  <c r="Q1575" i="6"/>
  <c r="P1575" i="6"/>
  <c r="P1609" i="6"/>
  <c r="Q1609" i="6"/>
  <c r="Q1112" i="6"/>
  <c r="Q1116" i="6"/>
  <c r="Q1120" i="6"/>
  <c r="Q1124" i="6"/>
  <c r="Q1128" i="6"/>
  <c r="P1134" i="6"/>
  <c r="Q1134" i="6"/>
  <c r="Q1137" i="6"/>
  <c r="P1137" i="6"/>
  <c r="Q1144" i="6"/>
  <c r="P1144" i="6"/>
  <c r="P1150" i="6"/>
  <c r="Q1150" i="6"/>
  <c r="Q1153" i="6"/>
  <c r="P1153" i="6"/>
  <c r="Q1160" i="6"/>
  <c r="P1160" i="6"/>
  <c r="P1166" i="6"/>
  <c r="Q1166" i="6"/>
  <c r="Q1169" i="6"/>
  <c r="P1169" i="6"/>
  <c r="Q1176" i="6"/>
  <c r="P1176" i="6"/>
  <c r="P1182" i="6"/>
  <c r="Q1182" i="6"/>
  <c r="Q1185" i="6"/>
  <c r="P1185" i="6"/>
  <c r="Q1192" i="6"/>
  <c r="P1192" i="6"/>
  <c r="P1198" i="6"/>
  <c r="Q1198" i="6"/>
  <c r="Q1201" i="6"/>
  <c r="P1201" i="6"/>
  <c r="Q1208" i="6"/>
  <c r="P1208" i="6"/>
  <c r="P1214" i="6"/>
  <c r="Q1214" i="6"/>
  <c r="Q1217" i="6"/>
  <c r="P1217" i="6"/>
  <c r="P1226" i="6"/>
  <c r="Q1226" i="6"/>
  <c r="P1234" i="6"/>
  <c r="Q1234" i="6"/>
  <c r="P1242" i="6"/>
  <c r="Q1242" i="6"/>
  <c r="P1250" i="6"/>
  <c r="Q1250" i="6"/>
  <c r="P1258" i="6"/>
  <c r="Q1258" i="6"/>
  <c r="Q1264" i="6"/>
  <c r="P1327" i="6"/>
  <c r="Q1327" i="6"/>
  <c r="P1343" i="6"/>
  <c r="Q1343" i="6"/>
  <c r="P1354" i="6"/>
  <c r="Q1355" i="6"/>
  <c r="P1365" i="6"/>
  <c r="Q1369" i="6"/>
  <c r="P1369" i="6"/>
  <c r="P1403" i="6"/>
  <c r="Q1403" i="6"/>
  <c r="P1455" i="6"/>
  <c r="Q1455" i="6"/>
  <c r="P1471" i="6"/>
  <c r="Q1471" i="6"/>
  <c r="Q1497" i="6"/>
  <c r="P1497" i="6"/>
  <c r="P1519" i="6"/>
  <c r="Q1519" i="6"/>
  <c r="Q1540" i="6"/>
  <c r="P1540" i="6"/>
  <c r="P1549" i="6"/>
  <c r="Q1549" i="6"/>
  <c r="P1561" i="6"/>
  <c r="Q1561" i="6"/>
  <c r="Q1608" i="6"/>
  <c r="P1608" i="6"/>
  <c r="P1266" i="6"/>
  <c r="Q1266" i="6"/>
  <c r="P1270" i="6"/>
  <c r="Q1270" i="6"/>
  <c r="Q1273" i="6"/>
  <c r="P1273" i="6"/>
  <c r="Q1280" i="6"/>
  <c r="P1280" i="6"/>
  <c r="P1286" i="6"/>
  <c r="Q1286" i="6"/>
  <c r="Q1289" i="6"/>
  <c r="P1289" i="6"/>
  <c r="P1311" i="6"/>
  <c r="Q1311" i="6"/>
  <c r="Q1326" i="6"/>
  <c r="P1326" i="6"/>
  <c r="Q1353" i="6"/>
  <c r="P1353" i="6"/>
  <c r="P1375" i="6"/>
  <c r="Q1375" i="6"/>
  <c r="Q1390" i="6"/>
  <c r="P1390" i="6"/>
  <c r="Q1417" i="6"/>
  <c r="P1417" i="6"/>
  <c r="P1439" i="6"/>
  <c r="Q1439" i="6"/>
  <c r="Q1454" i="6"/>
  <c r="P1454" i="6"/>
  <c r="Q1481" i="6"/>
  <c r="P1481" i="6"/>
  <c r="P1503" i="6"/>
  <c r="Q1503" i="6"/>
  <c r="Q1548" i="6"/>
  <c r="P1548" i="6"/>
  <c r="Q1551" i="6"/>
  <c r="P1551" i="6"/>
  <c r="Q1560" i="6"/>
  <c r="P1560" i="6"/>
  <c r="Q1596" i="6"/>
  <c r="P1596" i="6"/>
  <c r="Q1612" i="6"/>
  <c r="P1612" i="6"/>
  <c r="Q1615" i="6"/>
  <c r="P1615" i="6"/>
  <c r="P1650" i="6"/>
  <c r="Q1650" i="6"/>
  <c r="P1662" i="6"/>
  <c r="Q1662" i="6"/>
  <c r="Q1697" i="6"/>
  <c r="P1697" i="6"/>
  <c r="Q1700" i="6"/>
  <c r="P1700" i="6"/>
  <c r="Q1276" i="6"/>
  <c r="P1276" i="6"/>
  <c r="P1282" i="6"/>
  <c r="Q1282" i="6"/>
  <c r="Q1285" i="6"/>
  <c r="P1285" i="6"/>
  <c r="P1295" i="6"/>
  <c r="Q1295" i="6"/>
  <c r="Q1310" i="6"/>
  <c r="P1310" i="6"/>
  <c r="P1322" i="6"/>
  <c r="Q1323" i="6"/>
  <c r="P1333" i="6"/>
  <c r="Q1337" i="6"/>
  <c r="P1337" i="6"/>
  <c r="P1359" i="6"/>
  <c r="Q1359" i="6"/>
  <c r="Q1374" i="6"/>
  <c r="P1374" i="6"/>
  <c r="P1386" i="6"/>
  <c r="Q1387" i="6"/>
  <c r="P1397" i="6"/>
  <c r="Q1401" i="6"/>
  <c r="P1401" i="6"/>
  <c r="P1423" i="6"/>
  <c r="Q1423" i="6"/>
  <c r="Q1438" i="6"/>
  <c r="P1438" i="6"/>
  <c r="P1450" i="6"/>
  <c r="Q1451" i="6"/>
  <c r="P1461" i="6"/>
  <c r="Q1465" i="6"/>
  <c r="P1465" i="6"/>
  <c r="P1487" i="6"/>
  <c r="Q1487" i="6"/>
  <c r="Q1502" i="6"/>
  <c r="P1502" i="6"/>
  <c r="P1509" i="6"/>
  <c r="Q1513" i="6"/>
  <c r="P1513" i="6"/>
  <c r="P1535" i="6"/>
  <c r="Q1539" i="6"/>
  <c r="P1539" i="6"/>
  <c r="P1557" i="6"/>
  <c r="Q1557" i="6"/>
  <c r="P1587" i="6"/>
  <c r="Q1591" i="6"/>
  <c r="P1591" i="6"/>
  <c r="P1599" i="6"/>
  <c r="Q1603" i="6"/>
  <c r="P1603" i="6"/>
  <c r="P1641" i="6"/>
  <c r="Q1642" i="6"/>
  <c r="P1645" i="6"/>
  <c r="Q1646" i="6"/>
  <c r="Q1649" i="6"/>
  <c r="P1649" i="6"/>
  <c r="Q1652" i="6"/>
  <c r="P1652" i="6"/>
  <c r="Q1661" i="6"/>
  <c r="P1661" i="6"/>
  <c r="Q1688" i="6"/>
  <c r="P1688" i="6"/>
  <c r="Q1543" i="6"/>
  <c r="P1543" i="6"/>
  <c r="Q1564" i="6"/>
  <c r="P1564" i="6"/>
  <c r="P1581" i="6"/>
  <c r="Q1581" i="6"/>
  <c r="Q1607" i="6"/>
  <c r="P1607" i="6"/>
  <c r="Q1619" i="6"/>
  <c r="P1619" i="6"/>
  <c r="Q1640" i="6"/>
  <c r="P1640" i="6"/>
  <c r="P1658" i="6"/>
  <c r="Q1658" i="6"/>
  <c r="Q1692" i="6"/>
  <c r="P1692" i="6"/>
  <c r="Q1704" i="6"/>
  <c r="P1704" i="6"/>
  <c r="P1722" i="6"/>
  <c r="Q1722" i="6"/>
  <c r="P1293" i="6"/>
  <c r="P1298" i="6"/>
  <c r="P1309" i="6"/>
  <c r="P1314" i="6"/>
  <c r="P1325" i="6"/>
  <c r="P1330" i="6"/>
  <c r="P1341" i="6"/>
  <c r="P1346" i="6"/>
  <c r="P1357" i="6"/>
  <c r="P1362" i="6"/>
  <c r="P1373" i="6"/>
  <c r="P1378" i="6"/>
  <c r="P1389" i="6"/>
  <c r="P1394" i="6"/>
  <c r="P1405" i="6"/>
  <c r="P1410" i="6"/>
  <c r="P1421" i="6"/>
  <c r="P1426" i="6"/>
  <c r="P1437" i="6"/>
  <c r="P1442" i="6"/>
  <c r="P1453" i="6"/>
  <c r="P1458" i="6"/>
  <c r="P1469" i="6"/>
  <c r="P1474" i="6"/>
  <c r="P1485" i="6"/>
  <c r="P1490" i="6"/>
  <c r="P1501" i="6"/>
  <c r="P1506" i="6"/>
  <c r="Q1507" i="6"/>
  <c r="P1517" i="6"/>
  <c r="P1522" i="6"/>
  <c r="Q1523" i="6"/>
  <c r="P1533" i="6"/>
  <c r="P1555" i="6"/>
  <c r="Q1559" i="6"/>
  <c r="P1559" i="6"/>
  <c r="P1567" i="6"/>
  <c r="P1572" i="6"/>
  <c r="Q1573" i="6"/>
  <c r="P1576" i="6"/>
  <c r="Q1577" i="6"/>
  <c r="Q1580" i="6"/>
  <c r="P1580" i="6"/>
  <c r="P1597" i="6"/>
  <c r="Q1597" i="6"/>
  <c r="P1625" i="6"/>
  <c r="Q1625" i="6"/>
  <c r="P1636" i="6"/>
  <c r="Q1637" i="6"/>
  <c r="Q1657" i="6"/>
  <c r="P1657" i="6"/>
  <c r="P1666" i="6"/>
  <c r="Q1666" i="6"/>
  <c r="Q1676" i="6"/>
  <c r="P1676" i="6"/>
  <c r="Q1721" i="6"/>
  <c r="P1721" i="6"/>
  <c r="Q1644" i="6"/>
  <c r="P1644" i="6"/>
  <c r="Q1665" i="6"/>
  <c r="P1665" i="6"/>
  <c r="P1682" i="6"/>
  <c r="Q1682" i="6"/>
  <c r="Q1708" i="6"/>
  <c r="P1708" i="6"/>
  <c r="P1623" i="6"/>
  <c r="P1628" i="6"/>
  <c r="Q1629" i="6"/>
  <c r="P1639" i="6"/>
  <c r="P1656" i="6"/>
  <c r="Q1660" i="6"/>
  <c r="P1660" i="6"/>
  <c r="P1668" i="6"/>
  <c r="P1673" i="6"/>
  <c r="Q1674" i="6"/>
  <c r="P1677" i="6"/>
  <c r="Q1678" i="6"/>
  <c r="Q1681" i="6"/>
  <c r="P1681" i="6"/>
  <c r="P1698" i="6"/>
  <c r="Q1698" i="6"/>
  <c r="P1720" i="6"/>
  <c r="Q1724" i="6"/>
  <c r="P1724" i="6"/>
  <c r="T25" i="2"/>
  <c r="S25" i="2"/>
  <c r="S27" i="2"/>
  <c r="T27" i="2"/>
  <c r="T41" i="2"/>
  <c r="S41" i="2"/>
  <c r="T43" i="2"/>
  <c r="S43" i="2"/>
  <c r="T57" i="2"/>
  <c r="S57" i="2"/>
  <c r="T59" i="2"/>
  <c r="S59" i="2"/>
  <c r="T73" i="2"/>
  <c r="S73" i="2"/>
  <c r="S75" i="2"/>
  <c r="T75" i="2"/>
  <c r="T89" i="2"/>
  <c r="S89" i="2"/>
  <c r="T91" i="2"/>
  <c r="S91" i="2"/>
  <c r="T105" i="2"/>
  <c r="S105" i="2"/>
  <c r="T107" i="2"/>
  <c r="S107" i="2"/>
  <c r="T121" i="2"/>
  <c r="S121" i="2"/>
  <c r="S123" i="2"/>
  <c r="T123" i="2"/>
  <c r="T29" i="2"/>
  <c r="S29" i="2"/>
  <c r="T31" i="2"/>
  <c r="S31" i="2"/>
  <c r="T45" i="2"/>
  <c r="S45" i="2"/>
  <c r="T47" i="2"/>
  <c r="S47" i="2"/>
  <c r="T61" i="2"/>
  <c r="S61" i="2"/>
  <c r="S63" i="2"/>
  <c r="T63" i="2"/>
  <c r="T77" i="2"/>
  <c r="S77" i="2"/>
  <c r="S79" i="2"/>
  <c r="T79" i="2"/>
  <c r="T93" i="2"/>
  <c r="S93" i="2"/>
  <c r="T95" i="2"/>
  <c r="S95" i="2"/>
  <c r="T109" i="2"/>
  <c r="S109" i="2"/>
  <c r="T111" i="2"/>
  <c r="S111" i="2"/>
  <c r="T125" i="2"/>
  <c r="S125" i="2"/>
  <c r="T127" i="2"/>
  <c r="S127" i="2"/>
  <c r="S19" i="2"/>
  <c r="T19" i="2"/>
  <c r="T33" i="2"/>
  <c r="S33" i="2"/>
  <c r="T35" i="2"/>
  <c r="S35" i="2"/>
  <c r="T49" i="2"/>
  <c r="S49" i="2"/>
  <c r="T51" i="2"/>
  <c r="S51" i="2"/>
  <c r="T65" i="2"/>
  <c r="S65" i="2"/>
  <c r="S67" i="2"/>
  <c r="T67" i="2"/>
  <c r="T81" i="2"/>
  <c r="S81" i="2"/>
  <c r="T83" i="2"/>
  <c r="S83" i="2"/>
  <c r="T97" i="2"/>
  <c r="S97" i="2"/>
  <c r="T99" i="2"/>
  <c r="S99" i="2"/>
  <c r="T113" i="2"/>
  <c r="S113" i="2"/>
  <c r="S115" i="2"/>
  <c r="T115" i="2"/>
  <c r="T129" i="2"/>
  <c r="S129" i="2"/>
  <c r="S131" i="2"/>
  <c r="T131" i="2"/>
  <c r="T21" i="2"/>
  <c r="S21" i="2"/>
  <c r="T23" i="2"/>
  <c r="S23" i="2"/>
  <c r="T37" i="2"/>
  <c r="S37" i="2"/>
  <c r="S39" i="2"/>
  <c r="T39" i="2"/>
  <c r="T53" i="2"/>
  <c r="S53" i="2"/>
  <c r="S55" i="2"/>
  <c r="T55" i="2"/>
  <c r="T69" i="2"/>
  <c r="S69" i="2"/>
  <c r="T71" i="2"/>
  <c r="S71" i="2"/>
  <c r="T85" i="2"/>
  <c r="S85" i="2"/>
  <c r="S87" i="2"/>
  <c r="T87" i="2"/>
  <c r="T101" i="2"/>
  <c r="S101" i="2"/>
  <c r="S103" i="2"/>
  <c r="T103" i="2"/>
  <c r="T117" i="2"/>
  <c r="S117" i="2"/>
  <c r="T119" i="2"/>
  <c r="S119" i="2"/>
  <c r="T133" i="2"/>
  <c r="S133" i="2"/>
  <c r="T137" i="2"/>
  <c r="S137" i="2"/>
  <c r="T141" i="2"/>
  <c r="S141" i="2"/>
  <c r="T145" i="2"/>
  <c r="S145" i="2"/>
  <c r="T161" i="2"/>
  <c r="S161" i="2"/>
  <c r="T174" i="2"/>
  <c r="S174" i="2"/>
  <c r="T222" i="2"/>
  <c r="S222" i="2"/>
  <c r="T225" i="2"/>
  <c r="S225" i="2"/>
  <c r="T238" i="2"/>
  <c r="S238" i="2"/>
  <c r="T246" i="2"/>
  <c r="S246" i="2"/>
  <c r="T258" i="2"/>
  <c r="S258" i="2"/>
  <c r="T266" i="2"/>
  <c r="S266" i="2"/>
  <c r="T274" i="2"/>
  <c r="S274" i="2"/>
  <c r="T282" i="2"/>
  <c r="S282" i="2"/>
  <c r="T290" i="2"/>
  <c r="S290" i="2"/>
  <c r="T298" i="2"/>
  <c r="S298" i="2"/>
  <c r="T301" i="2"/>
  <c r="S301" i="2"/>
  <c r="S303" i="2"/>
  <c r="T303" i="2"/>
  <c r="S403" i="2"/>
  <c r="T403" i="2"/>
  <c r="S22" i="2"/>
  <c r="S26" i="2"/>
  <c r="S30" i="2"/>
  <c r="S34" i="2"/>
  <c r="S38" i="2"/>
  <c r="S42" i="2"/>
  <c r="S46" i="2"/>
  <c r="S50" i="2"/>
  <c r="S54" i="2"/>
  <c r="S58" i="2"/>
  <c r="S62" i="2"/>
  <c r="S66" i="2"/>
  <c r="S70" i="2"/>
  <c r="S74" i="2"/>
  <c r="S78" i="2"/>
  <c r="S82" i="2"/>
  <c r="S86" i="2"/>
  <c r="S90" i="2"/>
  <c r="S94" i="2"/>
  <c r="S98" i="2"/>
  <c r="S102" i="2"/>
  <c r="S106" i="2"/>
  <c r="S110" i="2"/>
  <c r="S114" i="2"/>
  <c r="S118" i="2"/>
  <c r="S122" i="2"/>
  <c r="S126" i="2"/>
  <c r="S130" i="2"/>
  <c r="T152" i="2"/>
  <c r="T154" i="2"/>
  <c r="S154" i="2"/>
  <c r="T157" i="2"/>
  <c r="S157" i="2"/>
  <c r="T168" i="2"/>
  <c r="T170" i="2"/>
  <c r="S170" i="2"/>
  <c r="T173" i="2"/>
  <c r="S173" i="2"/>
  <c r="T180" i="2"/>
  <c r="T181" i="2"/>
  <c r="S181" i="2"/>
  <c r="T188" i="2"/>
  <c r="T190" i="2"/>
  <c r="S190" i="2"/>
  <c r="T193" i="2"/>
  <c r="S193" i="2"/>
  <c r="T204" i="2"/>
  <c r="T205" i="2"/>
  <c r="S205" i="2"/>
  <c r="T216" i="2"/>
  <c r="T218" i="2"/>
  <c r="S218" i="2"/>
  <c r="T221" i="2"/>
  <c r="S221" i="2"/>
  <c r="T232" i="2"/>
  <c r="T234" i="2"/>
  <c r="S234" i="2"/>
  <c r="T237" i="2"/>
  <c r="S237" i="2"/>
  <c r="T244" i="2"/>
  <c r="T245" i="2"/>
  <c r="S245" i="2"/>
  <c r="T248" i="2"/>
  <c r="T249" i="2"/>
  <c r="S249" i="2"/>
  <c r="T252" i="2"/>
  <c r="T253" i="2"/>
  <c r="S253" i="2"/>
  <c r="T256" i="2"/>
  <c r="T257" i="2"/>
  <c r="S257" i="2"/>
  <c r="T260" i="2"/>
  <c r="T261" i="2"/>
  <c r="S261" i="2"/>
  <c r="T264" i="2"/>
  <c r="T265" i="2"/>
  <c r="S265" i="2"/>
  <c r="T268" i="2"/>
  <c r="T269" i="2"/>
  <c r="S269" i="2"/>
  <c r="T272" i="2"/>
  <c r="T273" i="2"/>
  <c r="S273" i="2"/>
  <c r="T276" i="2"/>
  <c r="T277" i="2"/>
  <c r="S277" i="2"/>
  <c r="T281" i="2"/>
  <c r="S281" i="2"/>
  <c r="T285" i="2"/>
  <c r="S285" i="2"/>
  <c r="T289" i="2"/>
  <c r="S289" i="2"/>
  <c r="T292" i="2"/>
  <c r="T293" i="2"/>
  <c r="S293" i="2"/>
  <c r="T297" i="2"/>
  <c r="S297" i="2"/>
  <c r="T300" i="2"/>
  <c r="S300" i="2"/>
  <c r="T306" i="2"/>
  <c r="S306" i="2"/>
  <c r="S307" i="2"/>
  <c r="T307" i="2"/>
  <c r="T318" i="2"/>
  <c r="S318" i="2"/>
  <c r="S319" i="2"/>
  <c r="T319" i="2"/>
  <c r="T340" i="2"/>
  <c r="S340" i="2"/>
  <c r="T372" i="2"/>
  <c r="S372" i="2"/>
  <c r="T194" i="2"/>
  <c r="S194" i="2"/>
  <c r="T209" i="2"/>
  <c r="S209" i="2"/>
  <c r="T250" i="2"/>
  <c r="S250" i="2"/>
  <c r="T262" i="2"/>
  <c r="S262" i="2"/>
  <c r="T270" i="2"/>
  <c r="S270" i="2"/>
  <c r="T278" i="2"/>
  <c r="S278" i="2"/>
  <c r="T286" i="2"/>
  <c r="S286" i="2"/>
  <c r="T294" i="2"/>
  <c r="S294" i="2"/>
  <c r="T302" i="2"/>
  <c r="S302" i="2"/>
  <c r="T348" i="2"/>
  <c r="S348" i="2"/>
  <c r="T380" i="2"/>
  <c r="S380" i="2"/>
  <c r="T404" i="2"/>
  <c r="S404" i="2"/>
  <c r="T412" i="2"/>
  <c r="S412" i="2"/>
  <c r="T547" i="2"/>
  <c r="S547" i="2"/>
  <c r="T150" i="2"/>
  <c r="S150" i="2"/>
  <c r="T153" i="2"/>
  <c r="S153" i="2"/>
  <c r="T166" i="2"/>
  <c r="S166" i="2"/>
  <c r="T169" i="2"/>
  <c r="S169" i="2"/>
  <c r="T178" i="2"/>
  <c r="S178" i="2"/>
  <c r="T186" i="2"/>
  <c r="S186" i="2"/>
  <c r="T189" i="2"/>
  <c r="S189" i="2"/>
  <c r="T202" i="2"/>
  <c r="S202" i="2"/>
  <c r="T214" i="2"/>
  <c r="S214" i="2"/>
  <c r="T217" i="2"/>
  <c r="S217" i="2"/>
  <c r="T230" i="2"/>
  <c r="S230" i="2"/>
  <c r="T233" i="2"/>
  <c r="S233" i="2"/>
  <c r="T242" i="2"/>
  <c r="S242" i="2"/>
  <c r="T310" i="2"/>
  <c r="S310" i="2"/>
  <c r="S311" i="2"/>
  <c r="T311" i="2"/>
  <c r="T332" i="2"/>
  <c r="S332" i="2"/>
  <c r="T364" i="2"/>
  <c r="S364" i="2"/>
  <c r="T158" i="2"/>
  <c r="S158" i="2"/>
  <c r="T182" i="2"/>
  <c r="S182" i="2"/>
  <c r="T197" i="2"/>
  <c r="S197" i="2"/>
  <c r="T206" i="2"/>
  <c r="S206" i="2"/>
  <c r="T254" i="2"/>
  <c r="S254" i="2"/>
  <c r="T149" i="2"/>
  <c r="S149" i="2"/>
  <c r="T160" i="2"/>
  <c r="T162" i="2"/>
  <c r="S162" i="2"/>
  <c r="T165" i="2"/>
  <c r="S165" i="2"/>
  <c r="T176" i="2"/>
  <c r="T177" i="2"/>
  <c r="S177" i="2"/>
  <c r="T184" i="2"/>
  <c r="T185" i="2"/>
  <c r="S185" i="2"/>
  <c r="T196" i="2"/>
  <c r="T198" i="2"/>
  <c r="S198" i="2"/>
  <c r="T201" i="2"/>
  <c r="S201" i="2"/>
  <c r="T208" i="2"/>
  <c r="T210" i="2"/>
  <c r="S210" i="2"/>
  <c r="T213" i="2"/>
  <c r="S213" i="2"/>
  <c r="T224" i="2"/>
  <c r="T226" i="2"/>
  <c r="S226" i="2"/>
  <c r="T229" i="2"/>
  <c r="S229" i="2"/>
  <c r="T240" i="2"/>
  <c r="T241" i="2"/>
  <c r="S241" i="2"/>
  <c r="T314" i="2"/>
  <c r="S314" i="2"/>
  <c r="S315" i="2"/>
  <c r="T315" i="2"/>
  <c r="T324" i="2"/>
  <c r="S324" i="2"/>
  <c r="T356" i="2"/>
  <c r="S356" i="2"/>
  <c r="T326" i="2"/>
  <c r="S326" i="2"/>
  <c r="T327" i="2"/>
  <c r="S327" i="2"/>
  <c r="T334" i="2"/>
  <c r="S334" i="2"/>
  <c r="T335" i="2"/>
  <c r="S335" i="2"/>
  <c r="T342" i="2"/>
  <c r="S342" i="2"/>
  <c r="T343" i="2"/>
  <c r="S343" i="2"/>
  <c r="T350" i="2"/>
  <c r="S350" i="2"/>
  <c r="T351" i="2"/>
  <c r="S351" i="2"/>
  <c r="T358" i="2"/>
  <c r="S358" i="2"/>
  <c r="T359" i="2"/>
  <c r="S359" i="2"/>
  <c r="T366" i="2"/>
  <c r="S366" i="2"/>
  <c r="T367" i="2"/>
  <c r="S367" i="2"/>
  <c r="T374" i="2"/>
  <c r="S374" i="2"/>
  <c r="T375" i="2"/>
  <c r="S375" i="2"/>
  <c r="T382" i="2"/>
  <c r="S382" i="2"/>
  <c r="T383" i="2"/>
  <c r="S383" i="2"/>
  <c r="T401" i="2"/>
  <c r="S401" i="2"/>
  <c r="T385" i="2"/>
  <c r="S385" i="2"/>
  <c r="S391" i="2"/>
  <c r="T391" i="2"/>
  <c r="T392" i="2"/>
  <c r="S392" i="2"/>
  <c r="T305" i="2"/>
  <c r="T309" i="2"/>
  <c r="T313" i="2"/>
  <c r="T322" i="2"/>
  <c r="S322" i="2"/>
  <c r="T323" i="2"/>
  <c r="S323" i="2"/>
  <c r="T330" i="2"/>
  <c r="S330" i="2"/>
  <c r="T331" i="2"/>
  <c r="S331" i="2"/>
  <c r="T338" i="2"/>
  <c r="S338" i="2"/>
  <c r="T339" i="2"/>
  <c r="S339" i="2"/>
  <c r="T346" i="2"/>
  <c r="S346" i="2"/>
  <c r="T347" i="2"/>
  <c r="S347" i="2"/>
  <c r="T354" i="2"/>
  <c r="S354" i="2"/>
  <c r="T355" i="2"/>
  <c r="S355" i="2"/>
  <c r="T362" i="2"/>
  <c r="S362" i="2"/>
  <c r="T363" i="2"/>
  <c r="S363" i="2"/>
  <c r="T370" i="2"/>
  <c r="S370" i="2"/>
  <c r="T371" i="2"/>
  <c r="S371" i="2"/>
  <c r="T378" i="2"/>
  <c r="S378" i="2"/>
  <c r="T379" i="2"/>
  <c r="S379" i="2"/>
  <c r="T387" i="2"/>
  <c r="T399" i="2"/>
  <c r="T400" i="2"/>
  <c r="S400" i="2"/>
  <c r="T409" i="2"/>
  <c r="S409" i="2"/>
  <c r="T417" i="2"/>
  <c r="S417" i="2"/>
  <c r="S418" i="2"/>
  <c r="T421" i="2"/>
  <c r="S421" i="2"/>
  <c r="S422" i="2"/>
  <c r="T425" i="2"/>
  <c r="S425" i="2"/>
  <c r="S426" i="2"/>
  <c r="T429" i="2"/>
  <c r="S429" i="2"/>
  <c r="S430" i="2"/>
  <c r="T433" i="2"/>
  <c r="S433" i="2"/>
  <c r="S434" i="2"/>
  <c r="T437" i="2"/>
  <c r="S437" i="2"/>
  <c r="S438" i="2"/>
  <c r="T441" i="2"/>
  <c r="S441" i="2"/>
  <c r="S442" i="2"/>
  <c r="T445" i="2"/>
  <c r="S445" i="2"/>
  <c r="S446" i="2"/>
  <c r="T449" i="2"/>
  <c r="S449" i="2"/>
  <c r="S450" i="2"/>
  <c r="T453" i="2"/>
  <c r="S453" i="2"/>
  <c r="S454" i="2"/>
  <c r="T457" i="2"/>
  <c r="S457" i="2"/>
  <c r="S458" i="2"/>
  <c r="T461" i="2"/>
  <c r="S461" i="2"/>
  <c r="S462" i="2"/>
  <c r="T466" i="2"/>
  <c r="S466" i="2"/>
  <c r="S536" i="2"/>
  <c r="T536" i="2"/>
  <c r="T537" i="2"/>
  <c r="S537" i="2"/>
  <c r="T545" i="2"/>
  <c r="S545" i="2"/>
  <c r="T388" i="2"/>
  <c r="S388" i="2"/>
  <c r="T397" i="2"/>
  <c r="S397" i="2"/>
  <c r="T408" i="2"/>
  <c r="S408" i="2"/>
  <c r="T416" i="2"/>
  <c r="S416" i="2"/>
  <c r="T420" i="2"/>
  <c r="S420" i="2"/>
  <c r="T424" i="2"/>
  <c r="S424" i="2"/>
  <c r="T428" i="2"/>
  <c r="S428" i="2"/>
  <c r="T432" i="2"/>
  <c r="S432" i="2"/>
  <c r="T436" i="2"/>
  <c r="S436" i="2"/>
  <c r="T440" i="2"/>
  <c r="S440" i="2"/>
  <c r="T444" i="2"/>
  <c r="S444" i="2"/>
  <c r="T448" i="2"/>
  <c r="S448" i="2"/>
  <c r="T452" i="2"/>
  <c r="S452" i="2"/>
  <c r="T456" i="2"/>
  <c r="S456" i="2"/>
  <c r="T460" i="2"/>
  <c r="S460" i="2"/>
  <c r="T481" i="2"/>
  <c r="S481" i="2"/>
  <c r="T482" i="2"/>
  <c r="S482" i="2"/>
  <c r="T517" i="2"/>
  <c r="S517" i="2"/>
  <c r="T518" i="2"/>
  <c r="S518" i="2"/>
  <c r="S389" i="2"/>
  <c r="T393" i="2"/>
  <c r="S393" i="2"/>
  <c r="T396" i="2"/>
  <c r="S396" i="2"/>
  <c r="T405" i="2"/>
  <c r="S405" i="2"/>
  <c r="T413" i="2"/>
  <c r="S413" i="2"/>
  <c r="T470" i="2"/>
  <c r="S470" i="2"/>
  <c r="T485" i="2"/>
  <c r="S485" i="2"/>
  <c r="T486" i="2"/>
  <c r="S486" i="2"/>
  <c r="T521" i="2"/>
  <c r="S521" i="2"/>
  <c r="T522" i="2"/>
  <c r="S522" i="2"/>
  <c r="T526" i="2"/>
  <c r="S526" i="2"/>
  <c r="T530" i="2"/>
  <c r="S530" i="2"/>
  <c r="T534" i="2"/>
  <c r="S534" i="2"/>
  <c r="T542" i="2"/>
  <c r="S542" i="2"/>
  <c r="S463" i="2"/>
  <c r="S471" i="2"/>
  <c r="T473" i="2"/>
  <c r="S473" i="2"/>
  <c r="T474" i="2"/>
  <c r="S474" i="2"/>
  <c r="T489" i="2"/>
  <c r="S489" i="2"/>
  <c r="T490" i="2"/>
  <c r="S490" i="2"/>
  <c r="T494" i="2"/>
  <c r="S494" i="2"/>
  <c r="T498" i="2"/>
  <c r="S498" i="2"/>
  <c r="T502" i="2"/>
  <c r="S502" i="2"/>
  <c r="T506" i="2"/>
  <c r="S506" i="2"/>
  <c r="T510" i="2"/>
  <c r="S510" i="2"/>
  <c r="T525" i="2"/>
  <c r="S525" i="2"/>
  <c r="T529" i="2"/>
  <c r="S529" i="2"/>
  <c r="T533" i="2"/>
  <c r="S533" i="2"/>
  <c r="T541" i="2"/>
  <c r="S541" i="2"/>
  <c r="T477" i="2"/>
  <c r="S477" i="2"/>
  <c r="T478" i="2"/>
  <c r="S478" i="2"/>
  <c r="T493" i="2"/>
  <c r="S493" i="2"/>
  <c r="T497" i="2"/>
  <c r="S497" i="2"/>
  <c r="T501" i="2"/>
  <c r="S501" i="2"/>
  <c r="T505" i="2"/>
  <c r="S505" i="2"/>
  <c r="T509" i="2"/>
  <c r="S509" i="2"/>
  <c r="T513" i="2"/>
  <c r="S513" i="2"/>
  <c r="T514" i="2"/>
  <c r="S514" i="2"/>
  <c r="T538" i="2"/>
  <c r="S538" i="2"/>
  <c r="T546" i="2"/>
  <c r="S546" i="2"/>
  <c r="T14" i="2"/>
  <c r="S14" i="2"/>
  <c r="S16" i="2"/>
  <c r="T16" i="2"/>
  <c r="T6" i="2"/>
  <c r="S6" i="2"/>
  <c r="S8" i="2"/>
  <c r="T8" i="2"/>
  <c r="T10" i="2"/>
  <c r="S10" i="2"/>
  <c r="S12" i="2"/>
  <c r="T12" i="2"/>
  <c r="S7" i="2"/>
  <c r="S11" i="2"/>
  <c r="S15" i="2"/>
  <c r="R1752" i="6" l="1"/>
  <c r="R1751" i="6"/>
  <c r="R1750" i="6"/>
  <c r="R1749" i="6"/>
  <c r="R1748" i="6"/>
  <c r="R1747" i="6"/>
  <c r="R1746" i="6"/>
  <c r="R1745" i="6"/>
  <c r="R1744" i="6"/>
  <c r="R1743" i="6"/>
  <c r="R1742" i="6"/>
  <c r="R1741" i="6"/>
  <c r="R1740" i="6"/>
  <c r="R1739" i="6"/>
  <c r="R1738" i="6"/>
  <c r="R1737" i="6"/>
  <c r="R1736" i="6"/>
  <c r="R1735" i="6"/>
  <c r="R1734" i="6"/>
  <c r="R1733" i="6"/>
  <c r="R1732" i="6"/>
  <c r="R1731" i="6"/>
  <c r="R1730" i="6"/>
  <c r="R1729" i="6"/>
  <c r="R1728" i="6"/>
  <c r="R1727" i="6"/>
  <c r="R1726" i="6"/>
  <c r="R1725" i="6"/>
  <c r="T2606" i="6" l="1"/>
  <c r="Z2606" i="6" s="1"/>
  <c r="S2606" i="6"/>
  <c r="Y2606" i="6" s="1"/>
  <c r="R2606" i="6"/>
  <c r="O2606" i="6" s="1"/>
  <c r="N2606" i="6"/>
  <c r="T2605" i="6"/>
  <c r="Z2605" i="6" s="1"/>
  <c r="S2605" i="6"/>
  <c r="Y2605" i="6" s="1"/>
  <c r="R2605" i="6"/>
  <c r="O2605" i="6" s="1"/>
  <c r="Q2605" i="6" s="1"/>
  <c r="N2605" i="6"/>
  <c r="T2604" i="6"/>
  <c r="Z2604" i="6" s="1"/>
  <c r="S2604" i="6"/>
  <c r="Y2604" i="6" s="1"/>
  <c r="R2604" i="6"/>
  <c r="O2604" i="6" s="1"/>
  <c r="N2604" i="6"/>
  <c r="T2603" i="6"/>
  <c r="Z2603" i="6" s="1"/>
  <c r="S2603" i="6"/>
  <c r="Y2603" i="6" s="1"/>
  <c r="R2603" i="6"/>
  <c r="O2603" i="6" s="1"/>
  <c r="N2603" i="6"/>
  <c r="T2602" i="6"/>
  <c r="Z2602" i="6" s="1"/>
  <c r="S2602" i="6"/>
  <c r="Y2602" i="6" s="1"/>
  <c r="R2602" i="6"/>
  <c r="O2602" i="6" s="1"/>
  <c r="N2602" i="6"/>
  <c r="T2601" i="6"/>
  <c r="Z2601" i="6" s="1"/>
  <c r="S2601" i="6"/>
  <c r="Y2601" i="6" s="1"/>
  <c r="R2601" i="6"/>
  <c r="O2601" i="6" s="1"/>
  <c r="Q2601" i="6" s="1"/>
  <c r="N2601" i="6"/>
  <c r="T2600" i="6"/>
  <c r="Z2600" i="6" s="1"/>
  <c r="S2600" i="6"/>
  <c r="Y2600" i="6" s="1"/>
  <c r="R2600" i="6"/>
  <c r="O2600" i="6" s="1"/>
  <c r="N2600" i="6"/>
  <c r="T2599" i="6"/>
  <c r="Z2599" i="6" s="1"/>
  <c r="S2599" i="6"/>
  <c r="Y2599" i="6" s="1"/>
  <c r="R2599" i="6"/>
  <c r="O2599" i="6" s="1"/>
  <c r="N2599" i="6"/>
  <c r="T2598" i="6"/>
  <c r="Z2598" i="6" s="1"/>
  <c r="S2598" i="6"/>
  <c r="Y2598" i="6" s="1"/>
  <c r="R2598" i="6"/>
  <c r="O2598" i="6" s="1"/>
  <c r="P2598" i="6" s="1"/>
  <c r="N2598" i="6"/>
  <c r="T2597" i="6"/>
  <c r="Z2597" i="6" s="1"/>
  <c r="S2597" i="6"/>
  <c r="Y2597" i="6" s="1"/>
  <c r="R2597" i="6"/>
  <c r="O2597" i="6" s="1"/>
  <c r="Q2597" i="6" s="1"/>
  <c r="N2597" i="6"/>
  <c r="T2596" i="6"/>
  <c r="Z2596" i="6" s="1"/>
  <c r="S2596" i="6"/>
  <c r="Y2596" i="6" s="1"/>
  <c r="R2596" i="6"/>
  <c r="O2596" i="6" s="1"/>
  <c r="N2596" i="6"/>
  <c r="T2595" i="6"/>
  <c r="Z2595" i="6" s="1"/>
  <c r="S2595" i="6"/>
  <c r="Y2595" i="6" s="1"/>
  <c r="R2595" i="6"/>
  <c r="O2595" i="6" s="1"/>
  <c r="N2595" i="6"/>
  <c r="T2594" i="6"/>
  <c r="Z2594" i="6" s="1"/>
  <c r="S2594" i="6"/>
  <c r="Y2594" i="6" s="1"/>
  <c r="R2594" i="6"/>
  <c r="O2594" i="6" s="1"/>
  <c r="P2594" i="6" s="1"/>
  <c r="N2594" i="6"/>
  <c r="T2593" i="6"/>
  <c r="Z2593" i="6" s="1"/>
  <c r="S2593" i="6"/>
  <c r="Y2593" i="6" s="1"/>
  <c r="R2593" i="6"/>
  <c r="O2593" i="6" s="1"/>
  <c r="Q2593" i="6" s="1"/>
  <c r="N2593" i="6"/>
  <c r="T2592" i="6"/>
  <c r="Z2592" i="6" s="1"/>
  <c r="S2592" i="6"/>
  <c r="Y2592" i="6" s="1"/>
  <c r="R2592" i="6"/>
  <c r="O2592" i="6" s="1"/>
  <c r="N2592" i="6"/>
  <c r="T2591" i="6"/>
  <c r="Z2591" i="6" s="1"/>
  <c r="S2591" i="6"/>
  <c r="Y2591" i="6" s="1"/>
  <c r="R2591" i="6"/>
  <c r="O2591" i="6" s="1"/>
  <c r="N2591" i="6"/>
  <c r="T2590" i="6"/>
  <c r="Z2590" i="6" s="1"/>
  <c r="S2590" i="6"/>
  <c r="Y2590" i="6" s="1"/>
  <c r="R2590" i="6"/>
  <c r="O2590" i="6" s="1"/>
  <c r="P2590" i="6" s="1"/>
  <c r="N2590" i="6"/>
  <c r="T2589" i="6"/>
  <c r="Z2589" i="6" s="1"/>
  <c r="S2589" i="6"/>
  <c r="Y2589" i="6" s="1"/>
  <c r="R2589" i="6"/>
  <c r="O2589" i="6" s="1"/>
  <c r="Q2589" i="6" s="1"/>
  <c r="N2589" i="6"/>
  <c r="T2588" i="6"/>
  <c r="Z2588" i="6" s="1"/>
  <c r="S2588" i="6"/>
  <c r="Y2588" i="6" s="1"/>
  <c r="R2588" i="6"/>
  <c r="O2588" i="6" s="1"/>
  <c r="N2588" i="6"/>
  <c r="T2587" i="6"/>
  <c r="Z2587" i="6" s="1"/>
  <c r="S2587" i="6"/>
  <c r="Y2587" i="6" s="1"/>
  <c r="R2587" i="6"/>
  <c r="O2587" i="6" s="1"/>
  <c r="N2587" i="6"/>
  <c r="T2586" i="6"/>
  <c r="Z2586" i="6" s="1"/>
  <c r="S2586" i="6"/>
  <c r="Y2586" i="6" s="1"/>
  <c r="R2586" i="6"/>
  <c r="O2586" i="6" s="1"/>
  <c r="N2586" i="6"/>
  <c r="T2585" i="6"/>
  <c r="Z2585" i="6" s="1"/>
  <c r="S2585" i="6"/>
  <c r="Y2585" i="6" s="1"/>
  <c r="R2585" i="6"/>
  <c r="O2585" i="6" s="1"/>
  <c r="Q2585" i="6" s="1"/>
  <c r="N2585" i="6"/>
  <c r="T2584" i="6"/>
  <c r="Z2584" i="6" s="1"/>
  <c r="S2584" i="6"/>
  <c r="Y2584" i="6" s="1"/>
  <c r="R2584" i="6"/>
  <c r="O2584" i="6" s="1"/>
  <c r="N2584" i="6"/>
  <c r="T2583" i="6"/>
  <c r="Z2583" i="6" s="1"/>
  <c r="S2583" i="6"/>
  <c r="Y2583" i="6" s="1"/>
  <c r="R2583" i="6"/>
  <c r="O2583" i="6" s="1"/>
  <c r="N2583" i="6"/>
  <c r="T2582" i="6"/>
  <c r="Z2582" i="6" s="1"/>
  <c r="S2582" i="6"/>
  <c r="Y2582" i="6" s="1"/>
  <c r="R2582" i="6"/>
  <c r="O2582" i="6" s="1"/>
  <c r="P2582" i="6" s="1"/>
  <c r="N2582" i="6"/>
  <c r="T2581" i="6"/>
  <c r="Z2581" i="6" s="1"/>
  <c r="S2581" i="6"/>
  <c r="Y2581" i="6" s="1"/>
  <c r="R2581" i="6"/>
  <c r="O2581" i="6" s="1"/>
  <c r="Q2581" i="6" s="1"/>
  <c r="N2581" i="6"/>
  <c r="T2580" i="6"/>
  <c r="Z2580" i="6" s="1"/>
  <c r="S2580" i="6"/>
  <c r="Y2580" i="6" s="1"/>
  <c r="R2580" i="6"/>
  <c r="O2580" i="6" s="1"/>
  <c r="N2580" i="6"/>
  <c r="T2579" i="6"/>
  <c r="Z2579" i="6" s="1"/>
  <c r="S2579" i="6"/>
  <c r="Y2579" i="6" s="1"/>
  <c r="R2579" i="6"/>
  <c r="O2579" i="6" s="1"/>
  <c r="N2579" i="6"/>
  <c r="T2578" i="6"/>
  <c r="Z2578" i="6" s="1"/>
  <c r="S2578" i="6"/>
  <c r="Y2578" i="6" s="1"/>
  <c r="R2578" i="6"/>
  <c r="O2578" i="6" s="1"/>
  <c r="P2578" i="6" s="1"/>
  <c r="N2578" i="6"/>
  <c r="T2577" i="6"/>
  <c r="Z2577" i="6" s="1"/>
  <c r="S2577" i="6"/>
  <c r="Y2577" i="6" s="1"/>
  <c r="R2577" i="6"/>
  <c r="O2577" i="6" s="1"/>
  <c r="Q2577" i="6" s="1"/>
  <c r="N2577" i="6"/>
  <c r="T2576" i="6"/>
  <c r="Z2576" i="6" s="1"/>
  <c r="S2576" i="6"/>
  <c r="Y2576" i="6" s="1"/>
  <c r="R2576" i="6"/>
  <c r="O2576" i="6" s="1"/>
  <c r="N2576" i="6"/>
  <c r="T2575" i="6"/>
  <c r="Z2575" i="6" s="1"/>
  <c r="S2575" i="6"/>
  <c r="Y2575" i="6" s="1"/>
  <c r="R2575" i="6"/>
  <c r="O2575" i="6" s="1"/>
  <c r="N2575" i="6"/>
  <c r="T2574" i="6"/>
  <c r="Z2574" i="6" s="1"/>
  <c r="S2574" i="6"/>
  <c r="Y2574" i="6" s="1"/>
  <c r="R2574" i="6"/>
  <c r="O2574" i="6" s="1"/>
  <c r="P2574" i="6" s="1"/>
  <c r="N2574" i="6"/>
  <c r="T2573" i="6"/>
  <c r="Z2573" i="6" s="1"/>
  <c r="S2573" i="6"/>
  <c r="Y2573" i="6" s="1"/>
  <c r="R2573" i="6"/>
  <c r="O2573" i="6" s="1"/>
  <c r="Q2573" i="6" s="1"/>
  <c r="N2573" i="6"/>
  <c r="T2572" i="6"/>
  <c r="Z2572" i="6" s="1"/>
  <c r="S2572" i="6"/>
  <c r="Y2572" i="6" s="1"/>
  <c r="R2572" i="6"/>
  <c r="O2572" i="6" s="1"/>
  <c r="N2572" i="6"/>
  <c r="T2571" i="6"/>
  <c r="Z2571" i="6" s="1"/>
  <c r="S2571" i="6"/>
  <c r="Y2571" i="6" s="1"/>
  <c r="R2571" i="6"/>
  <c r="O2571" i="6" s="1"/>
  <c r="N2571" i="6"/>
  <c r="T2570" i="6"/>
  <c r="Z2570" i="6" s="1"/>
  <c r="S2570" i="6"/>
  <c r="Y2570" i="6" s="1"/>
  <c r="R2570" i="6"/>
  <c r="O2570" i="6" s="1"/>
  <c r="N2570" i="6"/>
  <c r="T2569" i="6"/>
  <c r="Z2569" i="6" s="1"/>
  <c r="S2569" i="6"/>
  <c r="Y2569" i="6" s="1"/>
  <c r="R2569" i="6"/>
  <c r="O2569" i="6" s="1"/>
  <c r="Q2569" i="6" s="1"/>
  <c r="N2569" i="6"/>
  <c r="T2568" i="6"/>
  <c r="Z2568" i="6" s="1"/>
  <c r="S2568" i="6"/>
  <c r="Y2568" i="6" s="1"/>
  <c r="R2568" i="6"/>
  <c r="O2568" i="6" s="1"/>
  <c r="N2568" i="6"/>
  <c r="T2567" i="6"/>
  <c r="Z2567" i="6" s="1"/>
  <c r="S2567" i="6"/>
  <c r="Y2567" i="6" s="1"/>
  <c r="R2567" i="6"/>
  <c r="O2567" i="6" s="1"/>
  <c r="N2567" i="6"/>
  <c r="T2566" i="6"/>
  <c r="Z2566" i="6" s="1"/>
  <c r="S2566" i="6"/>
  <c r="Y2566" i="6" s="1"/>
  <c r="R2566" i="6"/>
  <c r="O2566" i="6" s="1"/>
  <c r="N2566" i="6"/>
  <c r="T2565" i="6"/>
  <c r="Z2565" i="6" s="1"/>
  <c r="S2565" i="6"/>
  <c r="Y2565" i="6" s="1"/>
  <c r="R2565" i="6"/>
  <c r="O2565" i="6" s="1"/>
  <c r="Q2565" i="6" s="1"/>
  <c r="N2565" i="6"/>
  <c r="T2564" i="6"/>
  <c r="Z2564" i="6" s="1"/>
  <c r="S2564" i="6"/>
  <c r="Y2564" i="6" s="1"/>
  <c r="R2564" i="6"/>
  <c r="O2564" i="6" s="1"/>
  <c r="N2564" i="6"/>
  <c r="T2563" i="6"/>
  <c r="Z2563" i="6" s="1"/>
  <c r="S2563" i="6"/>
  <c r="Y2563" i="6" s="1"/>
  <c r="R2563" i="6"/>
  <c r="O2563" i="6" s="1"/>
  <c r="N2563" i="6"/>
  <c r="T2562" i="6"/>
  <c r="Z2562" i="6" s="1"/>
  <c r="S2562" i="6"/>
  <c r="Y2562" i="6" s="1"/>
  <c r="R2562" i="6"/>
  <c r="O2562" i="6" s="1"/>
  <c r="P2562" i="6" s="1"/>
  <c r="N2562" i="6"/>
  <c r="T2561" i="6"/>
  <c r="Z2561" i="6" s="1"/>
  <c r="S2561" i="6"/>
  <c r="Y2561" i="6" s="1"/>
  <c r="R2561" i="6"/>
  <c r="O2561" i="6" s="1"/>
  <c r="Q2561" i="6" s="1"/>
  <c r="N2561" i="6"/>
  <c r="T2560" i="6"/>
  <c r="Z2560" i="6" s="1"/>
  <c r="S2560" i="6"/>
  <c r="Y2560" i="6" s="1"/>
  <c r="R2560" i="6"/>
  <c r="O2560" i="6" s="1"/>
  <c r="N2560" i="6"/>
  <c r="T2559" i="6"/>
  <c r="Z2559" i="6" s="1"/>
  <c r="S2559" i="6"/>
  <c r="Y2559" i="6" s="1"/>
  <c r="R2559" i="6"/>
  <c r="O2559" i="6" s="1"/>
  <c r="N2559" i="6"/>
  <c r="T2558" i="6"/>
  <c r="Z2558" i="6" s="1"/>
  <c r="S2558" i="6"/>
  <c r="Y2558" i="6" s="1"/>
  <c r="R2558" i="6"/>
  <c r="O2558" i="6" s="1"/>
  <c r="P2558" i="6" s="1"/>
  <c r="N2558" i="6"/>
  <c r="T2557" i="6"/>
  <c r="Z2557" i="6" s="1"/>
  <c r="S2557" i="6"/>
  <c r="Y2557" i="6" s="1"/>
  <c r="R2557" i="6"/>
  <c r="O2557" i="6" s="1"/>
  <c r="Q2557" i="6" s="1"/>
  <c r="N2557" i="6"/>
  <c r="T2556" i="6"/>
  <c r="Z2556" i="6" s="1"/>
  <c r="S2556" i="6"/>
  <c r="Y2556" i="6" s="1"/>
  <c r="R2556" i="6"/>
  <c r="O2556" i="6" s="1"/>
  <c r="N2556" i="6"/>
  <c r="T2555" i="6"/>
  <c r="Z2555" i="6" s="1"/>
  <c r="S2555" i="6"/>
  <c r="Y2555" i="6" s="1"/>
  <c r="R2555" i="6"/>
  <c r="O2555" i="6" s="1"/>
  <c r="N2555" i="6"/>
  <c r="T2554" i="6"/>
  <c r="Z2554" i="6" s="1"/>
  <c r="S2554" i="6"/>
  <c r="Y2554" i="6" s="1"/>
  <c r="R2554" i="6"/>
  <c r="O2554" i="6" s="1"/>
  <c r="N2554" i="6"/>
  <c r="T2553" i="6"/>
  <c r="Z2553" i="6" s="1"/>
  <c r="S2553" i="6"/>
  <c r="Y2553" i="6" s="1"/>
  <c r="R2553" i="6"/>
  <c r="O2553" i="6" s="1"/>
  <c r="Q2553" i="6" s="1"/>
  <c r="N2553" i="6"/>
  <c r="T2552" i="6"/>
  <c r="Z2552" i="6" s="1"/>
  <c r="S2552" i="6"/>
  <c r="Y2552" i="6" s="1"/>
  <c r="R2552" i="6"/>
  <c r="O2552" i="6" s="1"/>
  <c r="N2552" i="6"/>
  <c r="T2551" i="6"/>
  <c r="Z2551" i="6" s="1"/>
  <c r="S2551" i="6"/>
  <c r="Y2551" i="6" s="1"/>
  <c r="R2551" i="6"/>
  <c r="O2551" i="6" s="1"/>
  <c r="N2551" i="6"/>
  <c r="T2550" i="6"/>
  <c r="Z2550" i="6" s="1"/>
  <c r="S2550" i="6"/>
  <c r="Y2550" i="6" s="1"/>
  <c r="R2550" i="6"/>
  <c r="O2550" i="6" s="1"/>
  <c r="P2550" i="6" s="1"/>
  <c r="N2550" i="6"/>
  <c r="T2549" i="6"/>
  <c r="Z2549" i="6" s="1"/>
  <c r="S2549" i="6"/>
  <c r="Y2549" i="6" s="1"/>
  <c r="R2549" i="6"/>
  <c r="O2549" i="6" s="1"/>
  <c r="Q2549" i="6" s="1"/>
  <c r="N2549" i="6"/>
  <c r="T2548" i="6"/>
  <c r="Z2548" i="6" s="1"/>
  <c r="S2548" i="6"/>
  <c r="Y2548" i="6" s="1"/>
  <c r="R2548" i="6"/>
  <c r="O2548" i="6" s="1"/>
  <c r="N2548" i="6"/>
  <c r="T2547" i="6"/>
  <c r="Z2547" i="6" s="1"/>
  <c r="S2547" i="6"/>
  <c r="Y2547" i="6" s="1"/>
  <c r="R2547" i="6"/>
  <c r="O2547" i="6" s="1"/>
  <c r="N2547" i="6"/>
  <c r="T2546" i="6"/>
  <c r="Z2546" i="6" s="1"/>
  <c r="S2546" i="6"/>
  <c r="Y2546" i="6" s="1"/>
  <c r="R2546" i="6"/>
  <c r="O2546" i="6" s="1"/>
  <c r="P2546" i="6" s="1"/>
  <c r="N2546" i="6"/>
  <c r="T2545" i="6"/>
  <c r="Z2545" i="6" s="1"/>
  <c r="S2545" i="6"/>
  <c r="Y2545" i="6" s="1"/>
  <c r="R2545" i="6"/>
  <c r="O2545" i="6" s="1"/>
  <c r="Q2545" i="6" s="1"/>
  <c r="N2545" i="6"/>
  <c r="T2544" i="6"/>
  <c r="Z2544" i="6" s="1"/>
  <c r="S2544" i="6"/>
  <c r="Y2544" i="6" s="1"/>
  <c r="R2544" i="6"/>
  <c r="O2544" i="6" s="1"/>
  <c r="N2544" i="6"/>
  <c r="T2543" i="6"/>
  <c r="Z2543" i="6" s="1"/>
  <c r="S2543" i="6"/>
  <c r="Y2543" i="6" s="1"/>
  <c r="R2543" i="6"/>
  <c r="O2543" i="6" s="1"/>
  <c r="N2543" i="6"/>
  <c r="T2542" i="6"/>
  <c r="Z2542" i="6" s="1"/>
  <c r="S2542" i="6"/>
  <c r="Y2542" i="6" s="1"/>
  <c r="R2542" i="6"/>
  <c r="O2542" i="6" s="1"/>
  <c r="P2542" i="6" s="1"/>
  <c r="N2542" i="6"/>
  <c r="T2541" i="6"/>
  <c r="Z2541" i="6" s="1"/>
  <c r="S2541" i="6"/>
  <c r="Y2541" i="6" s="1"/>
  <c r="R2541" i="6"/>
  <c r="O2541" i="6" s="1"/>
  <c r="Q2541" i="6" s="1"/>
  <c r="N2541" i="6"/>
  <c r="T2540" i="6"/>
  <c r="Z2540" i="6" s="1"/>
  <c r="S2540" i="6"/>
  <c r="Y2540" i="6" s="1"/>
  <c r="R2540" i="6"/>
  <c r="O2540" i="6" s="1"/>
  <c r="N2540" i="6"/>
  <c r="T2539" i="6"/>
  <c r="Z2539" i="6" s="1"/>
  <c r="S2539" i="6"/>
  <c r="Y2539" i="6" s="1"/>
  <c r="R2539" i="6"/>
  <c r="O2539" i="6" s="1"/>
  <c r="N2539" i="6"/>
  <c r="T2538" i="6"/>
  <c r="Z2538" i="6" s="1"/>
  <c r="S2538" i="6"/>
  <c r="Y2538" i="6" s="1"/>
  <c r="R2538" i="6"/>
  <c r="O2538" i="6" s="1"/>
  <c r="N2538" i="6"/>
  <c r="T2537" i="6"/>
  <c r="Z2537" i="6" s="1"/>
  <c r="S2537" i="6"/>
  <c r="Y2537" i="6" s="1"/>
  <c r="R2537" i="6"/>
  <c r="O2537" i="6" s="1"/>
  <c r="Q2537" i="6" s="1"/>
  <c r="N2537" i="6"/>
  <c r="T2536" i="6"/>
  <c r="Z2536" i="6" s="1"/>
  <c r="S2536" i="6"/>
  <c r="Y2536" i="6" s="1"/>
  <c r="R2536" i="6"/>
  <c r="O2536" i="6" s="1"/>
  <c r="N2536" i="6"/>
  <c r="T2535" i="6"/>
  <c r="Z2535" i="6" s="1"/>
  <c r="S2535" i="6"/>
  <c r="Y2535" i="6" s="1"/>
  <c r="R2535" i="6"/>
  <c r="O2535" i="6" s="1"/>
  <c r="N2535" i="6"/>
  <c r="T2534" i="6"/>
  <c r="Z2534" i="6" s="1"/>
  <c r="S2534" i="6"/>
  <c r="Y2534" i="6" s="1"/>
  <c r="R2534" i="6"/>
  <c r="O2534" i="6" s="1"/>
  <c r="P2534" i="6" s="1"/>
  <c r="N2534" i="6"/>
  <c r="T2533" i="6"/>
  <c r="Z2533" i="6" s="1"/>
  <c r="S2533" i="6"/>
  <c r="Y2533" i="6" s="1"/>
  <c r="R2533" i="6"/>
  <c r="O2533" i="6" s="1"/>
  <c r="Q2533" i="6" s="1"/>
  <c r="N2533" i="6"/>
  <c r="T2532" i="6"/>
  <c r="Z2532" i="6" s="1"/>
  <c r="S2532" i="6"/>
  <c r="Y2532" i="6" s="1"/>
  <c r="R2532" i="6"/>
  <c r="O2532" i="6" s="1"/>
  <c r="N2532" i="6"/>
  <c r="T2531" i="6"/>
  <c r="Z2531" i="6" s="1"/>
  <c r="S2531" i="6"/>
  <c r="Y2531" i="6" s="1"/>
  <c r="R2531" i="6"/>
  <c r="O2531" i="6" s="1"/>
  <c r="N2531" i="6"/>
  <c r="T2530" i="6"/>
  <c r="Z2530" i="6" s="1"/>
  <c r="S2530" i="6"/>
  <c r="Y2530" i="6" s="1"/>
  <c r="R2530" i="6"/>
  <c r="O2530" i="6" s="1"/>
  <c r="N2530" i="6"/>
  <c r="T2529" i="6"/>
  <c r="Z2529" i="6" s="1"/>
  <c r="S2529" i="6"/>
  <c r="Y2529" i="6" s="1"/>
  <c r="R2529" i="6"/>
  <c r="O2529" i="6" s="1"/>
  <c r="Q2529" i="6" s="1"/>
  <c r="N2529" i="6"/>
  <c r="T2528" i="6"/>
  <c r="Z2528" i="6" s="1"/>
  <c r="S2528" i="6"/>
  <c r="Y2528" i="6" s="1"/>
  <c r="R2528" i="6"/>
  <c r="O2528" i="6" s="1"/>
  <c r="N2528" i="6"/>
  <c r="T2527" i="6"/>
  <c r="Z2527" i="6" s="1"/>
  <c r="S2527" i="6"/>
  <c r="Y2527" i="6" s="1"/>
  <c r="R2527" i="6"/>
  <c r="O2527" i="6" s="1"/>
  <c r="N2527" i="6"/>
  <c r="T2526" i="6"/>
  <c r="Z2526" i="6" s="1"/>
  <c r="S2526" i="6"/>
  <c r="Y2526" i="6" s="1"/>
  <c r="R2526" i="6"/>
  <c r="O2526" i="6" s="1"/>
  <c r="P2526" i="6" s="1"/>
  <c r="N2526" i="6"/>
  <c r="T2525" i="6"/>
  <c r="Z2525" i="6" s="1"/>
  <c r="S2525" i="6"/>
  <c r="Y2525" i="6" s="1"/>
  <c r="R2525" i="6"/>
  <c r="O2525" i="6" s="1"/>
  <c r="Q2525" i="6" s="1"/>
  <c r="N2525" i="6"/>
  <c r="T2524" i="6"/>
  <c r="Z2524" i="6" s="1"/>
  <c r="S2524" i="6"/>
  <c r="Y2524" i="6" s="1"/>
  <c r="R2524" i="6"/>
  <c r="O2524" i="6" s="1"/>
  <c r="N2524" i="6"/>
  <c r="T2523" i="6"/>
  <c r="Z2523" i="6" s="1"/>
  <c r="S2523" i="6"/>
  <c r="Y2523" i="6" s="1"/>
  <c r="R2523" i="6"/>
  <c r="O2523" i="6" s="1"/>
  <c r="N2523" i="6"/>
  <c r="T2522" i="6"/>
  <c r="Z2522" i="6" s="1"/>
  <c r="S2522" i="6"/>
  <c r="Y2522" i="6" s="1"/>
  <c r="R2522" i="6"/>
  <c r="O2522" i="6" s="1"/>
  <c r="N2522" i="6"/>
  <c r="T2521" i="6"/>
  <c r="Z2521" i="6" s="1"/>
  <c r="S2521" i="6"/>
  <c r="Y2521" i="6" s="1"/>
  <c r="R2521" i="6"/>
  <c r="O2521" i="6" s="1"/>
  <c r="Q2521" i="6" s="1"/>
  <c r="N2521" i="6"/>
  <c r="T2520" i="6"/>
  <c r="Z2520" i="6" s="1"/>
  <c r="S2520" i="6"/>
  <c r="Y2520" i="6" s="1"/>
  <c r="R2520" i="6"/>
  <c r="O2520" i="6" s="1"/>
  <c r="N2520" i="6"/>
  <c r="T2519" i="6"/>
  <c r="Z2519" i="6" s="1"/>
  <c r="S2519" i="6"/>
  <c r="Y2519" i="6" s="1"/>
  <c r="R2519" i="6"/>
  <c r="O2519" i="6" s="1"/>
  <c r="N2519" i="6"/>
  <c r="T2518" i="6"/>
  <c r="Z2518" i="6" s="1"/>
  <c r="S2518" i="6"/>
  <c r="Y2518" i="6" s="1"/>
  <c r="R2518" i="6"/>
  <c r="O2518" i="6" s="1"/>
  <c r="N2518" i="6"/>
  <c r="T2517" i="6"/>
  <c r="Z2517" i="6" s="1"/>
  <c r="S2517" i="6"/>
  <c r="Y2517" i="6" s="1"/>
  <c r="R2517" i="6"/>
  <c r="O2517" i="6" s="1"/>
  <c r="Q2517" i="6" s="1"/>
  <c r="N2517" i="6"/>
  <c r="T2516" i="6"/>
  <c r="Z2516" i="6" s="1"/>
  <c r="S2516" i="6"/>
  <c r="Y2516" i="6" s="1"/>
  <c r="R2516" i="6"/>
  <c r="O2516" i="6" s="1"/>
  <c r="N2516" i="6"/>
  <c r="T2515" i="6"/>
  <c r="Z2515" i="6" s="1"/>
  <c r="S2515" i="6"/>
  <c r="Y2515" i="6" s="1"/>
  <c r="R2515" i="6"/>
  <c r="O2515" i="6" s="1"/>
  <c r="N2515" i="6"/>
  <c r="T2514" i="6"/>
  <c r="Z2514" i="6" s="1"/>
  <c r="S2514" i="6"/>
  <c r="Y2514" i="6" s="1"/>
  <c r="R2514" i="6"/>
  <c r="O2514" i="6" s="1"/>
  <c r="N2514" i="6"/>
  <c r="T2513" i="6"/>
  <c r="Z2513" i="6" s="1"/>
  <c r="S2513" i="6"/>
  <c r="Y2513" i="6" s="1"/>
  <c r="R2513" i="6"/>
  <c r="O2513" i="6" s="1"/>
  <c r="Q2513" i="6" s="1"/>
  <c r="N2513" i="6"/>
  <c r="T2512" i="6"/>
  <c r="Z2512" i="6" s="1"/>
  <c r="S2512" i="6"/>
  <c r="Y2512" i="6" s="1"/>
  <c r="R2512" i="6"/>
  <c r="O2512" i="6" s="1"/>
  <c r="N2512" i="6"/>
  <c r="T2511" i="6"/>
  <c r="Z2511" i="6" s="1"/>
  <c r="S2511" i="6"/>
  <c r="Y2511" i="6" s="1"/>
  <c r="R2511" i="6"/>
  <c r="O2511" i="6" s="1"/>
  <c r="N2511" i="6"/>
  <c r="T2510" i="6"/>
  <c r="Z2510" i="6" s="1"/>
  <c r="S2510" i="6"/>
  <c r="Y2510" i="6" s="1"/>
  <c r="R2510" i="6"/>
  <c r="O2510" i="6" s="1"/>
  <c r="P2510" i="6" s="1"/>
  <c r="N2510" i="6"/>
  <c r="T2509" i="6"/>
  <c r="Z2509" i="6" s="1"/>
  <c r="S2509" i="6"/>
  <c r="Y2509" i="6" s="1"/>
  <c r="R2509" i="6"/>
  <c r="O2509" i="6" s="1"/>
  <c r="Q2509" i="6" s="1"/>
  <c r="N2509" i="6"/>
  <c r="T2508" i="6"/>
  <c r="Z2508" i="6" s="1"/>
  <c r="S2508" i="6"/>
  <c r="Y2508" i="6" s="1"/>
  <c r="R2508" i="6"/>
  <c r="O2508" i="6" s="1"/>
  <c r="N2508" i="6"/>
  <c r="T2507" i="6"/>
  <c r="Z2507" i="6" s="1"/>
  <c r="S2507" i="6"/>
  <c r="Y2507" i="6" s="1"/>
  <c r="R2507" i="6"/>
  <c r="O2507" i="6" s="1"/>
  <c r="N2507" i="6"/>
  <c r="T2506" i="6"/>
  <c r="Z2506" i="6" s="1"/>
  <c r="S2506" i="6"/>
  <c r="Y2506" i="6" s="1"/>
  <c r="R2506" i="6"/>
  <c r="O2506" i="6" s="1"/>
  <c r="P2506" i="6" s="1"/>
  <c r="N2506" i="6"/>
  <c r="T2505" i="6"/>
  <c r="Z2505" i="6" s="1"/>
  <c r="S2505" i="6"/>
  <c r="Y2505" i="6" s="1"/>
  <c r="R2505" i="6"/>
  <c r="O2505" i="6" s="1"/>
  <c r="Q2505" i="6" s="1"/>
  <c r="N2505" i="6"/>
  <c r="T2504" i="6"/>
  <c r="Z2504" i="6" s="1"/>
  <c r="S2504" i="6"/>
  <c r="Y2504" i="6" s="1"/>
  <c r="R2504" i="6"/>
  <c r="O2504" i="6" s="1"/>
  <c r="N2504" i="6"/>
  <c r="T2503" i="6"/>
  <c r="Z2503" i="6" s="1"/>
  <c r="S2503" i="6"/>
  <c r="Y2503" i="6" s="1"/>
  <c r="R2503" i="6"/>
  <c r="O2503" i="6" s="1"/>
  <c r="N2503" i="6"/>
  <c r="T2502" i="6"/>
  <c r="Z2502" i="6" s="1"/>
  <c r="S2502" i="6"/>
  <c r="Y2502" i="6" s="1"/>
  <c r="R2502" i="6"/>
  <c r="O2502" i="6" s="1"/>
  <c r="P2502" i="6" s="1"/>
  <c r="N2502" i="6"/>
  <c r="T2501" i="6"/>
  <c r="Z2501" i="6" s="1"/>
  <c r="S2501" i="6"/>
  <c r="Y2501" i="6" s="1"/>
  <c r="R2501" i="6"/>
  <c r="O2501" i="6" s="1"/>
  <c r="Q2501" i="6" s="1"/>
  <c r="N2501" i="6"/>
  <c r="T2500" i="6"/>
  <c r="Z2500" i="6" s="1"/>
  <c r="S2500" i="6"/>
  <c r="Y2500" i="6" s="1"/>
  <c r="R2500" i="6"/>
  <c r="O2500" i="6" s="1"/>
  <c r="N2500" i="6"/>
  <c r="T2499" i="6"/>
  <c r="Z2499" i="6" s="1"/>
  <c r="S2499" i="6"/>
  <c r="Y2499" i="6" s="1"/>
  <c r="R2499" i="6"/>
  <c r="O2499" i="6" s="1"/>
  <c r="N2499" i="6"/>
  <c r="T2498" i="6"/>
  <c r="Z2498" i="6" s="1"/>
  <c r="S2498" i="6"/>
  <c r="Y2498" i="6" s="1"/>
  <c r="R2498" i="6"/>
  <c r="O2498" i="6" s="1"/>
  <c r="P2498" i="6" s="1"/>
  <c r="N2498" i="6"/>
  <c r="T2497" i="6"/>
  <c r="Z2497" i="6" s="1"/>
  <c r="S2497" i="6"/>
  <c r="Y2497" i="6" s="1"/>
  <c r="R2497" i="6"/>
  <c r="O2497" i="6" s="1"/>
  <c r="Q2497" i="6" s="1"/>
  <c r="N2497" i="6"/>
  <c r="T2496" i="6"/>
  <c r="Z2496" i="6" s="1"/>
  <c r="S2496" i="6"/>
  <c r="Y2496" i="6" s="1"/>
  <c r="R2496" i="6"/>
  <c r="O2496" i="6" s="1"/>
  <c r="N2496" i="6"/>
  <c r="T2495" i="6"/>
  <c r="Z2495" i="6" s="1"/>
  <c r="S2495" i="6"/>
  <c r="Y2495" i="6" s="1"/>
  <c r="R2495" i="6"/>
  <c r="O2495" i="6" s="1"/>
  <c r="N2495" i="6"/>
  <c r="T2494" i="6"/>
  <c r="Z2494" i="6" s="1"/>
  <c r="S2494" i="6"/>
  <c r="Y2494" i="6" s="1"/>
  <c r="R2494" i="6"/>
  <c r="O2494" i="6" s="1"/>
  <c r="P2494" i="6" s="1"/>
  <c r="N2494" i="6"/>
  <c r="T2493" i="6"/>
  <c r="Z2493" i="6" s="1"/>
  <c r="S2493" i="6"/>
  <c r="Y2493" i="6" s="1"/>
  <c r="R2493" i="6"/>
  <c r="O2493" i="6" s="1"/>
  <c r="N2493" i="6"/>
  <c r="T2492" i="6"/>
  <c r="Z2492" i="6" s="1"/>
  <c r="S2492" i="6"/>
  <c r="Y2492" i="6" s="1"/>
  <c r="R2492" i="6"/>
  <c r="O2492" i="6" s="1"/>
  <c r="N2492" i="6"/>
  <c r="T2491" i="6"/>
  <c r="Z2491" i="6" s="1"/>
  <c r="S2491" i="6"/>
  <c r="Y2491" i="6" s="1"/>
  <c r="R2491" i="6"/>
  <c r="O2491" i="6" s="1"/>
  <c r="P2491" i="6" s="1"/>
  <c r="N2491" i="6"/>
  <c r="T2490" i="6"/>
  <c r="Z2490" i="6" s="1"/>
  <c r="S2490" i="6"/>
  <c r="Y2490" i="6" s="1"/>
  <c r="R2490" i="6"/>
  <c r="O2490" i="6" s="1"/>
  <c r="N2490" i="6"/>
  <c r="T2489" i="6"/>
  <c r="Z2489" i="6" s="1"/>
  <c r="S2489" i="6"/>
  <c r="Y2489" i="6" s="1"/>
  <c r="R2489" i="6"/>
  <c r="O2489" i="6" s="1"/>
  <c r="N2489" i="6"/>
  <c r="T2488" i="6"/>
  <c r="Z2488" i="6" s="1"/>
  <c r="S2488" i="6"/>
  <c r="Y2488" i="6" s="1"/>
  <c r="R2488" i="6"/>
  <c r="O2488" i="6" s="1"/>
  <c r="N2488" i="6"/>
  <c r="T2487" i="6"/>
  <c r="Z2487" i="6" s="1"/>
  <c r="S2487" i="6"/>
  <c r="Y2487" i="6" s="1"/>
  <c r="R2487" i="6"/>
  <c r="O2487" i="6" s="1"/>
  <c r="N2487" i="6"/>
  <c r="T2486" i="6"/>
  <c r="Z2486" i="6" s="1"/>
  <c r="S2486" i="6"/>
  <c r="Y2486" i="6" s="1"/>
  <c r="R2486" i="6"/>
  <c r="O2486" i="6" s="1"/>
  <c r="P2486" i="6" s="1"/>
  <c r="N2486" i="6"/>
  <c r="T2485" i="6"/>
  <c r="Z2485" i="6" s="1"/>
  <c r="S2485" i="6"/>
  <c r="Y2485" i="6" s="1"/>
  <c r="R2485" i="6"/>
  <c r="O2485" i="6" s="1"/>
  <c r="N2485" i="6"/>
  <c r="T2484" i="6"/>
  <c r="Z2484" i="6" s="1"/>
  <c r="S2484" i="6"/>
  <c r="Y2484" i="6" s="1"/>
  <c r="R2484" i="6"/>
  <c r="O2484" i="6" s="1"/>
  <c r="N2484" i="6"/>
  <c r="T2483" i="6"/>
  <c r="Z2483" i="6" s="1"/>
  <c r="S2483" i="6"/>
  <c r="Y2483" i="6" s="1"/>
  <c r="R2483" i="6"/>
  <c r="O2483" i="6" s="1"/>
  <c r="N2483" i="6"/>
  <c r="T2482" i="6"/>
  <c r="Z2482" i="6" s="1"/>
  <c r="S2482" i="6"/>
  <c r="Y2482" i="6" s="1"/>
  <c r="R2482" i="6"/>
  <c r="O2482" i="6" s="1"/>
  <c r="P2482" i="6" s="1"/>
  <c r="N2482" i="6"/>
  <c r="T2481" i="6"/>
  <c r="Z2481" i="6" s="1"/>
  <c r="S2481" i="6"/>
  <c r="Y2481" i="6" s="1"/>
  <c r="R2481" i="6"/>
  <c r="O2481" i="6" s="1"/>
  <c r="N2481" i="6"/>
  <c r="T2480" i="6"/>
  <c r="Z2480" i="6" s="1"/>
  <c r="S2480" i="6"/>
  <c r="Y2480" i="6" s="1"/>
  <c r="R2480" i="6"/>
  <c r="O2480" i="6" s="1"/>
  <c r="N2480" i="6"/>
  <c r="T2479" i="6"/>
  <c r="Z2479" i="6" s="1"/>
  <c r="S2479" i="6"/>
  <c r="Y2479" i="6" s="1"/>
  <c r="R2479" i="6"/>
  <c r="O2479" i="6" s="1"/>
  <c r="P2479" i="6" s="1"/>
  <c r="N2479" i="6"/>
  <c r="T2478" i="6"/>
  <c r="Z2478" i="6" s="1"/>
  <c r="S2478" i="6"/>
  <c r="Y2478" i="6" s="1"/>
  <c r="R2478" i="6"/>
  <c r="O2478" i="6" s="1"/>
  <c r="Q2478" i="6" s="1"/>
  <c r="N2478" i="6"/>
  <c r="T2477" i="6"/>
  <c r="Z2477" i="6" s="1"/>
  <c r="S2477" i="6"/>
  <c r="Y2477" i="6" s="1"/>
  <c r="R2477" i="6"/>
  <c r="O2477" i="6" s="1"/>
  <c r="N2477" i="6"/>
  <c r="T2476" i="6"/>
  <c r="Z2476" i="6" s="1"/>
  <c r="S2476" i="6"/>
  <c r="Y2476" i="6" s="1"/>
  <c r="R2476" i="6"/>
  <c r="O2476" i="6" s="1"/>
  <c r="N2476" i="6"/>
  <c r="T2475" i="6"/>
  <c r="Z2475" i="6" s="1"/>
  <c r="S2475" i="6"/>
  <c r="Y2475" i="6" s="1"/>
  <c r="R2475" i="6"/>
  <c r="O2475" i="6" s="1"/>
  <c r="P2475" i="6" s="1"/>
  <c r="N2475" i="6"/>
  <c r="T2474" i="6"/>
  <c r="Z2474" i="6" s="1"/>
  <c r="S2474" i="6"/>
  <c r="Y2474" i="6" s="1"/>
  <c r="R2474" i="6"/>
  <c r="O2474" i="6" s="1"/>
  <c r="Q2474" i="6" s="1"/>
  <c r="N2474" i="6"/>
  <c r="T2473" i="6"/>
  <c r="Z2473" i="6" s="1"/>
  <c r="S2473" i="6"/>
  <c r="Y2473" i="6" s="1"/>
  <c r="R2473" i="6"/>
  <c r="O2473" i="6" s="1"/>
  <c r="N2473" i="6"/>
  <c r="T2472" i="6"/>
  <c r="Z2472" i="6" s="1"/>
  <c r="S2472" i="6"/>
  <c r="Y2472" i="6" s="1"/>
  <c r="R2472" i="6"/>
  <c r="O2472" i="6" s="1"/>
  <c r="N2472" i="6"/>
  <c r="T2471" i="6"/>
  <c r="Z2471" i="6" s="1"/>
  <c r="S2471" i="6"/>
  <c r="Y2471" i="6" s="1"/>
  <c r="R2471" i="6"/>
  <c r="O2471" i="6" s="1"/>
  <c r="N2471" i="6"/>
  <c r="T2470" i="6"/>
  <c r="Z2470" i="6" s="1"/>
  <c r="S2470" i="6"/>
  <c r="Y2470" i="6" s="1"/>
  <c r="R2470" i="6"/>
  <c r="O2470" i="6" s="1"/>
  <c r="P2470" i="6" s="1"/>
  <c r="N2470" i="6"/>
  <c r="T2469" i="6"/>
  <c r="Z2469" i="6" s="1"/>
  <c r="S2469" i="6"/>
  <c r="Y2469" i="6" s="1"/>
  <c r="R2469" i="6"/>
  <c r="O2469" i="6" s="1"/>
  <c r="N2469" i="6"/>
  <c r="T2468" i="6"/>
  <c r="Z2468" i="6" s="1"/>
  <c r="S2468" i="6"/>
  <c r="Y2468" i="6" s="1"/>
  <c r="R2468" i="6"/>
  <c r="O2468" i="6" s="1"/>
  <c r="N2468" i="6"/>
  <c r="T2467" i="6"/>
  <c r="Z2467" i="6" s="1"/>
  <c r="S2467" i="6"/>
  <c r="Y2467" i="6" s="1"/>
  <c r="R2467" i="6"/>
  <c r="O2467" i="6" s="1"/>
  <c r="N2467" i="6"/>
  <c r="T2466" i="6"/>
  <c r="Z2466" i="6" s="1"/>
  <c r="S2466" i="6"/>
  <c r="Y2466" i="6" s="1"/>
  <c r="R2466" i="6"/>
  <c r="O2466" i="6" s="1"/>
  <c r="N2466" i="6"/>
  <c r="T2465" i="6"/>
  <c r="Z2465" i="6" s="1"/>
  <c r="S2465" i="6"/>
  <c r="Y2465" i="6" s="1"/>
  <c r="R2465" i="6"/>
  <c r="O2465" i="6" s="1"/>
  <c r="N2465" i="6"/>
  <c r="T2464" i="6"/>
  <c r="Z2464" i="6" s="1"/>
  <c r="S2464" i="6"/>
  <c r="Y2464" i="6" s="1"/>
  <c r="R2464" i="6"/>
  <c r="O2464" i="6" s="1"/>
  <c r="N2464" i="6"/>
  <c r="T2463" i="6"/>
  <c r="Z2463" i="6" s="1"/>
  <c r="S2463" i="6"/>
  <c r="Y2463" i="6" s="1"/>
  <c r="R2463" i="6"/>
  <c r="O2463" i="6" s="1"/>
  <c r="N2463" i="6"/>
  <c r="T2462" i="6"/>
  <c r="Z2462" i="6" s="1"/>
  <c r="S2462" i="6"/>
  <c r="Y2462" i="6" s="1"/>
  <c r="R2462" i="6"/>
  <c r="O2462" i="6" s="1"/>
  <c r="P2462" i="6" s="1"/>
  <c r="N2462" i="6"/>
  <c r="T2461" i="6"/>
  <c r="Z2461" i="6" s="1"/>
  <c r="S2461" i="6"/>
  <c r="Y2461" i="6" s="1"/>
  <c r="R2461" i="6"/>
  <c r="O2461" i="6" s="1"/>
  <c r="N2461" i="6"/>
  <c r="T2460" i="6"/>
  <c r="Z2460" i="6" s="1"/>
  <c r="S2460" i="6"/>
  <c r="Y2460" i="6" s="1"/>
  <c r="R2460" i="6"/>
  <c r="O2460" i="6" s="1"/>
  <c r="P2460" i="6" s="1"/>
  <c r="N2460" i="6"/>
  <c r="T2459" i="6"/>
  <c r="Z2459" i="6" s="1"/>
  <c r="S2459" i="6"/>
  <c r="Y2459" i="6" s="1"/>
  <c r="R2459" i="6"/>
  <c r="O2459" i="6" s="1"/>
  <c r="P2459" i="6" s="1"/>
  <c r="N2459" i="6"/>
  <c r="T2458" i="6"/>
  <c r="Z2458" i="6" s="1"/>
  <c r="S2458" i="6"/>
  <c r="Y2458" i="6" s="1"/>
  <c r="R2458" i="6"/>
  <c r="O2458" i="6" s="1"/>
  <c r="P2458" i="6" s="1"/>
  <c r="N2458" i="6"/>
  <c r="T2457" i="6"/>
  <c r="Z2457" i="6" s="1"/>
  <c r="S2457" i="6"/>
  <c r="Y2457" i="6" s="1"/>
  <c r="R2457" i="6"/>
  <c r="O2457" i="6" s="1"/>
  <c r="N2457" i="6"/>
  <c r="T2456" i="6"/>
  <c r="Z2456" i="6" s="1"/>
  <c r="S2456" i="6"/>
  <c r="Y2456" i="6" s="1"/>
  <c r="R2456" i="6"/>
  <c r="O2456" i="6" s="1"/>
  <c r="N2456" i="6"/>
  <c r="T2455" i="6"/>
  <c r="Z2455" i="6" s="1"/>
  <c r="S2455" i="6"/>
  <c r="Y2455" i="6" s="1"/>
  <c r="R2455" i="6"/>
  <c r="O2455" i="6" s="1"/>
  <c r="N2455" i="6"/>
  <c r="T2454" i="6"/>
  <c r="Z2454" i="6" s="1"/>
  <c r="S2454" i="6"/>
  <c r="Y2454" i="6" s="1"/>
  <c r="R2454" i="6"/>
  <c r="O2454" i="6" s="1"/>
  <c r="Q2454" i="6" s="1"/>
  <c r="N2454" i="6"/>
  <c r="T2453" i="6"/>
  <c r="Z2453" i="6" s="1"/>
  <c r="S2453" i="6"/>
  <c r="Y2453" i="6" s="1"/>
  <c r="R2453" i="6"/>
  <c r="O2453" i="6" s="1"/>
  <c r="Q2453" i="6" s="1"/>
  <c r="N2453" i="6"/>
  <c r="T2452" i="6"/>
  <c r="Z2452" i="6" s="1"/>
  <c r="S2452" i="6"/>
  <c r="Y2452" i="6" s="1"/>
  <c r="R2452" i="6"/>
  <c r="O2452" i="6" s="1"/>
  <c r="N2452" i="6"/>
  <c r="T2451" i="6"/>
  <c r="Z2451" i="6" s="1"/>
  <c r="S2451" i="6"/>
  <c r="Y2451" i="6" s="1"/>
  <c r="R2451" i="6"/>
  <c r="O2451" i="6" s="1"/>
  <c r="P2451" i="6" s="1"/>
  <c r="N2451" i="6"/>
  <c r="T2450" i="6"/>
  <c r="Z2450" i="6" s="1"/>
  <c r="S2450" i="6"/>
  <c r="Y2450" i="6" s="1"/>
  <c r="R2450" i="6"/>
  <c r="O2450" i="6" s="1"/>
  <c r="N2450" i="6"/>
  <c r="T2449" i="6"/>
  <c r="Z2449" i="6" s="1"/>
  <c r="S2449" i="6"/>
  <c r="Y2449" i="6" s="1"/>
  <c r="R2449" i="6"/>
  <c r="O2449" i="6" s="1"/>
  <c r="N2449" i="6"/>
  <c r="T2448" i="6"/>
  <c r="Z2448" i="6" s="1"/>
  <c r="S2448" i="6"/>
  <c r="Y2448" i="6" s="1"/>
  <c r="R2448" i="6"/>
  <c r="O2448" i="6" s="1"/>
  <c r="N2448" i="6"/>
  <c r="T2447" i="6"/>
  <c r="Z2447" i="6" s="1"/>
  <c r="S2447" i="6"/>
  <c r="Y2447" i="6" s="1"/>
  <c r="R2447" i="6"/>
  <c r="O2447" i="6" s="1"/>
  <c r="N2447" i="6"/>
  <c r="T2446" i="6"/>
  <c r="Z2446" i="6" s="1"/>
  <c r="S2446" i="6"/>
  <c r="Y2446" i="6" s="1"/>
  <c r="R2446" i="6"/>
  <c r="O2446" i="6" s="1"/>
  <c r="P2446" i="6" s="1"/>
  <c r="N2446" i="6"/>
  <c r="T2445" i="6"/>
  <c r="Z2445" i="6" s="1"/>
  <c r="S2445" i="6"/>
  <c r="Y2445" i="6" s="1"/>
  <c r="R2445" i="6"/>
  <c r="O2445" i="6" s="1"/>
  <c r="N2445" i="6"/>
  <c r="T2444" i="6"/>
  <c r="Z2444" i="6" s="1"/>
  <c r="S2444" i="6"/>
  <c r="Y2444" i="6" s="1"/>
  <c r="R2444" i="6"/>
  <c r="O2444" i="6" s="1"/>
  <c r="P2444" i="6" s="1"/>
  <c r="N2444" i="6"/>
  <c r="T2443" i="6"/>
  <c r="Z2443" i="6" s="1"/>
  <c r="S2443" i="6"/>
  <c r="Y2443" i="6" s="1"/>
  <c r="R2443" i="6"/>
  <c r="O2443" i="6" s="1"/>
  <c r="N2443" i="6"/>
  <c r="T2442" i="6"/>
  <c r="Z2442" i="6" s="1"/>
  <c r="S2442" i="6"/>
  <c r="Y2442" i="6" s="1"/>
  <c r="R2442" i="6"/>
  <c r="O2442" i="6" s="1"/>
  <c r="P2442" i="6" s="1"/>
  <c r="N2442" i="6"/>
  <c r="T2441" i="6"/>
  <c r="Z2441" i="6" s="1"/>
  <c r="S2441" i="6"/>
  <c r="Y2441" i="6" s="1"/>
  <c r="R2441" i="6"/>
  <c r="O2441" i="6" s="1"/>
  <c r="N2441" i="6"/>
  <c r="T2440" i="6"/>
  <c r="Z2440" i="6" s="1"/>
  <c r="S2440" i="6"/>
  <c r="Y2440" i="6" s="1"/>
  <c r="R2440" i="6"/>
  <c r="O2440" i="6" s="1"/>
  <c r="N2440" i="6"/>
  <c r="T2439" i="6"/>
  <c r="Z2439" i="6" s="1"/>
  <c r="S2439" i="6"/>
  <c r="Y2439" i="6" s="1"/>
  <c r="R2439" i="6"/>
  <c r="O2439" i="6" s="1"/>
  <c r="N2439" i="6"/>
  <c r="T2438" i="6"/>
  <c r="Z2438" i="6" s="1"/>
  <c r="S2438" i="6"/>
  <c r="Y2438" i="6" s="1"/>
  <c r="R2438" i="6"/>
  <c r="O2438" i="6" s="1"/>
  <c r="Q2438" i="6" s="1"/>
  <c r="N2438" i="6"/>
  <c r="T2437" i="6"/>
  <c r="Z2437" i="6" s="1"/>
  <c r="S2437" i="6"/>
  <c r="Y2437" i="6" s="1"/>
  <c r="R2437" i="6"/>
  <c r="O2437" i="6" s="1"/>
  <c r="Q2437" i="6" s="1"/>
  <c r="N2437" i="6"/>
  <c r="T2436" i="6"/>
  <c r="Z2436" i="6" s="1"/>
  <c r="S2436" i="6"/>
  <c r="Y2436" i="6" s="1"/>
  <c r="R2436" i="6"/>
  <c r="O2436" i="6" s="1"/>
  <c r="P2436" i="6" s="1"/>
  <c r="N2436" i="6"/>
  <c r="T2435" i="6"/>
  <c r="Z2435" i="6" s="1"/>
  <c r="S2435" i="6"/>
  <c r="Y2435" i="6" s="1"/>
  <c r="R2435" i="6"/>
  <c r="O2435" i="6" s="1"/>
  <c r="P2435" i="6" s="1"/>
  <c r="N2435" i="6"/>
  <c r="T2434" i="6"/>
  <c r="Z2434" i="6" s="1"/>
  <c r="S2434" i="6"/>
  <c r="Y2434" i="6" s="1"/>
  <c r="R2434" i="6"/>
  <c r="O2434" i="6" s="1"/>
  <c r="N2434" i="6"/>
  <c r="T2433" i="6"/>
  <c r="Z2433" i="6" s="1"/>
  <c r="S2433" i="6"/>
  <c r="Y2433" i="6" s="1"/>
  <c r="R2433" i="6"/>
  <c r="O2433" i="6" s="1"/>
  <c r="N2433" i="6"/>
  <c r="T2432" i="6"/>
  <c r="Z2432" i="6" s="1"/>
  <c r="S2432" i="6"/>
  <c r="Y2432" i="6" s="1"/>
  <c r="R2432" i="6"/>
  <c r="O2432" i="6" s="1"/>
  <c r="N2432" i="6"/>
  <c r="T2431" i="6"/>
  <c r="Z2431" i="6" s="1"/>
  <c r="S2431" i="6"/>
  <c r="Y2431" i="6" s="1"/>
  <c r="R2431" i="6"/>
  <c r="O2431" i="6" s="1"/>
  <c r="N2431" i="6"/>
  <c r="T2430" i="6"/>
  <c r="Z2430" i="6" s="1"/>
  <c r="S2430" i="6"/>
  <c r="Y2430" i="6" s="1"/>
  <c r="R2430" i="6"/>
  <c r="O2430" i="6" s="1"/>
  <c r="P2430" i="6" s="1"/>
  <c r="N2430" i="6"/>
  <c r="T2429" i="6"/>
  <c r="Z2429" i="6" s="1"/>
  <c r="S2429" i="6"/>
  <c r="Y2429" i="6" s="1"/>
  <c r="R2429" i="6"/>
  <c r="O2429" i="6" s="1"/>
  <c r="N2429" i="6"/>
  <c r="T2428" i="6"/>
  <c r="Z2428" i="6" s="1"/>
  <c r="S2428" i="6"/>
  <c r="Y2428" i="6" s="1"/>
  <c r="R2428" i="6"/>
  <c r="O2428" i="6" s="1"/>
  <c r="P2428" i="6" s="1"/>
  <c r="N2428" i="6"/>
  <c r="T2427" i="6"/>
  <c r="Z2427" i="6" s="1"/>
  <c r="S2427" i="6"/>
  <c r="Y2427" i="6" s="1"/>
  <c r="R2427" i="6"/>
  <c r="O2427" i="6" s="1"/>
  <c r="N2427" i="6"/>
  <c r="T2426" i="6"/>
  <c r="Z2426" i="6" s="1"/>
  <c r="S2426" i="6"/>
  <c r="Y2426" i="6" s="1"/>
  <c r="R2426" i="6"/>
  <c r="O2426" i="6" s="1"/>
  <c r="P2426" i="6" s="1"/>
  <c r="N2426" i="6"/>
  <c r="T2425" i="6"/>
  <c r="Z2425" i="6" s="1"/>
  <c r="S2425" i="6"/>
  <c r="Y2425" i="6" s="1"/>
  <c r="R2425" i="6"/>
  <c r="O2425" i="6" s="1"/>
  <c r="N2425" i="6"/>
  <c r="T2424" i="6"/>
  <c r="Z2424" i="6" s="1"/>
  <c r="S2424" i="6"/>
  <c r="Y2424" i="6" s="1"/>
  <c r="R2424" i="6"/>
  <c r="O2424" i="6" s="1"/>
  <c r="N2424" i="6"/>
  <c r="T2423" i="6"/>
  <c r="Z2423" i="6" s="1"/>
  <c r="S2423" i="6"/>
  <c r="Y2423" i="6" s="1"/>
  <c r="R2423" i="6"/>
  <c r="O2423" i="6" s="1"/>
  <c r="N2423" i="6"/>
  <c r="T2422" i="6"/>
  <c r="Z2422" i="6" s="1"/>
  <c r="S2422" i="6"/>
  <c r="Y2422" i="6" s="1"/>
  <c r="R2422" i="6"/>
  <c r="O2422" i="6" s="1"/>
  <c r="Q2422" i="6" s="1"/>
  <c r="N2422" i="6"/>
  <c r="T2421" i="6"/>
  <c r="Z2421" i="6" s="1"/>
  <c r="S2421" i="6"/>
  <c r="Y2421" i="6" s="1"/>
  <c r="R2421" i="6"/>
  <c r="O2421" i="6" s="1"/>
  <c r="Q2421" i="6" s="1"/>
  <c r="N2421" i="6"/>
  <c r="T2420" i="6"/>
  <c r="Z2420" i="6" s="1"/>
  <c r="S2420" i="6"/>
  <c r="Y2420" i="6" s="1"/>
  <c r="R2420" i="6"/>
  <c r="O2420" i="6" s="1"/>
  <c r="P2420" i="6" s="1"/>
  <c r="N2420" i="6"/>
  <c r="T2419" i="6"/>
  <c r="Z2419" i="6" s="1"/>
  <c r="S2419" i="6"/>
  <c r="Y2419" i="6" s="1"/>
  <c r="R2419" i="6"/>
  <c r="O2419" i="6" s="1"/>
  <c r="P2419" i="6" s="1"/>
  <c r="N2419" i="6"/>
  <c r="T2418" i="6"/>
  <c r="Z2418" i="6" s="1"/>
  <c r="S2418" i="6"/>
  <c r="Y2418" i="6" s="1"/>
  <c r="R2418" i="6"/>
  <c r="O2418" i="6" s="1"/>
  <c r="N2418" i="6"/>
  <c r="T2417" i="6"/>
  <c r="Z2417" i="6" s="1"/>
  <c r="S2417" i="6"/>
  <c r="Y2417" i="6" s="1"/>
  <c r="R2417" i="6"/>
  <c r="O2417" i="6" s="1"/>
  <c r="N2417" i="6"/>
  <c r="T2416" i="6"/>
  <c r="Z2416" i="6" s="1"/>
  <c r="S2416" i="6"/>
  <c r="Y2416" i="6" s="1"/>
  <c r="R2416" i="6"/>
  <c r="O2416" i="6" s="1"/>
  <c r="N2416" i="6"/>
  <c r="T2415" i="6"/>
  <c r="Z2415" i="6" s="1"/>
  <c r="S2415" i="6"/>
  <c r="Y2415" i="6" s="1"/>
  <c r="R2415" i="6"/>
  <c r="O2415" i="6" s="1"/>
  <c r="Q2415" i="6" s="1"/>
  <c r="N2415" i="6"/>
  <c r="T2414" i="6"/>
  <c r="Z2414" i="6" s="1"/>
  <c r="S2414" i="6"/>
  <c r="Y2414" i="6" s="1"/>
  <c r="R2414" i="6"/>
  <c r="O2414" i="6" s="1"/>
  <c r="N2414" i="6"/>
  <c r="T2413" i="6"/>
  <c r="Z2413" i="6" s="1"/>
  <c r="S2413" i="6"/>
  <c r="Y2413" i="6" s="1"/>
  <c r="R2413" i="6"/>
  <c r="O2413" i="6" s="1"/>
  <c r="N2413" i="6"/>
  <c r="T2412" i="6"/>
  <c r="Z2412" i="6" s="1"/>
  <c r="S2412" i="6"/>
  <c r="Y2412" i="6" s="1"/>
  <c r="R2412" i="6"/>
  <c r="O2412" i="6" s="1"/>
  <c r="P2412" i="6" s="1"/>
  <c r="N2412" i="6"/>
  <c r="T2411" i="6"/>
  <c r="Z2411" i="6" s="1"/>
  <c r="S2411" i="6"/>
  <c r="Y2411" i="6" s="1"/>
  <c r="R2411" i="6"/>
  <c r="O2411" i="6" s="1"/>
  <c r="Q2411" i="6" s="1"/>
  <c r="N2411" i="6"/>
  <c r="T2410" i="6"/>
  <c r="Z2410" i="6" s="1"/>
  <c r="S2410" i="6"/>
  <c r="Y2410" i="6" s="1"/>
  <c r="R2410" i="6"/>
  <c r="O2410" i="6" s="1"/>
  <c r="N2410" i="6"/>
  <c r="T2409" i="6"/>
  <c r="Z2409" i="6" s="1"/>
  <c r="S2409" i="6"/>
  <c r="Y2409" i="6" s="1"/>
  <c r="R2409" i="6"/>
  <c r="O2409" i="6" s="1"/>
  <c r="N2409" i="6"/>
  <c r="T2408" i="6"/>
  <c r="Z2408" i="6" s="1"/>
  <c r="S2408" i="6"/>
  <c r="Y2408" i="6" s="1"/>
  <c r="R2408" i="6"/>
  <c r="O2408" i="6" s="1"/>
  <c r="P2408" i="6" s="1"/>
  <c r="N2408" i="6"/>
  <c r="T2407" i="6"/>
  <c r="Z2407" i="6" s="1"/>
  <c r="S2407" i="6"/>
  <c r="Y2407" i="6" s="1"/>
  <c r="R2407" i="6"/>
  <c r="O2407" i="6" s="1"/>
  <c r="Q2407" i="6" s="1"/>
  <c r="N2407" i="6"/>
  <c r="T2406" i="6"/>
  <c r="Z2406" i="6" s="1"/>
  <c r="S2406" i="6"/>
  <c r="Y2406" i="6" s="1"/>
  <c r="R2406" i="6"/>
  <c r="O2406" i="6" s="1"/>
  <c r="N2406" i="6"/>
  <c r="T2405" i="6"/>
  <c r="Z2405" i="6" s="1"/>
  <c r="S2405" i="6"/>
  <c r="Y2405" i="6" s="1"/>
  <c r="R2405" i="6"/>
  <c r="O2405" i="6" s="1"/>
  <c r="N2405" i="6"/>
  <c r="T2404" i="6"/>
  <c r="Z2404" i="6" s="1"/>
  <c r="S2404" i="6"/>
  <c r="Y2404" i="6" s="1"/>
  <c r="R2404" i="6"/>
  <c r="O2404" i="6" s="1"/>
  <c r="P2404" i="6" s="1"/>
  <c r="N2404" i="6"/>
  <c r="T2403" i="6"/>
  <c r="Z2403" i="6" s="1"/>
  <c r="S2403" i="6"/>
  <c r="Y2403" i="6" s="1"/>
  <c r="R2403" i="6"/>
  <c r="O2403" i="6" s="1"/>
  <c r="Q2403" i="6" s="1"/>
  <c r="N2403" i="6"/>
  <c r="T2402" i="6"/>
  <c r="Z2402" i="6" s="1"/>
  <c r="S2402" i="6"/>
  <c r="Y2402" i="6" s="1"/>
  <c r="R2402" i="6"/>
  <c r="O2402" i="6" s="1"/>
  <c r="N2402" i="6"/>
  <c r="T2401" i="6"/>
  <c r="Z2401" i="6" s="1"/>
  <c r="S2401" i="6"/>
  <c r="Y2401" i="6" s="1"/>
  <c r="R2401" i="6"/>
  <c r="O2401" i="6" s="1"/>
  <c r="N2401" i="6"/>
  <c r="T2400" i="6"/>
  <c r="Z2400" i="6" s="1"/>
  <c r="S2400" i="6"/>
  <c r="Y2400" i="6" s="1"/>
  <c r="R2400" i="6"/>
  <c r="O2400" i="6" s="1"/>
  <c r="N2400" i="6"/>
  <c r="T2399" i="6"/>
  <c r="Z2399" i="6" s="1"/>
  <c r="S2399" i="6"/>
  <c r="Y2399" i="6" s="1"/>
  <c r="R2399" i="6"/>
  <c r="O2399" i="6" s="1"/>
  <c r="Q2399" i="6" s="1"/>
  <c r="N2399" i="6"/>
  <c r="T2398" i="6"/>
  <c r="Z2398" i="6" s="1"/>
  <c r="S2398" i="6"/>
  <c r="Y2398" i="6" s="1"/>
  <c r="R2398" i="6"/>
  <c r="O2398" i="6" s="1"/>
  <c r="N2398" i="6"/>
  <c r="T2397" i="6"/>
  <c r="Z2397" i="6" s="1"/>
  <c r="S2397" i="6"/>
  <c r="Y2397" i="6" s="1"/>
  <c r="R2397" i="6"/>
  <c r="O2397" i="6" s="1"/>
  <c r="N2397" i="6"/>
  <c r="T2396" i="6"/>
  <c r="Z2396" i="6" s="1"/>
  <c r="S2396" i="6"/>
  <c r="Y2396" i="6" s="1"/>
  <c r="R2396" i="6"/>
  <c r="O2396" i="6" s="1"/>
  <c r="P2396" i="6" s="1"/>
  <c r="N2396" i="6"/>
  <c r="T2395" i="6"/>
  <c r="Z2395" i="6" s="1"/>
  <c r="S2395" i="6"/>
  <c r="Y2395" i="6" s="1"/>
  <c r="R2395" i="6"/>
  <c r="O2395" i="6" s="1"/>
  <c r="Q2395" i="6" s="1"/>
  <c r="N2395" i="6"/>
  <c r="T2394" i="6"/>
  <c r="Z2394" i="6" s="1"/>
  <c r="S2394" i="6"/>
  <c r="Y2394" i="6" s="1"/>
  <c r="R2394" i="6"/>
  <c r="O2394" i="6" s="1"/>
  <c r="N2394" i="6"/>
  <c r="T2393" i="6"/>
  <c r="Z2393" i="6" s="1"/>
  <c r="S2393" i="6"/>
  <c r="Y2393" i="6" s="1"/>
  <c r="R2393" i="6"/>
  <c r="O2393" i="6" s="1"/>
  <c r="N2393" i="6"/>
  <c r="T2392" i="6"/>
  <c r="Z2392" i="6" s="1"/>
  <c r="S2392" i="6"/>
  <c r="Y2392" i="6" s="1"/>
  <c r="R2392" i="6"/>
  <c r="O2392" i="6" s="1"/>
  <c r="P2392" i="6" s="1"/>
  <c r="N2392" i="6"/>
  <c r="T2391" i="6"/>
  <c r="Z2391" i="6" s="1"/>
  <c r="S2391" i="6"/>
  <c r="Y2391" i="6" s="1"/>
  <c r="R2391" i="6"/>
  <c r="O2391" i="6" s="1"/>
  <c r="Q2391" i="6" s="1"/>
  <c r="N2391" i="6"/>
  <c r="T2390" i="6"/>
  <c r="Z2390" i="6" s="1"/>
  <c r="S2390" i="6"/>
  <c r="Y2390" i="6" s="1"/>
  <c r="R2390" i="6"/>
  <c r="O2390" i="6" s="1"/>
  <c r="N2390" i="6"/>
  <c r="T2389" i="6"/>
  <c r="Z2389" i="6" s="1"/>
  <c r="S2389" i="6"/>
  <c r="Y2389" i="6" s="1"/>
  <c r="R2389" i="6"/>
  <c r="O2389" i="6" s="1"/>
  <c r="N2389" i="6"/>
  <c r="T2388" i="6"/>
  <c r="Z2388" i="6" s="1"/>
  <c r="S2388" i="6"/>
  <c r="Y2388" i="6" s="1"/>
  <c r="R2388" i="6"/>
  <c r="O2388" i="6" s="1"/>
  <c r="P2388" i="6" s="1"/>
  <c r="N2388" i="6"/>
  <c r="T2387" i="6"/>
  <c r="Z2387" i="6" s="1"/>
  <c r="S2387" i="6"/>
  <c r="Y2387" i="6" s="1"/>
  <c r="R2387" i="6"/>
  <c r="O2387" i="6" s="1"/>
  <c r="Q2387" i="6" s="1"/>
  <c r="N2387" i="6"/>
  <c r="T2386" i="6"/>
  <c r="Z2386" i="6" s="1"/>
  <c r="S2386" i="6"/>
  <c r="Y2386" i="6" s="1"/>
  <c r="R2386" i="6"/>
  <c r="O2386" i="6" s="1"/>
  <c r="N2386" i="6"/>
  <c r="T2385" i="6"/>
  <c r="Z2385" i="6" s="1"/>
  <c r="S2385" i="6"/>
  <c r="Y2385" i="6" s="1"/>
  <c r="R2385" i="6"/>
  <c r="O2385" i="6" s="1"/>
  <c r="N2385" i="6"/>
  <c r="T2384" i="6"/>
  <c r="Z2384" i="6" s="1"/>
  <c r="S2384" i="6"/>
  <c r="Y2384" i="6" s="1"/>
  <c r="R2384" i="6"/>
  <c r="O2384" i="6" s="1"/>
  <c r="P2384" i="6" s="1"/>
  <c r="N2384" i="6"/>
  <c r="T2383" i="6"/>
  <c r="Z2383" i="6" s="1"/>
  <c r="S2383" i="6"/>
  <c r="Y2383" i="6" s="1"/>
  <c r="R2383" i="6"/>
  <c r="O2383" i="6" s="1"/>
  <c r="Q2383" i="6" s="1"/>
  <c r="N2383" i="6"/>
  <c r="T2382" i="6"/>
  <c r="Z2382" i="6" s="1"/>
  <c r="S2382" i="6"/>
  <c r="Y2382" i="6" s="1"/>
  <c r="R2382" i="6"/>
  <c r="O2382" i="6" s="1"/>
  <c r="N2382" i="6"/>
  <c r="T2381" i="6"/>
  <c r="Z2381" i="6" s="1"/>
  <c r="S2381" i="6"/>
  <c r="Y2381" i="6" s="1"/>
  <c r="R2381" i="6"/>
  <c r="O2381" i="6" s="1"/>
  <c r="N2381" i="6"/>
  <c r="T2380" i="6"/>
  <c r="Z2380" i="6" s="1"/>
  <c r="S2380" i="6"/>
  <c r="Y2380" i="6" s="1"/>
  <c r="R2380" i="6"/>
  <c r="O2380" i="6" s="1"/>
  <c r="P2380" i="6" s="1"/>
  <c r="N2380" i="6"/>
  <c r="T2379" i="6"/>
  <c r="Z2379" i="6" s="1"/>
  <c r="S2379" i="6"/>
  <c r="Y2379" i="6" s="1"/>
  <c r="R2379" i="6"/>
  <c r="O2379" i="6" s="1"/>
  <c r="Q2379" i="6" s="1"/>
  <c r="N2379" i="6"/>
  <c r="T2378" i="6"/>
  <c r="Z2378" i="6" s="1"/>
  <c r="S2378" i="6"/>
  <c r="Y2378" i="6" s="1"/>
  <c r="R2378" i="6"/>
  <c r="O2378" i="6" s="1"/>
  <c r="N2378" i="6"/>
  <c r="T2377" i="6"/>
  <c r="Z2377" i="6" s="1"/>
  <c r="S2377" i="6"/>
  <c r="Y2377" i="6" s="1"/>
  <c r="R2377" i="6"/>
  <c r="O2377" i="6" s="1"/>
  <c r="N2377" i="6"/>
  <c r="T2376" i="6"/>
  <c r="Z2376" i="6" s="1"/>
  <c r="S2376" i="6"/>
  <c r="Y2376" i="6" s="1"/>
  <c r="R2376" i="6"/>
  <c r="O2376" i="6" s="1"/>
  <c r="P2376" i="6" s="1"/>
  <c r="N2376" i="6"/>
  <c r="T2375" i="6"/>
  <c r="Z2375" i="6" s="1"/>
  <c r="S2375" i="6"/>
  <c r="Y2375" i="6" s="1"/>
  <c r="R2375" i="6"/>
  <c r="O2375" i="6" s="1"/>
  <c r="Q2375" i="6" s="1"/>
  <c r="N2375" i="6"/>
  <c r="T2374" i="6"/>
  <c r="Z2374" i="6" s="1"/>
  <c r="S2374" i="6"/>
  <c r="Y2374" i="6" s="1"/>
  <c r="R2374" i="6"/>
  <c r="O2374" i="6" s="1"/>
  <c r="N2374" i="6"/>
  <c r="T2373" i="6"/>
  <c r="Z2373" i="6" s="1"/>
  <c r="S2373" i="6"/>
  <c r="Y2373" i="6" s="1"/>
  <c r="R2373" i="6"/>
  <c r="O2373" i="6" s="1"/>
  <c r="N2373" i="6"/>
  <c r="T2372" i="6"/>
  <c r="Z2372" i="6" s="1"/>
  <c r="S2372" i="6"/>
  <c r="Y2372" i="6" s="1"/>
  <c r="R2372" i="6"/>
  <c r="O2372" i="6" s="1"/>
  <c r="N2372" i="6"/>
  <c r="T2371" i="6"/>
  <c r="Z2371" i="6" s="1"/>
  <c r="S2371" i="6"/>
  <c r="Y2371" i="6" s="1"/>
  <c r="R2371" i="6"/>
  <c r="O2371" i="6" s="1"/>
  <c r="Q2371" i="6" s="1"/>
  <c r="N2371" i="6"/>
  <c r="T2370" i="6"/>
  <c r="Z2370" i="6" s="1"/>
  <c r="S2370" i="6"/>
  <c r="Y2370" i="6" s="1"/>
  <c r="R2370" i="6"/>
  <c r="O2370" i="6" s="1"/>
  <c r="N2370" i="6"/>
  <c r="T2369" i="6"/>
  <c r="Z2369" i="6" s="1"/>
  <c r="S2369" i="6"/>
  <c r="Y2369" i="6" s="1"/>
  <c r="R2369" i="6"/>
  <c r="O2369" i="6" s="1"/>
  <c r="N2369" i="6"/>
  <c r="T2368" i="6"/>
  <c r="Z2368" i="6" s="1"/>
  <c r="S2368" i="6"/>
  <c r="Y2368" i="6" s="1"/>
  <c r="R2368" i="6"/>
  <c r="O2368" i="6" s="1"/>
  <c r="N2368" i="6"/>
  <c r="T2367" i="6"/>
  <c r="Z2367" i="6" s="1"/>
  <c r="S2367" i="6"/>
  <c r="Y2367" i="6" s="1"/>
  <c r="R2367" i="6"/>
  <c r="O2367" i="6" s="1"/>
  <c r="Q2367" i="6" s="1"/>
  <c r="N2367" i="6"/>
  <c r="T2366" i="6"/>
  <c r="Z2366" i="6" s="1"/>
  <c r="S2366" i="6"/>
  <c r="Y2366" i="6" s="1"/>
  <c r="R2366" i="6"/>
  <c r="O2366" i="6" s="1"/>
  <c r="N2366" i="6"/>
  <c r="T2365" i="6"/>
  <c r="Z2365" i="6" s="1"/>
  <c r="S2365" i="6"/>
  <c r="Y2365" i="6" s="1"/>
  <c r="R2365" i="6"/>
  <c r="O2365" i="6" s="1"/>
  <c r="N2365" i="6"/>
  <c r="T2364" i="6"/>
  <c r="Z2364" i="6" s="1"/>
  <c r="S2364" i="6"/>
  <c r="Y2364" i="6" s="1"/>
  <c r="R2364" i="6"/>
  <c r="O2364" i="6" s="1"/>
  <c r="P2364" i="6" s="1"/>
  <c r="N2364" i="6"/>
  <c r="T2363" i="6"/>
  <c r="Z2363" i="6" s="1"/>
  <c r="S2363" i="6"/>
  <c r="Y2363" i="6" s="1"/>
  <c r="R2363" i="6"/>
  <c r="O2363" i="6" s="1"/>
  <c r="Q2363" i="6" s="1"/>
  <c r="N2363" i="6"/>
  <c r="T2362" i="6"/>
  <c r="Z2362" i="6" s="1"/>
  <c r="S2362" i="6"/>
  <c r="Y2362" i="6" s="1"/>
  <c r="R2362" i="6"/>
  <c r="O2362" i="6" s="1"/>
  <c r="N2362" i="6"/>
  <c r="T2361" i="6"/>
  <c r="Z2361" i="6" s="1"/>
  <c r="S2361" i="6"/>
  <c r="Y2361" i="6" s="1"/>
  <c r="R2361" i="6"/>
  <c r="O2361" i="6" s="1"/>
  <c r="N2361" i="6"/>
  <c r="T2360" i="6"/>
  <c r="Z2360" i="6" s="1"/>
  <c r="S2360" i="6"/>
  <c r="Y2360" i="6" s="1"/>
  <c r="R2360" i="6"/>
  <c r="O2360" i="6" s="1"/>
  <c r="N2360" i="6"/>
  <c r="T2359" i="6"/>
  <c r="Z2359" i="6" s="1"/>
  <c r="S2359" i="6"/>
  <c r="Y2359" i="6" s="1"/>
  <c r="R2359" i="6"/>
  <c r="O2359" i="6" s="1"/>
  <c r="Q2359" i="6" s="1"/>
  <c r="N2359" i="6"/>
  <c r="T2358" i="6"/>
  <c r="Z2358" i="6" s="1"/>
  <c r="S2358" i="6"/>
  <c r="Y2358" i="6" s="1"/>
  <c r="R2358" i="6"/>
  <c r="O2358" i="6" s="1"/>
  <c r="N2358" i="6"/>
  <c r="T2357" i="6"/>
  <c r="Z2357" i="6" s="1"/>
  <c r="S2357" i="6"/>
  <c r="Y2357" i="6" s="1"/>
  <c r="R2357" i="6"/>
  <c r="O2357" i="6" s="1"/>
  <c r="N2357" i="6"/>
  <c r="T2356" i="6"/>
  <c r="Z2356" i="6" s="1"/>
  <c r="S2356" i="6"/>
  <c r="Y2356" i="6" s="1"/>
  <c r="R2356" i="6"/>
  <c r="O2356" i="6" s="1"/>
  <c r="P2356" i="6" s="1"/>
  <c r="N2356" i="6"/>
  <c r="T2355" i="6"/>
  <c r="Z2355" i="6" s="1"/>
  <c r="S2355" i="6"/>
  <c r="Y2355" i="6" s="1"/>
  <c r="R2355" i="6"/>
  <c r="O2355" i="6" s="1"/>
  <c r="Q2355" i="6" s="1"/>
  <c r="N2355" i="6"/>
  <c r="T2354" i="6"/>
  <c r="Z2354" i="6" s="1"/>
  <c r="S2354" i="6"/>
  <c r="Y2354" i="6" s="1"/>
  <c r="R2354" i="6"/>
  <c r="O2354" i="6" s="1"/>
  <c r="N2354" i="6"/>
  <c r="T2353" i="6"/>
  <c r="Z2353" i="6" s="1"/>
  <c r="S2353" i="6"/>
  <c r="Y2353" i="6" s="1"/>
  <c r="R2353" i="6"/>
  <c r="O2353" i="6" s="1"/>
  <c r="N2353" i="6"/>
  <c r="T2352" i="6"/>
  <c r="Z2352" i="6" s="1"/>
  <c r="S2352" i="6"/>
  <c r="Y2352" i="6" s="1"/>
  <c r="R2352" i="6"/>
  <c r="O2352" i="6" s="1"/>
  <c r="N2352" i="6"/>
  <c r="T2351" i="6"/>
  <c r="Z2351" i="6" s="1"/>
  <c r="S2351" i="6"/>
  <c r="Y2351" i="6" s="1"/>
  <c r="R2351" i="6"/>
  <c r="O2351" i="6" s="1"/>
  <c r="Q2351" i="6" s="1"/>
  <c r="N2351" i="6"/>
  <c r="T2350" i="6"/>
  <c r="Z2350" i="6" s="1"/>
  <c r="S2350" i="6"/>
  <c r="Y2350" i="6" s="1"/>
  <c r="R2350" i="6"/>
  <c r="O2350" i="6" s="1"/>
  <c r="N2350" i="6"/>
  <c r="T2349" i="6"/>
  <c r="Z2349" i="6" s="1"/>
  <c r="S2349" i="6"/>
  <c r="Y2349" i="6" s="1"/>
  <c r="R2349" i="6"/>
  <c r="O2349" i="6" s="1"/>
  <c r="N2349" i="6"/>
  <c r="T2348" i="6"/>
  <c r="Z2348" i="6" s="1"/>
  <c r="S2348" i="6"/>
  <c r="Y2348" i="6" s="1"/>
  <c r="R2348" i="6"/>
  <c r="O2348" i="6" s="1"/>
  <c r="N2348" i="6"/>
  <c r="T2347" i="6"/>
  <c r="Z2347" i="6" s="1"/>
  <c r="S2347" i="6"/>
  <c r="Y2347" i="6" s="1"/>
  <c r="R2347" i="6"/>
  <c r="O2347" i="6" s="1"/>
  <c r="Q2347" i="6" s="1"/>
  <c r="N2347" i="6"/>
  <c r="T2346" i="6"/>
  <c r="Z2346" i="6" s="1"/>
  <c r="S2346" i="6"/>
  <c r="Y2346" i="6" s="1"/>
  <c r="R2346" i="6"/>
  <c r="O2346" i="6" s="1"/>
  <c r="P2346" i="6" s="1"/>
  <c r="N2346" i="6"/>
  <c r="T2345" i="6"/>
  <c r="Z2345" i="6" s="1"/>
  <c r="S2345" i="6"/>
  <c r="Y2345" i="6" s="1"/>
  <c r="R2345" i="6"/>
  <c r="O2345" i="6" s="1"/>
  <c r="Q2345" i="6" s="1"/>
  <c r="N2345" i="6"/>
  <c r="T2344" i="6"/>
  <c r="Z2344" i="6" s="1"/>
  <c r="S2344" i="6"/>
  <c r="Y2344" i="6" s="1"/>
  <c r="R2344" i="6"/>
  <c r="O2344" i="6" s="1"/>
  <c r="N2344" i="6"/>
  <c r="T2343" i="6"/>
  <c r="Z2343" i="6" s="1"/>
  <c r="S2343" i="6"/>
  <c r="Y2343" i="6" s="1"/>
  <c r="R2343" i="6"/>
  <c r="O2343" i="6" s="1"/>
  <c r="N2343" i="6"/>
  <c r="T2342" i="6"/>
  <c r="Z2342" i="6" s="1"/>
  <c r="S2342" i="6"/>
  <c r="Y2342" i="6" s="1"/>
  <c r="R2342" i="6"/>
  <c r="O2342" i="6" s="1"/>
  <c r="P2342" i="6" s="1"/>
  <c r="N2342" i="6"/>
  <c r="T2341" i="6"/>
  <c r="Z2341" i="6" s="1"/>
  <c r="S2341" i="6"/>
  <c r="Y2341" i="6" s="1"/>
  <c r="R2341" i="6"/>
  <c r="O2341" i="6" s="1"/>
  <c r="Q2341" i="6" s="1"/>
  <c r="N2341" i="6"/>
  <c r="T2340" i="6"/>
  <c r="Z2340" i="6" s="1"/>
  <c r="S2340" i="6"/>
  <c r="Y2340" i="6" s="1"/>
  <c r="R2340" i="6"/>
  <c r="O2340" i="6" s="1"/>
  <c r="P2340" i="6" s="1"/>
  <c r="N2340" i="6"/>
  <c r="T2339" i="6"/>
  <c r="Z2339" i="6" s="1"/>
  <c r="S2339" i="6"/>
  <c r="Y2339" i="6" s="1"/>
  <c r="R2339" i="6"/>
  <c r="O2339" i="6" s="1"/>
  <c r="Q2339" i="6" s="1"/>
  <c r="N2339" i="6"/>
  <c r="T2338" i="6"/>
  <c r="Z2338" i="6" s="1"/>
  <c r="S2338" i="6"/>
  <c r="Y2338" i="6" s="1"/>
  <c r="R2338" i="6"/>
  <c r="O2338" i="6" s="1"/>
  <c r="N2338" i="6"/>
  <c r="T2337" i="6"/>
  <c r="Z2337" i="6" s="1"/>
  <c r="S2337" i="6"/>
  <c r="Y2337" i="6" s="1"/>
  <c r="R2337" i="6"/>
  <c r="O2337" i="6" s="1"/>
  <c r="Q2337" i="6" s="1"/>
  <c r="N2337" i="6"/>
  <c r="T2336" i="6"/>
  <c r="Z2336" i="6" s="1"/>
  <c r="S2336" i="6"/>
  <c r="Y2336" i="6" s="1"/>
  <c r="R2336" i="6"/>
  <c r="O2336" i="6" s="1"/>
  <c r="N2336" i="6"/>
  <c r="T2335" i="6"/>
  <c r="Z2335" i="6" s="1"/>
  <c r="S2335" i="6"/>
  <c r="Y2335" i="6" s="1"/>
  <c r="R2335" i="6"/>
  <c r="O2335" i="6" s="1"/>
  <c r="N2335" i="6"/>
  <c r="T2334" i="6"/>
  <c r="Z2334" i="6" s="1"/>
  <c r="S2334" i="6"/>
  <c r="Y2334" i="6" s="1"/>
  <c r="R2334" i="6"/>
  <c r="O2334" i="6" s="1"/>
  <c r="P2334" i="6" s="1"/>
  <c r="N2334" i="6"/>
  <c r="T2333" i="6"/>
  <c r="Z2333" i="6" s="1"/>
  <c r="S2333" i="6"/>
  <c r="Y2333" i="6" s="1"/>
  <c r="R2333" i="6"/>
  <c r="O2333" i="6" s="1"/>
  <c r="Q2333" i="6" s="1"/>
  <c r="N2333" i="6"/>
  <c r="T2332" i="6"/>
  <c r="Z2332" i="6" s="1"/>
  <c r="S2332" i="6"/>
  <c r="Y2332" i="6" s="1"/>
  <c r="R2332" i="6"/>
  <c r="O2332" i="6" s="1"/>
  <c r="P2332" i="6" s="1"/>
  <c r="N2332" i="6"/>
  <c r="T2331" i="6"/>
  <c r="Z2331" i="6" s="1"/>
  <c r="S2331" i="6"/>
  <c r="Y2331" i="6" s="1"/>
  <c r="R2331" i="6"/>
  <c r="O2331" i="6" s="1"/>
  <c r="Q2331" i="6" s="1"/>
  <c r="N2331" i="6"/>
  <c r="T2330" i="6"/>
  <c r="Z2330" i="6" s="1"/>
  <c r="S2330" i="6"/>
  <c r="Y2330" i="6" s="1"/>
  <c r="R2330" i="6"/>
  <c r="O2330" i="6" s="1"/>
  <c r="P2330" i="6" s="1"/>
  <c r="N2330" i="6"/>
  <c r="T2329" i="6"/>
  <c r="Z2329" i="6" s="1"/>
  <c r="S2329" i="6"/>
  <c r="Y2329" i="6" s="1"/>
  <c r="R2329" i="6"/>
  <c r="O2329" i="6" s="1"/>
  <c r="Q2329" i="6" s="1"/>
  <c r="N2329" i="6"/>
  <c r="T2328" i="6"/>
  <c r="Z2328" i="6" s="1"/>
  <c r="S2328" i="6"/>
  <c r="Y2328" i="6" s="1"/>
  <c r="R2328" i="6"/>
  <c r="O2328" i="6" s="1"/>
  <c r="N2328" i="6"/>
  <c r="T2327" i="6"/>
  <c r="Z2327" i="6" s="1"/>
  <c r="S2327" i="6"/>
  <c r="Y2327" i="6" s="1"/>
  <c r="R2327" i="6"/>
  <c r="O2327" i="6" s="1"/>
  <c r="N2327" i="6"/>
  <c r="T2326" i="6"/>
  <c r="Z2326" i="6" s="1"/>
  <c r="S2326" i="6"/>
  <c r="Y2326" i="6" s="1"/>
  <c r="R2326" i="6"/>
  <c r="O2326" i="6" s="1"/>
  <c r="N2326" i="6"/>
  <c r="T2325" i="6"/>
  <c r="Z2325" i="6" s="1"/>
  <c r="S2325" i="6"/>
  <c r="Y2325" i="6" s="1"/>
  <c r="R2325" i="6"/>
  <c r="O2325" i="6" s="1"/>
  <c r="N2325" i="6"/>
  <c r="T2324" i="6"/>
  <c r="Z2324" i="6" s="1"/>
  <c r="S2324" i="6"/>
  <c r="Y2324" i="6" s="1"/>
  <c r="R2324" i="6"/>
  <c r="O2324" i="6" s="1"/>
  <c r="P2324" i="6" s="1"/>
  <c r="N2324" i="6"/>
  <c r="T2323" i="6"/>
  <c r="Z2323" i="6" s="1"/>
  <c r="S2323" i="6"/>
  <c r="Y2323" i="6" s="1"/>
  <c r="R2323" i="6"/>
  <c r="O2323" i="6" s="1"/>
  <c r="Q2323" i="6" s="1"/>
  <c r="N2323" i="6"/>
  <c r="T2322" i="6"/>
  <c r="Z2322" i="6" s="1"/>
  <c r="S2322" i="6"/>
  <c r="Y2322" i="6" s="1"/>
  <c r="R2322" i="6"/>
  <c r="O2322" i="6" s="1"/>
  <c r="N2322" i="6"/>
  <c r="T2321" i="6"/>
  <c r="Z2321" i="6" s="1"/>
  <c r="S2321" i="6"/>
  <c r="Y2321" i="6" s="1"/>
  <c r="R2321" i="6"/>
  <c r="O2321" i="6" s="1"/>
  <c r="N2321" i="6"/>
  <c r="T2320" i="6"/>
  <c r="Z2320" i="6" s="1"/>
  <c r="S2320" i="6"/>
  <c r="Y2320" i="6" s="1"/>
  <c r="R2320" i="6"/>
  <c r="O2320" i="6" s="1"/>
  <c r="P2320" i="6" s="1"/>
  <c r="N2320" i="6"/>
  <c r="T2319" i="6"/>
  <c r="Z2319" i="6" s="1"/>
  <c r="S2319" i="6"/>
  <c r="Y2319" i="6" s="1"/>
  <c r="R2319" i="6"/>
  <c r="O2319" i="6" s="1"/>
  <c r="Q2319" i="6" s="1"/>
  <c r="N2319" i="6"/>
  <c r="T2318" i="6"/>
  <c r="Z2318" i="6" s="1"/>
  <c r="S2318" i="6"/>
  <c r="Y2318" i="6" s="1"/>
  <c r="R2318" i="6"/>
  <c r="O2318" i="6" s="1"/>
  <c r="N2318" i="6"/>
  <c r="T2317" i="6"/>
  <c r="Z2317" i="6" s="1"/>
  <c r="S2317" i="6"/>
  <c r="Y2317" i="6" s="1"/>
  <c r="R2317" i="6"/>
  <c r="O2317" i="6" s="1"/>
  <c r="N2317" i="6"/>
  <c r="T2316" i="6"/>
  <c r="Z2316" i="6" s="1"/>
  <c r="S2316" i="6"/>
  <c r="Y2316" i="6" s="1"/>
  <c r="R2316" i="6"/>
  <c r="O2316" i="6" s="1"/>
  <c r="N2316" i="6"/>
  <c r="T2315" i="6"/>
  <c r="Z2315" i="6" s="1"/>
  <c r="S2315" i="6"/>
  <c r="Y2315" i="6" s="1"/>
  <c r="R2315" i="6"/>
  <c r="O2315" i="6" s="1"/>
  <c r="Q2315" i="6" s="1"/>
  <c r="N2315" i="6"/>
  <c r="T2314" i="6"/>
  <c r="Z2314" i="6" s="1"/>
  <c r="S2314" i="6"/>
  <c r="Y2314" i="6" s="1"/>
  <c r="R2314" i="6"/>
  <c r="O2314" i="6" s="1"/>
  <c r="N2314" i="6"/>
  <c r="T2313" i="6"/>
  <c r="Z2313" i="6" s="1"/>
  <c r="S2313" i="6"/>
  <c r="Y2313" i="6" s="1"/>
  <c r="R2313" i="6"/>
  <c r="O2313" i="6" s="1"/>
  <c r="N2313" i="6"/>
  <c r="T2312" i="6"/>
  <c r="Z2312" i="6" s="1"/>
  <c r="S2312" i="6"/>
  <c r="Y2312" i="6" s="1"/>
  <c r="R2312" i="6"/>
  <c r="O2312" i="6" s="1"/>
  <c r="P2312" i="6" s="1"/>
  <c r="N2312" i="6"/>
  <c r="T2311" i="6"/>
  <c r="Z2311" i="6" s="1"/>
  <c r="S2311" i="6"/>
  <c r="Y2311" i="6" s="1"/>
  <c r="R2311" i="6"/>
  <c r="O2311" i="6" s="1"/>
  <c r="Q2311" i="6" s="1"/>
  <c r="N2311" i="6"/>
  <c r="T2310" i="6"/>
  <c r="Z2310" i="6" s="1"/>
  <c r="S2310" i="6"/>
  <c r="Y2310" i="6" s="1"/>
  <c r="R2310" i="6"/>
  <c r="O2310" i="6" s="1"/>
  <c r="N2310" i="6"/>
  <c r="T2309" i="6"/>
  <c r="Z2309" i="6" s="1"/>
  <c r="S2309" i="6"/>
  <c r="Y2309" i="6" s="1"/>
  <c r="R2309" i="6"/>
  <c r="O2309" i="6" s="1"/>
  <c r="N2309" i="6"/>
  <c r="T2308" i="6"/>
  <c r="Z2308" i="6" s="1"/>
  <c r="S2308" i="6"/>
  <c r="Y2308" i="6" s="1"/>
  <c r="R2308" i="6"/>
  <c r="O2308" i="6" s="1"/>
  <c r="P2308" i="6" s="1"/>
  <c r="N2308" i="6"/>
  <c r="T2307" i="6"/>
  <c r="Z2307" i="6" s="1"/>
  <c r="S2307" i="6"/>
  <c r="Y2307" i="6" s="1"/>
  <c r="R2307" i="6"/>
  <c r="O2307" i="6" s="1"/>
  <c r="Q2307" i="6" s="1"/>
  <c r="N2307" i="6"/>
  <c r="T2306" i="6"/>
  <c r="Z2306" i="6" s="1"/>
  <c r="S2306" i="6"/>
  <c r="Y2306" i="6" s="1"/>
  <c r="R2306" i="6"/>
  <c r="O2306" i="6" s="1"/>
  <c r="N2306" i="6"/>
  <c r="T2305" i="6"/>
  <c r="Z2305" i="6" s="1"/>
  <c r="S2305" i="6"/>
  <c r="Y2305" i="6" s="1"/>
  <c r="R2305" i="6"/>
  <c r="O2305" i="6" s="1"/>
  <c r="N2305" i="6"/>
  <c r="T2304" i="6"/>
  <c r="Z2304" i="6" s="1"/>
  <c r="S2304" i="6"/>
  <c r="Y2304" i="6" s="1"/>
  <c r="R2304" i="6"/>
  <c r="O2304" i="6" s="1"/>
  <c r="P2304" i="6" s="1"/>
  <c r="N2304" i="6"/>
  <c r="T2303" i="6"/>
  <c r="Z2303" i="6" s="1"/>
  <c r="S2303" i="6"/>
  <c r="Y2303" i="6" s="1"/>
  <c r="R2303" i="6"/>
  <c r="O2303" i="6" s="1"/>
  <c r="Q2303" i="6" s="1"/>
  <c r="N2303" i="6"/>
  <c r="T2302" i="6"/>
  <c r="Z2302" i="6" s="1"/>
  <c r="S2302" i="6"/>
  <c r="Y2302" i="6" s="1"/>
  <c r="R2302" i="6"/>
  <c r="O2302" i="6" s="1"/>
  <c r="N2302" i="6"/>
  <c r="T2301" i="6"/>
  <c r="Z2301" i="6" s="1"/>
  <c r="S2301" i="6"/>
  <c r="Y2301" i="6" s="1"/>
  <c r="R2301" i="6"/>
  <c r="O2301" i="6" s="1"/>
  <c r="N2301" i="6"/>
  <c r="T2300" i="6"/>
  <c r="Z2300" i="6" s="1"/>
  <c r="S2300" i="6"/>
  <c r="Y2300" i="6" s="1"/>
  <c r="R2300" i="6"/>
  <c r="O2300" i="6" s="1"/>
  <c r="N2300" i="6"/>
  <c r="T2299" i="6"/>
  <c r="Z2299" i="6" s="1"/>
  <c r="S2299" i="6"/>
  <c r="Y2299" i="6" s="1"/>
  <c r="R2299" i="6"/>
  <c r="O2299" i="6" s="1"/>
  <c r="Q2299" i="6" s="1"/>
  <c r="N2299" i="6"/>
  <c r="T2298" i="6"/>
  <c r="Z2298" i="6" s="1"/>
  <c r="S2298" i="6"/>
  <c r="Y2298" i="6" s="1"/>
  <c r="R2298" i="6"/>
  <c r="O2298" i="6" s="1"/>
  <c r="N2298" i="6"/>
  <c r="T2297" i="6"/>
  <c r="Z2297" i="6" s="1"/>
  <c r="S2297" i="6"/>
  <c r="Y2297" i="6" s="1"/>
  <c r="R2297" i="6"/>
  <c r="O2297" i="6" s="1"/>
  <c r="N2297" i="6"/>
  <c r="T2296" i="6"/>
  <c r="Z2296" i="6" s="1"/>
  <c r="S2296" i="6"/>
  <c r="Y2296" i="6" s="1"/>
  <c r="R2296" i="6"/>
  <c r="O2296" i="6" s="1"/>
  <c r="P2296" i="6" s="1"/>
  <c r="N2296" i="6"/>
  <c r="T2295" i="6"/>
  <c r="Z2295" i="6" s="1"/>
  <c r="S2295" i="6"/>
  <c r="Y2295" i="6" s="1"/>
  <c r="R2295" i="6"/>
  <c r="O2295" i="6" s="1"/>
  <c r="Q2295" i="6" s="1"/>
  <c r="N2295" i="6"/>
  <c r="T2294" i="6"/>
  <c r="Z2294" i="6" s="1"/>
  <c r="S2294" i="6"/>
  <c r="Y2294" i="6" s="1"/>
  <c r="R2294" i="6"/>
  <c r="O2294" i="6" s="1"/>
  <c r="N2294" i="6"/>
  <c r="T2293" i="6"/>
  <c r="Z2293" i="6" s="1"/>
  <c r="S2293" i="6"/>
  <c r="Y2293" i="6" s="1"/>
  <c r="R2293" i="6"/>
  <c r="O2293" i="6" s="1"/>
  <c r="N2293" i="6"/>
  <c r="T2292" i="6"/>
  <c r="Z2292" i="6" s="1"/>
  <c r="S2292" i="6"/>
  <c r="Y2292" i="6" s="1"/>
  <c r="R2292" i="6"/>
  <c r="O2292" i="6" s="1"/>
  <c r="P2292" i="6" s="1"/>
  <c r="N2292" i="6"/>
  <c r="T2291" i="6"/>
  <c r="Z2291" i="6" s="1"/>
  <c r="S2291" i="6"/>
  <c r="Y2291" i="6" s="1"/>
  <c r="R2291" i="6"/>
  <c r="O2291" i="6" s="1"/>
  <c r="Q2291" i="6" s="1"/>
  <c r="N2291" i="6"/>
  <c r="T2290" i="6"/>
  <c r="Z2290" i="6" s="1"/>
  <c r="S2290" i="6"/>
  <c r="Y2290" i="6" s="1"/>
  <c r="R2290" i="6"/>
  <c r="O2290" i="6" s="1"/>
  <c r="N2290" i="6"/>
  <c r="T2289" i="6"/>
  <c r="Z2289" i="6" s="1"/>
  <c r="S2289" i="6"/>
  <c r="Y2289" i="6" s="1"/>
  <c r="R2289" i="6"/>
  <c r="O2289" i="6" s="1"/>
  <c r="N2289" i="6"/>
  <c r="T2288" i="6"/>
  <c r="Z2288" i="6" s="1"/>
  <c r="S2288" i="6"/>
  <c r="Y2288" i="6" s="1"/>
  <c r="R2288" i="6"/>
  <c r="O2288" i="6" s="1"/>
  <c r="P2288" i="6" s="1"/>
  <c r="N2288" i="6"/>
  <c r="T2287" i="6"/>
  <c r="Z2287" i="6" s="1"/>
  <c r="S2287" i="6"/>
  <c r="Y2287" i="6" s="1"/>
  <c r="R2287" i="6"/>
  <c r="O2287" i="6" s="1"/>
  <c r="Q2287" i="6" s="1"/>
  <c r="N2287" i="6"/>
  <c r="T2286" i="6"/>
  <c r="Z2286" i="6" s="1"/>
  <c r="S2286" i="6"/>
  <c r="Y2286" i="6" s="1"/>
  <c r="R2286" i="6"/>
  <c r="O2286" i="6" s="1"/>
  <c r="N2286" i="6"/>
  <c r="T2285" i="6"/>
  <c r="Z2285" i="6" s="1"/>
  <c r="S2285" i="6"/>
  <c r="Y2285" i="6" s="1"/>
  <c r="R2285" i="6"/>
  <c r="O2285" i="6" s="1"/>
  <c r="N2285" i="6"/>
  <c r="T2284" i="6"/>
  <c r="Z2284" i="6" s="1"/>
  <c r="S2284" i="6"/>
  <c r="Y2284" i="6" s="1"/>
  <c r="R2284" i="6"/>
  <c r="O2284" i="6" s="1"/>
  <c r="N2284" i="6"/>
  <c r="T2283" i="6"/>
  <c r="Z2283" i="6" s="1"/>
  <c r="S2283" i="6"/>
  <c r="Y2283" i="6" s="1"/>
  <c r="R2283" i="6"/>
  <c r="O2283" i="6" s="1"/>
  <c r="Q2283" i="6" s="1"/>
  <c r="N2283" i="6"/>
  <c r="T2282" i="6"/>
  <c r="Z2282" i="6" s="1"/>
  <c r="S2282" i="6"/>
  <c r="Y2282" i="6" s="1"/>
  <c r="R2282" i="6"/>
  <c r="O2282" i="6" s="1"/>
  <c r="N2282" i="6"/>
  <c r="T2281" i="6"/>
  <c r="Z2281" i="6" s="1"/>
  <c r="S2281" i="6"/>
  <c r="Y2281" i="6" s="1"/>
  <c r="R2281" i="6"/>
  <c r="O2281" i="6" s="1"/>
  <c r="N2281" i="6"/>
  <c r="T2280" i="6"/>
  <c r="Z2280" i="6" s="1"/>
  <c r="S2280" i="6"/>
  <c r="Y2280" i="6" s="1"/>
  <c r="R2280" i="6"/>
  <c r="O2280" i="6" s="1"/>
  <c r="P2280" i="6" s="1"/>
  <c r="N2280" i="6"/>
  <c r="T2279" i="6"/>
  <c r="Z2279" i="6" s="1"/>
  <c r="S2279" i="6"/>
  <c r="Y2279" i="6" s="1"/>
  <c r="R2279" i="6"/>
  <c r="O2279" i="6" s="1"/>
  <c r="Q2279" i="6" s="1"/>
  <c r="N2279" i="6"/>
  <c r="T2278" i="6"/>
  <c r="Z2278" i="6" s="1"/>
  <c r="S2278" i="6"/>
  <c r="Y2278" i="6" s="1"/>
  <c r="R2278" i="6"/>
  <c r="O2278" i="6" s="1"/>
  <c r="N2278" i="6"/>
  <c r="T2277" i="6"/>
  <c r="Z2277" i="6" s="1"/>
  <c r="S2277" i="6"/>
  <c r="Y2277" i="6" s="1"/>
  <c r="R2277" i="6"/>
  <c r="O2277" i="6" s="1"/>
  <c r="N2277" i="6"/>
  <c r="T2276" i="6"/>
  <c r="Z2276" i="6" s="1"/>
  <c r="S2276" i="6"/>
  <c r="Y2276" i="6" s="1"/>
  <c r="R2276" i="6"/>
  <c r="O2276" i="6" s="1"/>
  <c r="P2276" i="6" s="1"/>
  <c r="N2276" i="6"/>
  <c r="T2275" i="6"/>
  <c r="Z2275" i="6" s="1"/>
  <c r="S2275" i="6"/>
  <c r="Y2275" i="6" s="1"/>
  <c r="R2275" i="6"/>
  <c r="O2275" i="6" s="1"/>
  <c r="Q2275" i="6" s="1"/>
  <c r="N2275" i="6"/>
  <c r="T2274" i="6"/>
  <c r="Z2274" i="6" s="1"/>
  <c r="S2274" i="6"/>
  <c r="Y2274" i="6" s="1"/>
  <c r="R2274" i="6"/>
  <c r="O2274" i="6" s="1"/>
  <c r="N2274" i="6"/>
  <c r="T2273" i="6"/>
  <c r="Z2273" i="6" s="1"/>
  <c r="S2273" i="6"/>
  <c r="Y2273" i="6" s="1"/>
  <c r="R2273" i="6"/>
  <c r="O2273" i="6" s="1"/>
  <c r="N2273" i="6"/>
  <c r="T2272" i="6"/>
  <c r="Z2272" i="6" s="1"/>
  <c r="S2272" i="6"/>
  <c r="Y2272" i="6" s="1"/>
  <c r="R2272" i="6"/>
  <c r="O2272" i="6" s="1"/>
  <c r="P2272" i="6" s="1"/>
  <c r="N2272" i="6"/>
  <c r="T2271" i="6"/>
  <c r="Z2271" i="6" s="1"/>
  <c r="S2271" i="6"/>
  <c r="Y2271" i="6" s="1"/>
  <c r="R2271" i="6"/>
  <c r="O2271" i="6" s="1"/>
  <c r="Q2271" i="6" s="1"/>
  <c r="N2271" i="6"/>
  <c r="T2270" i="6"/>
  <c r="Z2270" i="6" s="1"/>
  <c r="S2270" i="6"/>
  <c r="Y2270" i="6" s="1"/>
  <c r="R2270" i="6"/>
  <c r="O2270" i="6" s="1"/>
  <c r="N2270" i="6"/>
  <c r="T2269" i="6"/>
  <c r="Z2269" i="6" s="1"/>
  <c r="S2269" i="6"/>
  <c r="Y2269" i="6" s="1"/>
  <c r="R2269" i="6"/>
  <c r="O2269" i="6" s="1"/>
  <c r="N2269" i="6"/>
  <c r="T2268" i="6"/>
  <c r="Z2268" i="6" s="1"/>
  <c r="S2268" i="6"/>
  <c r="Y2268" i="6" s="1"/>
  <c r="R2268" i="6"/>
  <c r="O2268" i="6" s="1"/>
  <c r="N2268" i="6"/>
  <c r="T2267" i="6"/>
  <c r="Z2267" i="6" s="1"/>
  <c r="S2267" i="6"/>
  <c r="Y2267" i="6" s="1"/>
  <c r="R2267" i="6"/>
  <c r="O2267" i="6" s="1"/>
  <c r="Q2267" i="6" s="1"/>
  <c r="N2267" i="6"/>
  <c r="T2266" i="6"/>
  <c r="Z2266" i="6" s="1"/>
  <c r="S2266" i="6"/>
  <c r="Y2266" i="6" s="1"/>
  <c r="R2266" i="6"/>
  <c r="O2266" i="6" s="1"/>
  <c r="N2266" i="6"/>
  <c r="T2265" i="6"/>
  <c r="Z2265" i="6" s="1"/>
  <c r="S2265" i="6"/>
  <c r="Y2265" i="6" s="1"/>
  <c r="R2265" i="6"/>
  <c r="O2265" i="6" s="1"/>
  <c r="N2265" i="6"/>
  <c r="T2264" i="6"/>
  <c r="Z2264" i="6" s="1"/>
  <c r="S2264" i="6"/>
  <c r="Y2264" i="6" s="1"/>
  <c r="R2264" i="6"/>
  <c r="O2264" i="6" s="1"/>
  <c r="P2264" i="6" s="1"/>
  <c r="N2264" i="6"/>
  <c r="T2263" i="6"/>
  <c r="Z2263" i="6" s="1"/>
  <c r="S2263" i="6"/>
  <c r="Y2263" i="6" s="1"/>
  <c r="R2263" i="6"/>
  <c r="O2263" i="6" s="1"/>
  <c r="Q2263" i="6" s="1"/>
  <c r="N2263" i="6"/>
  <c r="T2262" i="6"/>
  <c r="Z2262" i="6" s="1"/>
  <c r="S2262" i="6"/>
  <c r="Y2262" i="6" s="1"/>
  <c r="R2262" i="6"/>
  <c r="O2262" i="6" s="1"/>
  <c r="N2262" i="6"/>
  <c r="T2261" i="6"/>
  <c r="Z2261" i="6" s="1"/>
  <c r="S2261" i="6"/>
  <c r="Y2261" i="6" s="1"/>
  <c r="R2261" i="6"/>
  <c r="O2261" i="6" s="1"/>
  <c r="N2261" i="6"/>
  <c r="T2260" i="6"/>
  <c r="Z2260" i="6" s="1"/>
  <c r="S2260" i="6"/>
  <c r="Y2260" i="6" s="1"/>
  <c r="R2260" i="6"/>
  <c r="O2260" i="6" s="1"/>
  <c r="P2260" i="6" s="1"/>
  <c r="N2260" i="6"/>
  <c r="T2259" i="6"/>
  <c r="Z2259" i="6" s="1"/>
  <c r="S2259" i="6"/>
  <c r="Y2259" i="6" s="1"/>
  <c r="R2259" i="6"/>
  <c r="O2259" i="6" s="1"/>
  <c r="Q2259" i="6" s="1"/>
  <c r="N2259" i="6"/>
  <c r="T2258" i="6"/>
  <c r="Z2258" i="6" s="1"/>
  <c r="S2258" i="6"/>
  <c r="Y2258" i="6" s="1"/>
  <c r="R2258" i="6"/>
  <c r="O2258" i="6" s="1"/>
  <c r="N2258" i="6"/>
  <c r="T2257" i="6"/>
  <c r="Z2257" i="6" s="1"/>
  <c r="S2257" i="6"/>
  <c r="Y2257" i="6" s="1"/>
  <c r="R2257" i="6"/>
  <c r="O2257" i="6" s="1"/>
  <c r="N2257" i="6"/>
  <c r="T2256" i="6"/>
  <c r="Z2256" i="6" s="1"/>
  <c r="S2256" i="6"/>
  <c r="Y2256" i="6" s="1"/>
  <c r="R2256" i="6"/>
  <c r="O2256" i="6" s="1"/>
  <c r="P2256" i="6" s="1"/>
  <c r="N2256" i="6"/>
  <c r="T2255" i="6"/>
  <c r="Z2255" i="6" s="1"/>
  <c r="S2255" i="6"/>
  <c r="Y2255" i="6" s="1"/>
  <c r="R2255" i="6"/>
  <c r="O2255" i="6" s="1"/>
  <c r="Q2255" i="6" s="1"/>
  <c r="N2255" i="6"/>
  <c r="T2254" i="6"/>
  <c r="Z2254" i="6" s="1"/>
  <c r="S2254" i="6"/>
  <c r="Y2254" i="6" s="1"/>
  <c r="R2254" i="6"/>
  <c r="O2254" i="6" s="1"/>
  <c r="N2254" i="6"/>
  <c r="T2253" i="6"/>
  <c r="Z2253" i="6" s="1"/>
  <c r="S2253" i="6"/>
  <c r="Y2253" i="6" s="1"/>
  <c r="R2253" i="6"/>
  <c r="O2253" i="6" s="1"/>
  <c r="N2253" i="6"/>
  <c r="T2252" i="6"/>
  <c r="Z2252" i="6" s="1"/>
  <c r="S2252" i="6"/>
  <c r="Y2252" i="6" s="1"/>
  <c r="R2252" i="6"/>
  <c r="O2252" i="6" s="1"/>
  <c r="N2252" i="6"/>
  <c r="T2251" i="6"/>
  <c r="Z2251" i="6" s="1"/>
  <c r="S2251" i="6"/>
  <c r="Y2251" i="6" s="1"/>
  <c r="R2251" i="6"/>
  <c r="O2251" i="6" s="1"/>
  <c r="Q2251" i="6" s="1"/>
  <c r="N2251" i="6"/>
  <c r="T2250" i="6"/>
  <c r="Z2250" i="6" s="1"/>
  <c r="S2250" i="6"/>
  <c r="Y2250" i="6" s="1"/>
  <c r="R2250" i="6"/>
  <c r="O2250" i="6" s="1"/>
  <c r="N2250" i="6"/>
  <c r="T2249" i="6"/>
  <c r="Z2249" i="6" s="1"/>
  <c r="S2249" i="6"/>
  <c r="Y2249" i="6" s="1"/>
  <c r="R2249" i="6"/>
  <c r="O2249" i="6" s="1"/>
  <c r="N2249" i="6"/>
  <c r="T2248" i="6"/>
  <c r="Z2248" i="6" s="1"/>
  <c r="S2248" i="6"/>
  <c r="Y2248" i="6" s="1"/>
  <c r="R2248" i="6"/>
  <c r="O2248" i="6" s="1"/>
  <c r="P2248" i="6" s="1"/>
  <c r="N2248" i="6"/>
  <c r="T2247" i="6"/>
  <c r="Z2247" i="6" s="1"/>
  <c r="S2247" i="6"/>
  <c r="Y2247" i="6" s="1"/>
  <c r="R2247" i="6"/>
  <c r="O2247" i="6" s="1"/>
  <c r="Q2247" i="6" s="1"/>
  <c r="N2247" i="6"/>
  <c r="T2246" i="6"/>
  <c r="Z2246" i="6" s="1"/>
  <c r="S2246" i="6"/>
  <c r="Y2246" i="6" s="1"/>
  <c r="R2246" i="6"/>
  <c r="O2246" i="6" s="1"/>
  <c r="N2246" i="6"/>
  <c r="T2245" i="6"/>
  <c r="Z2245" i="6" s="1"/>
  <c r="S2245" i="6"/>
  <c r="Y2245" i="6" s="1"/>
  <c r="R2245" i="6"/>
  <c r="O2245" i="6" s="1"/>
  <c r="N2245" i="6"/>
  <c r="T2244" i="6"/>
  <c r="Z2244" i="6" s="1"/>
  <c r="S2244" i="6"/>
  <c r="Y2244" i="6" s="1"/>
  <c r="R2244" i="6"/>
  <c r="O2244" i="6" s="1"/>
  <c r="P2244" i="6" s="1"/>
  <c r="N2244" i="6"/>
  <c r="T2243" i="6"/>
  <c r="Z2243" i="6" s="1"/>
  <c r="S2243" i="6"/>
  <c r="Y2243" i="6" s="1"/>
  <c r="R2243" i="6"/>
  <c r="O2243" i="6" s="1"/>
  <c r="Q2243" i="6" s="1"/>
  <c r="N2243" i="6"/>
  <c r="T2242" i="6"/>
  <c r="Z2242" i="6" s="1"/>
  <c r="S2242" i="6"/>
  <c r="Y2242" i="6" s="1"/>
  <c r="R2242" i="6"/>
  <c r="O2242" i="6" s="1"/>
  <c r="N2242" i="6"/>
  <c r="T2241" i="6"/>
  <c r="Z2241" i="6" s="1"/>
  <c r="S2241" i="6"/>
  <c r="Y2241" i="6" s="1"/>
  <c r="R2241" i="6"/>
  <c r="O2241" i="6" s="1"/>
  <c r="N2241" i="6"/>
  <c r="T2240" i="6"/>
  <c r="Z2240" i="6" s="1"/>
  <c r="S2240" i="6"/>
  <c r="Y2240" i="6" s="1"/>
  <c r="R2240" i="6"/>
  <c r="O2240" i="6" s="1"/>
  <c r="P2240" i="6" s="1"/>
  <c r="N2240" i="6"/>
  <c r="T2239" i="6"/>
  <c r="Z2239" i="6" s="1"/>
  <c r="S2239" i="6"/>
  <c r="Y2239" i="6" s="1"/>
  <c r="R2239" i="6"/>
  <c r="O2239" i="6" s="1"/>
  <c r="Q2239" i="6" s="1"/>
  <c r="N2239" i="6"/>
  <c r="T2238" i="6"/>
  <c r="Z2238" i="6" s="1"/>
  <c r="S2238" i="6"/>
  <c r="Y2238" i="6" s="1"/>
  <c r="R2238" i="6"/>
  <c r="O2238" i="6" s="1"/>
  <c r="N2238" i="6"/>
  <c r="T2237" i="6"/>
  <c r="Z2237" i="6" s="1"/>
  <c r="S2237" i="6"/>
  <c r="Y2237" i="6" s="1"/>
  <c r="R2237" i="6"/>
  <c r="O2237" i="6" s="1"/>
  <c r="N2237" i="6"/>
  <c r="T2236" i="6"/>
  <c r="Z2236" i="6" s="1"/>
  <c r="S2236" i="6"/>
  <c r="Y2236" i="6" s="1"/>
  <c r="R2236" i="6"/>
  <c r="O2236" i="6" s="1"/>
  <c r="N2236" i="6"/>
  <c r="T2235" i="6"/>
  <c r="Z2235" i="6" s="1"/>
  <c r="S2235" i="6"/>
  <c r="Y2235" i="6" s="1"/>
  <c r="R2235" i="6"/>
  <c r="O2235" i="6" s="1"/>
  <c r="Q2235" i="6" s="1"/>
  <c r="N2235" i="6"/>
  <c r="T2234" i="6"/>
  <c r="Z2234" i="6" s="1"/>
  <c r="S2234" i="6"/>
  <c r="Y2234" i="6" s="1"/>
  <c r="R2234" i="6"/>
  <c r="O2234" i="6" s="1"/>
  <c r="N2234" i="6"/>
  <c r="T2233" i="6"/>
  <c r="Z2233" i="6" s="1"/>
  <c r="S2233" i="6"/>
  <c r="Y2233" i="6" s="1"/>
  <c r="R2233" i="6"/>
  <c r="O2233" i="6" s="1"/>
  <c r="N2233" i="6"/>
  <c r="T2232" i="6"/>
  <c r="Z2232" i="6" s="1"/>
  <c r="S2232" i="6"/>
  <c r="Y2232" i="6" s="1"/>
  <c r="R2232" i="6"/>
  <c r="O2232" i="6" s="1"/>
  <c r="P2232" i="6" s="1"/>
  <c r="N2232" i="6"/>
  <c r="T2231" i="6"/>
  <c r="Z2231" i="6" s="1"/>
  <c r="S2231" i="6"/>
  <c r="Y2231" i="6" s="1"/>
  <c r="R2231" i="6"/>
  <c r="O2231" i="6" s="1"/>
  <c r="Q2231" i="6" s="1"/>
  <c r="N2231" i="6"/>
  <c r="T2230" i="6"/>
  <c r="Z2230" i="6" s="1"/>
  <c r="S2230" i="6"/>
  <c r="Y2230" i="6" s="1"/>
  <c r="R2230" i="6"/>
  <c r="O2230" i="6" s="1"/>
  <c r="N2230" i="6"/>
  <c r="T2229" i="6"/>
  <c r="Z2229" i="6" s="1"/>
  <c r="S2229" i="6"/>
  <c r="Y2229" i="6" s="1"/>
  <c r="R2229" i="6"/>
  <c r="O2229" i="6" s="1"/>
  <c r="N2229" i="6"/>
  <c r="T2228" i="6"/>
  <c r="Z2228" i="6" s="1"/>
  <c r="S2228" i="6"/>
  <c r="Y2228" i="6" s="1"/>
  <c r="R2228" i="6"/>
  <c r="O2228" i="6" s="1"/>
  <c r="P2228" i="6" s="1"/>
  <c r="N2228" i="6"/>
  <c r="T2227" i="6"/>
  <c r="Z2227" i="6" s="1"/>
  <c r="S2227" i="6"/>
  <c r="Y2227" i="6" s="1"/>
  <c r="R2227" i="6"/>
  <c r="O2227" i="6" s="1"/>
  <c r="Q2227" i="6" s="1"/>
  <c r="N2227" i="6"/>
  <c r="T2226" i="6"/>
  <c r="Z2226" i="6" s="1"/>
  <c r="S2226" i="6"/>
  <c r="Y2226" i="6" s="1"/>
  <c r="R2226" i="6"/>
  <c r="O2226" i="6" s="1"/>
  <c r="N2226" i="6"/>
  <c r="T2225" i="6"/>
  <c r="Z2225" i="6" s="1"/>
  <c r="S2225" i="6"/>
  <c r="Y2225" i="6" s="1"/>
  <c r="R2225" i="6"/>
  <c r="O2225" i="6" s="1"/>
  <c r="N2225" i="6"/>
  <c r="T2224" i="6"/>
  <c r="Z2224" i="6" s="1"/>
  <c r="S2224" i="6"/>
  <c r="Y2224" i="6" s="1"/>
  <c r="R2224" i="6"/>
  <c r="O2224" i="6" s="1"/>
  <c r="P2224" i="6" s="1"/>
  <c r="N2224" i="6"/>
  <c r="T2223" i="6"/>
  <c r="Z2223" i="6" s="1"/>
  <c r="S2223" i="6"/>
  <c r="Y2223" i="6" s="1"/>
  <c r="R2223" i="6"/>
  <c r="O2223" i="6" s="1"/>
  <c r="Q2223" i="6" s="1"/>
  <c r="N2223" i="6"/>
  <c r="T2222" i="6"/>
  <c r="Z2222" i="6" s="1"/>
  <c r="S2222" i="6"/>
  <c r="Y2222" i="6" s="1"/>
  <c r="R2222" i="6"/>
  <c r="O2222" i="6" s="1"/>
  <c r="N2222" i="6"/>
  <c r="T2221" i="6"/>
  <c r="Z2221" i="6" s="1"/>
  <c r="S2221" i="6"/>
  <c r="Y2221" i="6" s="1"/>
  <c r="R2221" i="6"/>
  <c r="O2221" i="6" s="1"/>
  <c r="N2221" i="6"/>
  <c r="T2220" i="6"/>
  <c r="Z2220" i="6" s="1"/>
  <c r="S2220" i="6"/>
  <c r="Y2220" i="6" s="1"/>
  <c r="R2220" i="6"/>
  <c r="O2220" i="6" s="1"/>
  <c r="N2220" i="6"/>
  <c r="T2219" i="6"/>
  <c r="Z2219" i="6" s="1"/>
  <c r="S2219" i="6"/>
  <c r="Y2219" i="6" s="1"/>
  <c r="R2219" i="6"/>
  <c r="O2219" i="6" s="1"/>
  <c r="Q2219" i="6" s="1"/>
  <c r="N2219" i="6"/>
  <c r="T2218" i="6"/>
  <c r="Z2218" i="6" s="1"/>
  <c r="S2218" i="6"/>
  <c r="Y2218" i="6" s="1"/>
  <c r="R2218" i="6"/>
  <c r="O2218" i="6" s="1"/>
  <c r="N2218" i="6"/>
  <c r="T2217" i="6"/>
  <c r="Z2217" i="6" s="1"/>
  <c r="S2217" i="6"/>
  <c r="Y2217" i="6" s="1"/>
  <c r="R2217" i="6"/>
  <c r="O2217" i="6" s="1"/>
  <c r="N2217" i="6"/>
  <c r="T2216" i="6"/>
  <c r="Z2216" i="6" s="1"/>
  <c r="S2216" i="6"/>
  <c r="Y2216" i="6" s="1"/>
  <c r="R2216" i="6"/>
  <c r="O2216" i="6" s="1"/>
  <c r="P2216" i="6" s="1"/>
  <c r="N2216" i="6"/>
  <c r="T2215" i="6"/>
  <c r="Z2215" i="6" s="1"/>
  <c r="S2215" i="6"/>
  <c r="Y2215" i="6" s="1"/>
  <c r="R2215" i="6"/>
  <c r="O2215" i="6" s="1"/>
  <c r="Q2215" i="6" s="1"/>
  <c r="N2215" i="6"/>
  <c r="T2214" i="6"/>
  <c r="Z2214" i="6" s="1"/>
  <c r="S2214" i="6"/>
  <c r="Y2214" i="6" s="1"/>
  <c r="R2214" i="6"/>
  <c r="O2214" i="6" s="1"/>
  <c r="N2214" i="6"/>
  <c r="T2213" i="6"/>
  <c r="Z2213" i="6" s="1"/>
  <c r="S2213" i="6"/>
  <c r="Y2213" i="6" s="1"/>
  <c r="R2213" i="6"/>
  <c r="O2213" i="6" s="1"/>
  <c r="N2213" i="6"/>
  <c r="T2212" i="6"/>
  <c r="Z2212" i="6" s="1"/>
  <c r="S2212" i="6"/>
  <c r="Y2212" i="6" s="1"/>
  <c r="R2212" i="6"/>
  <c r="O2212" i="6" s="1"/>
  <c r="P2212" i="6" s="1"/>
  <c r="N2212" i="6"/>
  <c r="T2211" i="6"/>
  <c r="Z2211" i="6" s="1"/>
  <c r="S2211" i="6"/>
  <c r="Y2211" i="6" s="1"/>
  <c r="R2211" i="6"/>
  <c r="O2211" i="6" s="1"/>
  <c r="Q2211" i="6" s="1"/>
  <c r="N2211" i="6"/>
  <c r="T2210" i="6"/>
  <c r="Z2210" i="6" s="1"/>
  <c r="S2210" i="6"/>
  <c r="Y2210" i="6" s="1"/>
  <c r="R2210" i="6"/>
  <c r="O2210" i="6" s="1"/>
  <c r="N2210" i="6"/>
  <c r="T2209" i="6"/>
  <c r="Z2209" i="6" s="1"/>
  <c r="S2209" i="6"/>
  <c r="Y2209" i="6" s="1"/>
  <c r="R2209" i="6"/>
  <c r="O2209" i="6" s="1"/>
  <c r="N2209" i="6"/>
  <c r="T2208" i="6"/>
  <c r="Z2208" i="6" s="1"/>
  <c r="S2208" i="6"/>
  <c r="Y2208" i="6" s="1"/>
  <c r="R2208" i="6"/>
  <c r="O2208" i="6" s="1"/>
  <c r="P2208" i="6" s="1"/>
  <c r="N2208" i="6"/>
  <c r="T2207" i="6"/>
  <c r="Z2207" i="6" s="1"/>
  <c r="S2207" i="6"/>
  <c r="Y2207" i="6" s="1"/>
  <c r="R2207" i="6"/>
  <c r="O2207" i="6" s="1"/>
  <c r="Q2207" i="6" s="1"/>
  <c r="N2207" i="6"/>
  <c r="T2206" i="6"/>
  <c r="Z2206" i="6" s="1"/>
  <c r="S2206" i="6"/>
  <c r="Y2206" i="6" s="1"/>
  <c r="R2206" i="6"/>
  <c r="O2206" i="6" s="1"/>
  <c r="N2206" i="6"/>
  <c r="T2205" i="6"/>
  <c r="Z2205" i="6" s="1"/>
  <c r="S2205" i="6"/>
  <c r="Y2205" i="6" s="1"/>
  <c r="R2205" i="6"/>
  <c r="O2205" i="6" s="1"/>
  <c r="N2205" i="6"/>
  <c r="T2204" i="6"/>
  <c r="Z2204" i="6" s="1"/>
  <c r="S2204" i="6"/>
  <c r="Y2204" i="6" s="1"/>
  <c r="R2204" i="6"/>
  <c r="O2204" i="6" s="1"/>
  <c r="N2204" i="6"/>
  <c r="T2203" i="6"/>
  <c r="Z2203" i="6" s="1"/>
  <c r="S2203" i="6"/>
  <c r="Y2203" i="6" s="1"/>
  <c r="R2203" i="6"/>
  <c r="O2203" i="6" s="1"/>
  <c r="Q2203" i="6" s="1"/>
  <c r="N2203" i="6"/>
  <c r="T2202" i="6"/>
  <c r="Z2202" i="6" s="1"/>
  <c r="S2202" i="6"/>
  <c r="Y2202" i="6" s="1"/>
  <c r="R2202" i="6"/>
  <c r="O2202" i="6" s="1"/>
  <c r="N2202" i="6"/>
  <c r="T2201" i="6"/>
  <c r="Z2201" i="6" s="1"/>
  <c r="S2201" i="6"/>
  <c r="Y2201" i="6" s="1"/>
  <c r="R2201" i="6"/>
  <c r="O2201" i="6" s="1"/>
  <c r="N2201" i="6"/>
  <c r="T2200" i="6"/>
  <c r="Z2200" i="6" s="1"/>
  <c r="S2200" i="6"/>
  <c r="Y2200" i="6" s="1"/>
  <c r="R2200" i="6"/>
  <c r="O2200" i="6" s="1"/>
  <c r="P2200" i="6" s="1"/>
  <c r="N2200" i="6"/>
  <c r="T2199" i="6"/>
  <c r="Z2199" i="6" s="1"/>
  <c r="S2199" i="6"/>
  <c r="Y2199" i="6" s="1"/>
  <c r="R2199" i="6"/>
  <c r="O2199" i="6" s="1"/>
  <c r="Q2199" i="6" s="1"/>
  <c r="N2199" i="6"/>
  <c r="T2198" i="6"/>
  <c r="Z2198" i="6" s="1"/>
  <c r="S2198" i="6"/>
  <c r="Y2198" i="6" s="1"/>
  <c r="R2198" i="6"/>
  <c r="O2198" i="6" s="1"/>
  <c r="N2198" i="6"/>
  <c r="T2197" i="6"/>
  <c r="Z2197" i="6" s="1"/>
  <c r="S2197" i="6"/>
  <c r="Y2197" i="6" s="1"/>
  <c r="R2197" i="6"/>
  <c r="O2197" i="6" s="1"/>
  <c r="N2197" i="6"/>
  <c r="T2196" i="6"/>
  <c r="Z2196" i="6" s="1"/>
  <c r="S2196" i="6"/>
  <c r="Y2196" i="6" s="1"/>
  <c r="R2196" i="6"/>
  <c r="O2196" i="6" s="1"/>
  <c r="P2196" i="6" s="1"/>
  <c r="N2196" i="6"/>
  <c r="T2195" i="6"/>
  <c r="Z2195" i="6" s="1"/>
  <c r="S2195" i="6"/>
  <c r="Y2195" i="6" s="1"/>
  <c r="R2195" i="6"/>
  <c r="O2195" i="6" s="1"/>
  <c r="Q2195" i="6" s="1"/>
  <c r="N2195" i="6"/>
  <c r="T2194" i="6"/>
  <c r="Z2194" i="6" s="1"/>
  <c r="S2194" i="6"/>
  <c r="Y2194" i="6" s="1"/>
  <c r="R2194" i="6"/>
  <c r="O2194" i="6" s="1"/>
  <c r="N2194" i="6"/>
  <c r="T2193" i="6"/>
  <c r="Z2193" i="6" s="1"/>
  <c r="S2193" i="6"/>
  <c r="Y2193" i="6" s="1"/>
  <c r="R2193" i="6"/>
  <c r="O2193" i="6" s="1"/>
  <c r="N2193" i="6"/>
  <c r="T2192" i="6"/>
  <c r="Z2192" i="6" s="1"/>
  <c r="S2192" i="6"/>
  <c r="Y2192" i="6" s="1"/>
  <c r="R2192" i="6"/>
  <c r="O2192" i="6" s="1"/>
  <c r="P2192" i="6" s="1"/>
  <c r="N2192" i="6"/>
  <c r="T2191" i="6"/>
  <c r="Z2191" i="6" s="1"/>
  <c r="S2191" i="6"/>
  <c r="Y2191" i="6" s="1"/>
  <c r="R2191" i="6"/>
  <c r="O2191" i="6" s="1"/>
  <c r="Q2191" i="6" s="1"/>
  <c r="N2191" i="6"/>
  <c r="T2190" i="6"/>
  <c r="Z2190" i="6" s="1"/>
  <c r="S2190" i="6"/>
  <c r="Y2190" i="6" s="1"/>
  <c r="R2190" i="6"/>
  <c r="O2190" i="6" s="1"/>
  <c r="N2190" i="6"/>
  <c r="T2189" i="6"/>
  <c r="Z2189" i="6" s="1"/>
  <c r="S2189" i="6"/>
  <c r="Y2189" i="6" s="1"/>
  <c r="R2189" i="6"/>
  <c r="O2189" i="6" s="1"/>
  <c r="N2189" i="6"/>
  <c r="T2188" i="6"/>
  <c r="Z2188" i="6" s="1"/>
  <c r="S2188" i="6"/>
  <c r="Y2188" i="6" s="1"/>
  <c r="R2188" i="6"/>
  <c r="O2188" i="6" s="1"/>
  <c r="N2188" i="6"/>
  <c r="T2187" i="6"/>
  <c r="Z2187" i="6" s="1"/>
  <c r="S2187" i="6"/>
  <c r="Y2187" i="6" s="1"/>
  <c r="R2187" i="6"/>
  <c r="O2187" i="6" s="1"/>
  <c r="Q2187" i="6" s="1"/>
  <c r="N2187" i="6"/>
  <c r="T2186" i="6"/>
  <c r="Z2186" i="6" s="1"/>
  <c r="S2186" i="6"/>
  <c r="Y2186" i="6" s="1"/>
  <c r="R2186" i="6"/>
  <c r="O2186" i="6" s="1"/>
  <c r="N2186" i="6"/>
  <c r="T2185" i="6"/>
  <c r="Z2185" i="6" s="1"/>
  <c r="S2185" i="6"/>
  <c r="Y2185" i="6" s="1"/>
  <c r="R2185" i="6"/>
  <c r="O2185" i="6" s="1"/>
  <c r="N2185" i="6"/>
  <c r="T2184" i="6"/>
  <c r="Z2184" i="6" s="1"/>
  <c r="S2184" i="6"/>
  <c r="Y2184" i="6" s="1"/>
  <c r="R2184" i="6"/>
  <c r="O2184" i="6" s="1"/>
  <c r="P2184" i="6" s="1"/>
  <c r="N2184" i="6"/>
  <c r="T2183" i="6"/>
  <c r="Z2183" i="6" s="1"/>
  <c r="S2183" i="6"/>
  <c r="Y2183" i="6" s="1"/>
  <c r="R2183" i="6"/>
  <c r="O2183" i="6" s="1"/>
  <c r="Q2183" i="6" s="1"/>
  <c r="N2183" i="6"/>
  <c r="T2182" i="6"/>
  <c r="Z2182" i="6" s="1"/>
  <c r="S2182" i="6"/>
  <c r="Y2182" i="6" s="1"/>
  <c r="R2182" i="6"/>
  <c r="O2182" i="6" s="1"/>
  <c r="N2182" i="6"/>
  <c r="T2181" i="6"/>
  <c r="Z2181" i="6" s="1"/>
  <c r="S2181" i="6"/>
  <c r="Y2181" i="6" s="1"/>
  <c r="R2181" i="6"/>
  <c r="O2181" i="6" s="1"/>
  <c r="N2181" i="6"/>
  <c r="T2180" i="6"/>
  <c r="Z2180" i="6" s="1"/>
  <c r="S2180" i="6"/>
  <c r="Y2180" i="6" s="1"/>
  <c r="R2180" i="6"/>
  <c r="O2180" i="6" s="1"/>
  <c r="P2180" i="6" s="1"/>
  <c r="N2180" i="6"/>
  <c r="T2179" i="6"/>
  <c r="Z2179" i="6" s="1"/>
  <c r="S2179" i="6"/>
  <c r="Y2179" i="6" s="1"/>
  <c r="R2179" i="6"/>
  <c r="O2179" i="6" s="1"/>
  <c r="Q2179" i="6" s="1"/>
  <c r="N2179" i="6"/>
  <c r="T2178" i="6"/>
  <c r="Z2178" i="6" s="1"/>
  <c r="S2178" i="6"/>
  <c r="Y2178" i="6" s="1"/>
  <c r="R2178" i="6"/>
  <c r="O2178" i="6" s="1"/>
  <c r="N2178" i="6"/>
  <c r="T2177" i="6"/>
  <c r="Z2177" i="6" s="1"/>
  <c r="S2177" i="6"/>
  <c r="Y2177" i="6" s="1"/>
  <c r="R2177" i="6"/>
  <c r="O2177" i="6" s="1"/>
  <c r="N2177" i="6"/>
  <c r="T2176" i="6"/>
  <c r="Z2176" i="6" s="1"/>
  <c r="S2176" i="6"/>
  <c r="Y2176" i="6" s="1"/>
  <c r="R2176" i="6"/>
  <c r="O2176" i="6" s="1"/>
  <c r="P2176" i="6" s="1"/>
  <c r="N2176" i="6"/>
  <c r="T2175" i="6"/>
  <c r="Z2175" i="6" s="1"/>
  <c r="S2175" i="6"/>
  <c r="Y2175" i="6" s="1"/>
  <c r="R2175" i="6"/>
  <c r="O2175" i="6" s="1"/>
  <c r="Q2175" i="6" s="1"/>
  <c r="N2175" i="6"/>
  <c r="T2174" i="6"/>
  <c r="Z2174" i="6" s="1"/>
  <c r="S2174" i="6"/>
  <c r="Y2174" i="6" s="1"/>
  <c r="R2174" i="6"/>
  <c r="O2174" i="6" s="1"/>
  <c r="N2174" i="6"/>
  <c r="T2173" i="6"/>
  <c r="Z2173" i="6" s="1"/>
  <c r="S2173" i="6"/>
  <c r="Y2173" i="6" s="1"/>
  <c r="R2173" i="6"/>
  <c r="O2173" i="6" s="1"/>
  <c r="N2173" i="6"/>
  <c r="T2172" i="6"/>
  <c r="Z2172" i="6" s="1"/>
  <c r="S2172" i="6"/>
  <c r="Y2172" i="6" s="1"/>
  <c r="R2172" i="6"/>
  <c r="O2172" i="6" s="1"/>
  <c r="N2172" i="6"/>
  <c r="T2171" i="6"/>
  <c r="Z2171" i="6" s="1"/>
  <c r="S2171" i="6"/>
  <c r="Y2171" i="6" s="1"/>
  <c r="R2171" i="6"/>
  <c r="O2171" i="6" s="1"/>
  <c r="Q2171" i="6" s="1"/>
  <c r="N2171" i="6"/>
  <c r="T2170" i="6"/>
  <c r="Z2170" i="6" s="1"/>
  <c r="S2170" i="6"/>
  <c r="Y2170" i="6" s="1"/>
  <c r="R2170" i="6"/>
  <c r="O2170" i="6" s="1"/>
  <c r="N2170" i="6"/>
  <c r="T2169" i="6"/>
  <c r="Z2169" i="6" s="1"/>
  <c r="S2169" i="6"/>
  <c r="Y2169" i="6" s="1"/>
  <c r="R2169" i="6"/>
  <c r="O2169" i="6" s="1"/>
  <c r="N2169" i="6"/>
  <c r="T2168" i="6"/>
  <c r="Z2168" i="6" s="1"/>
  <c r="S2168" i="6"/>
  <c r="Y2168" i="6" s="1"/>
  <c r="R2168" i="6"/>
  <c r="O2168" i="6" s="1"/>
  <c r="P2168" i="6" s="1"/>
  <c r="N2168" i="6"/>
  <c r="T2167" i="6"/>
  <c r="Z2167" i="6" s="1"/>
  <c r="S2167" i="6"/>
  <c r="Y2167" i="6" s="1"/>
  <c r="R2167" i="6"/>
  <c r="O2167" i="6" s="1"/>
  <c r="Q2167" i="6" s="1"/>
  <c r="N2167" i="6"/>
  <c r="T2166" i="6"/>
  <c r="Z2166" i="6" s="1"/>
  <c r="S2166" i="6"/>
  <c r="Y2166" i="6" s="1"/>
  <c r="R2166" i="6"/>
  <c r="O2166" i="6" s="1"/>
  <c r="N2166" i="6"/>
  <c r="T2165" i="6"/>
  <c r="Z2165" i="6" s="1"/>
  <c r="S2165" i="6"/>
  <c r="Y2165" i="6" s="1"/>
  <c r="R2165" i="6"/>
  <c r="O2165" i="6" s="1"/>
  <c r="N2165" i="6"/>
  <c r="T2164" i="6"/>
  <c r="Z2164" i="6" s="1"/>
  <c r="S2164" i="6"/>
  <c r="Y2164" i="6" s="1"/>
  <c r="R2164" i="6"/>
  <c r="O2164" i="6" s="1"/>
  <c r="P2164" i="6" s="1"/>
  <c r="N2164" i="6"/>
  <c r="T2163" i="6"/>
  <c r="Z2163" i="6" s="1"/>
  <c r="S2163" i="6"/>
  <c r="Y2163" i="6" s="1"/>
  <c r="R2163" i="6"/>
  <c r="O2163" i="6" s="1"/>
  <c r="Q2163" i="6" s="1"/>
  <c r="N2163" i="6"/>
  <c r="T2162" i="6"/>
  <c r="Z2162" i="6" s="1"/>
  <c r="S2162" i="6"/>
  <c r="Y2162" i="6" s="1"/>
  <c r="R2162" i="6"/>
  <c r="O2162" i="6" s="1"/>
  <c r="P2162" i="6" s="1"/>
  <c r="N2162" i="6"/>
  <c r="T2161" i="6"/>
  <c r="Z2161" i="6" s="1"/>
  <c r="S2161" i="6"/>
  <c r="Y2161" i="6" s="1"/>
  <c r="R2161" i="6"/>
  <c r="O2161" i="6" s="1"/>
  <c r="Q2161" i="6" s="1"/>
  <c r="N2161" i="6"/>
  <c r="T2160" i="6"/>
  <c r="Z2160" i="6" s="1"/>
  <c r="S2160" i="6"/>
  <c r="Y2160" i="6" s="1"/>
  <c r="R2160" i="6"/>
  <c r="O2160" i="6" s="1"/>
  <c r="N2160" i="6"/>
  <c r="T2159" i="6"/>
  <c r="Z2159" i="6" s="1"/>
  <c r="S2159" i="6"/>
  <c r="Y2159" i="6" s="1"/>
  <c r="R2159" i="6"/>
  <c r="O2159" i="6" s="1"/>
  <c r="Q2159" i="6" s="1"/>
  <c r="N2159" i="6"/>
  <c r="T2158" i="6"/>
  <c r="Z2158" i="6" s="1"/>
  <c r="S2158" i="6"/>
  <c r="Y2158" i="6" s="1"/>
  <c r="R2158" i="6"/>
  <c r="O2158" i="6" s="1"/>
  <c r="N2158" i="6"/>
  <c r="T2157" i="6"/>
  <c r="Z2157" i="6" s="1"/>
  <c r="S2157" i="6"/>
  <c r="Y2157" i="6" s="1"/>
  <c r="R2157" i="6"/>
  <c r="O2157" i="6" s="1"/>
  <c r="N2157" i="6"/>
  <c r="T2156" i="6"/>
  <c r="Z2156" i="6" s="1"/>
  <c r="S2156" i="6"/>
  <c r="Y2156" i="6" s="1"/>
  <c r="R2156" i="6"/>
  <c r="O2156" i="6" s="1"/>
  <c r="P2156" i="6" s="1"/>
  <c r="N2156" i="6"/>
  <c r="T2155" i="6"/>
  <c r="Z2155" i="6" s="1"/>
  <c r="S2155" i="6"/>
  <c r="Y2155" i="6" s="1"/>
  <c r="R2155" i="6"/>
  <c r="O2155" i="6" s="1"/>
  <c r="Q2155" i="6" s="1"/>
  <c r="N2155" i="6"/>
  <c r="T2154" i="6"/>
  <c r="Z2154" i="6" s="1"/>
  <c r="S2154" i="6"/>
  <c r="Y2154" i="6" s="1"/>
  <c r="R2154" i="6"/>
  <c r="O2154" i="6" s="1"/>
  <c r="N2154" i="6"/>
  <c r="T2153" i="6"/>
  <c r="Z2153" i="6" s="1"/>
  <c r="S2153" i="6"/>
  <c r="Y2153" i="6" s="1"/>
  <c r="R2153" i="6"/>
  <c r="O2153" i="6" s="1"/>
  <c r="N2153" i="6"/>
  <c r="T2152" i="6"/>
  <c r="Z2152" i="6" s="1"/>
  <c r="S2152" i="6"/>
  <c r="Y2152" i="6" s="1"/>
  <c r="R2152" i="6"/>
  <c r="O2152" i="6" s="1"/>
  <c r="N2152" i="6"/>
  <c r="T2151" i="6"/>
  <c r="Z2151" i="6" s="1"/>
  <c r="S2151" i="6"/>
  <c r="Y2151" i="6" s="1"/>
  <c r="R2151" i="6"/>
  <c r="O2151" i="6" s="1"/>
  <c r="Q2151" i="6" s="1"/>
  <c r="N2151" i="6"/>
  <c r="T2150" i="6"/>
  <c r="Z2150" i="6" s="1"/>
  <c r="S2150" i="6"/>
  <c r="Y2150" i="6" s="1"/>
  <c r="R2150" i="6"/>
  <c r="O2150" i="6" s="1"/>
  <c r="N2150" i="6"/>
  <c r="T2149" i="6"/>
  <c r="Z2149" i="6" s="1"/>
  <c r="S2149" i="6"/>
  <c r="Y2149" i="6" s="1"/>
  <c r="R2149" i="6"/>
  <c r="O2149" i="6" s="1"/>
  <c r="N2149" i="6"/>
  <c r="T2148" i="6"/>
  <c r="Z2148" i="6" s="1"/>
  <c r="S2148" i="6"/>
  <c r="Y2148" i="6" s="1"/>
  <c r="R2148" i="6"/>
  <c r="O2148" i="6" s="1"/>
  <c r="P2148" i="6" s="1"/>
  <c r="N2148" i="6"/>
  <c r="T2147" i="6"/>
  <c r="Z2147" i="6" s="1"/>
  <c r="S2147" i="6"/>
  <c r="Y2147" i="6" s="1"/>
  <c r="R2147" i="6"/>
  <c r="O2147" i="6" s="1"/>
  <c r="Q2147" i="6" s="1"/>
  <c r="N2147" i="6"/>
  <c r="T2146" i="6"/>
  <c r="Z2146" i="6" s="1"/>
  <c r="S2146" i="6"/>
  <c r="Y2146" i="6" s="1"/>
  <c r="R2146" i="6"/>
  <c r="O2146" i="6" s="1"/>
  <c r="P2146" i="6" s="1"/>
  <c r="N2146" i="6"/>
  <c r="T2145" i="6"/>
  <c r="Z2145" i="6" s="1"/>
  <c r="S2145" i="6"/>
  <c r="Y2145" i="6" s="1"/>
  <c r="R2145" i="6"/>
  <c r="O2145" i="6" s="1"/>
  <c r="Q2145" i="6" s="1"/>
  <c r="N2145" i="6"/>
  <c r="T2144" i="6"/>
  <c r="Z2144" i="6" s="1"/>
  <c r="S2144" i="6"/>
  <c r="Y2144" i="6" s="1"/>
  <c r="R2144" i="6"/>
  <c r="O2144" i="6" s="1"/>
  <c r="N2144" i="6"/>
  <c r="T2143" i="6"/>
  <c r="Z2143" i="6" s="1"/>
  <c r="S2143" i="6"/>
  <c r="Y2143" i="6" s="1"/>
  <c r="R2143" i="6"/>
  <c r="O2143" i="6" s="1"/>
  <c r="Q2143" i="6" s="1"/>
  <c r="N2143" i="6"/>
  <c r="T2142" i="6"/>
  <c r="Z2142" i="6" s="1"/>
  <c r="S2142" i="6"/>
  <c r="Y2142" i="6" s="1"/>
  <c r="R2142" i="6"/>
  <c r="O2142" i="6" s="1"/>
  <c r="N2142" i="6"/>
  <c r="T2141" i="6"/>
  <c r="Z2141" i="6" s="1"/>
  <c r="S2141" i="6"/>
  <c r="Y2141" i="6" s="1"/>
  <c r="R2141" i="6"/>
  <c r="O2141" i="6" s="1"/>
  <c r="N2141" i="6"/>
  <c r="T2140" i="6"/>
  <c r="Z2140" i="6" s="1"/>
  <c r="S2140" i="6"/>
  <c r="Y2140" i="6" s="1"/>
  <c r="R2140" i="6"/>
  <c r="O2140" i="6" s="1"/>
  <c r="P2140" i="6" s="1"/>
  <c r="N2140" i="6"/>
  <c r="T2139" i="6"/>
  <c r="Z2139" i="6" s="1"/>
  <c r="S2139" i="6"/>
  <c r="Y2139" i="6" s="1"/>
  <c r="R2139" i="6"/>
  <c r="O2139" i="6" s="1"/>
  <c r="Q2139" i="6" s="1"/>
  <c r="N2139" i="6"/>
  <c r="T2138" i="6"/>
  <c r="Z2138" i="6" s="1"/>
  <c r="S2138" i="6"/>
  <c r="Y2138" i="6" s="1"/>
  <c r="R2138" i="6"/>
  <c r="O2138" i="6" s="1"/>
  <c r="N2138" i="6"/>
  <c r="T2137" i="6"/>
  <c r="Z2137" i="6" s="1"/>
  <c r="S2137" i="6"/>
  <c r="Y2137" i="6" s="1"/>
  <c r="R2137" i="6"/>
  <c r="O2137" i="6" s="1"/>
  <c r="N2137" i="6"/>
  <c r="T2136" i="6"/>
  <c r="Z2136" i="6" s="1"/>
  <c r="S2136" i="6"/>
  <c r="Y2136" i="6" s="1"/>
  <c r="R2136" i="6"/>
  <c r="O2136" i="6" s="1"/>
  <c r="N2136" i="6"/>
  <c r="T2135" i="6"/>
  <c r="Z2135" i="6" s="1"/>
  <c r="S2135" i="6"/>
  <c r="Y2135" i="6" s="1"/>
  <c r="R2135" i="6"/>
  <c r="O2135" i="6" s="1"/>
  <c r="Q2135" i="6" s="1"/>
  <c r="N2135" i="6"/>
  <c r="T2134" i="6"/>
  <c r="Z2134" i="6" s="1"/>
  <c r="S2134" i="6"/>
  <c r="Y2134" i="6" s="1"/>
  <c r="R2134" i="6"/>
  <c r="O2134" i="6" s="1"/>
  <c r="N2134" i="6"/>
  <c r="T2133" i="6"/>
  <c r="Z2133" i="6" s="1"/>
  <c r="S2133" i="6"/>
  <c r="Y2133" i="6" s="1"/>
  <c r="R2133" i="6"/>
  <c r="O2133" i="6" s="1"/>
  <c r="N2133" i="6"/>
  <c r="T2132" i="6"/>
  <c r="Z2132" i="6" s="1"/>
  <c r="S2132" i="6"/>
  <c r="Y2132" i="6" s="1"/>
  <c r="R2132" i="6"/>
  <c r="O2132" i="6" s="1"/>
  <c r="P2132" i="6" s="1"/>
  <c r="N2132" i="6"/>
  <c r="T2131" i="6"/>
  <c r="Z2131" i="6" s="1"/>
  <c r="S2131" i="6"/>
  <c r="Y2131" i="6" s="1"/>
  <c r="R2131" i="6"/>
  <c r="O2131" i="6" s="1"/>
  <c r="Q2131" i="6" s="1"/>
  <c r="N2131" i="6"/>
  <c r="T2130" i="6"/>
  <c r="Z2130" i="6" s="1"/>
  <c r="S2130" i="6"/>
  <c r="Y2130" i="6" s="1"/>
  <c r="R2130" i="6"/>
  <c r="O2130" i="6" s="1"/>
  <c r="P2130" i="6" s="1"/>
  <c r="N2130" i="6"/>
  <c r="T2129" i="6"/>
  <c r="Z2129" i="6" s="1"/>
  <c r="S2129" i="6"/>
  <c r="Y2129" i="6" s="1"/>
  <c r="R2129" i="6"/>
  <c r="O2129" i="6" s="1"/>
  <c r="Q2129" i="6" s="1"/>
  <c r="N2129" i="6"/>
  <c r="T2128" i="6"/>
  <c r="Z2128" i="6" s="1"/>
  <c r="S2128" i="6"/>
  <c r="Y2128" i="6" s="1"/>
  <c r="R2128" i="6"/>
  <c r="O2128" i="6" s="1"/>
  <c r="N2128" i="6"/>
  <c r="T2127" i="6"/>
  <c r="Z2127" i="6" s="1"/>
  <c r="S2127" i="6"/>
  <c r="Y2127" i="6" s="1"/>
  <c r="R2127" i="6"/>
  <c r="O2127" i="6" s="1"/>
  <c r="Q2127" i="6" s="1"/>
  <c r="N2127" i="6"/>
  <c r="T2126" i="6"/>
  <c r="Z2126" i="6" s="1"/>
  <c r="S2126" i="6"/>
  <c r="Y2126" i="6" s="1"/>
  <c r="R2126" i="6"/>
  <c r="O2126" i="6" s="1"/>
  <c r="N2126" i="6"/>
  <c r="T2125" i="6"/>
  <c r="Z2125" i="6" s="1"/>
  <c r="S2125" i="6"/>
  <c r="Y2125" i="6" s="1"/>
  <c r="R2125" i="6"/>
  <c r="O2125" i="6" s="1"/>
  <c r="N2125" i="6"/>
  <c r="T2124" i="6"/>
  <c r="Z2124" i="6" s="1"/>
  <c r="S2124" i="6"/>
  <c r="Y2124" i="6" s="1"/>
  <c r="R2124" i="6"/>
  <c r="O2124" i="6" s="1"/>
  <c r="P2124" i="6" s="1"/>
  <c r="N2124" i="6"/>
  <c r="T2123" i="6"/>
  <c r="Z2123" i="6" s="1"/>
  <c r="S2123" i="6"/>
  <c r="Y2123" i="6" s="1"/>
  <c r="R2123" i="6"/>
  <c r="O2123" i="6" s="1"/>
  <c r="N2123" i="6"/>
  <c r="T2122" i="6"/>
  <c r="Z2122" i="6" s="1"/>
  <c r="S2122" i="6"/>
  <c r="Y2122" i="6" s="1"/>
  <c r="R2122" i="6"/>
  <c r="O2122" i="6" s="1"/>
  <c r="N2122" i="6"/>
  <c r="T2121" i="6"/>
  <c r="Z2121" i="6" s="1"/>
  <c r="S2121" i="6"/>
  <c r="Y2121" i="6" s="1"/>
  <c r="R2121" i="6"/>
  <c r="O2121" i="6" s="1"/>
  <c r="N2121" i="6"/>
  <c r="T2120" i="6"/>
  <c r="Z2120" i="6" s="1"/>
  <c r="S2120" i="6"/>
  <c r="Y2120" i="6" s="1"/>
  <c r="R2120" i="6"/>
  <c r="O2120" i="6" s="1"/>
  <c r="P2120" i="6" s="1"/>
  <c r="N2120" i="6"/>
  <c r="T2119" i="6"/>
  <c r="Z2119" i="6" s="1"/>
  <c r="S2119" i="6"/>
  <c r="Y2119" i="6" s="1"/>
  <c r="R2119" i="6"/>
  <c r="O2119" i="6" s="1"/>
  <c r="Q2119" i="6" s="1"/>
  <c r="N2119" i="6"/>
  <c r="T2118" i="6"/>
  <c r="Z2118" i="6" s="1"/>
  <c r="S2118" i="6"/>
  <c r="Y2118" i="6" s="1"/>
  <c r="R2118" i="6"/>
  <c r="O2118" i="6" s="1"/>
  <c r="N2118" i="6"/>
  <c r="T2117" i="6"/>
  <c r="Z2117" i="6" s="1"/>
  <c r="S2117" i="6"/>
  <c r="Y2117" i="6" s="1"/>
  <c r="R2117" i="6"/>
  <c r="O2117" i="6" s="1"/>
  <c r="N2117" i="6"/>
  <c r="T2116" i="6"/>
  <c r="Z2116" i="6" s="1"/>
  <c r="S2116" i="6"/>
  <c r="Y2116" i="6" s="1"/>
  <c r="R2116" i="6"/>
  <c r="O2116" i="6" s="1"/>
  <c r="P2116" i="6" s="1"/>
  <c r="N2116" i="6"/>
  <c r="T2115" i="6"/>
  <c r="Z2115" i="6" s="1"/>
  <c r="S2115" i="6"/>
  <c r="Y2115" i="6" s="1"/>
  <c r="R2115" i="6"/>
  <c r="O2115" i="6" s="1"/>
  <c r="N2115" i="6"/>
  <c r="T2114" i="6"/>
  <c r="Z2114" i="6" s="1"/>
  <c r="S2114" i="6"/>
  <c r="Y2114" i="6" s="1"/>
  <c r="R2114" i="6"/>
  <c r="O2114" i="6" s="1"/>
  <c r="N2114" i="6"/>
  <c r="T2113" i="6"/>
  <c r="Z2113" i="6" s="1"/>
  <c r="S2113" i="6"/>
  <c r="Y2113" i="6" s="1"/>
  <c r="R2113" i="6"/>
  <c r="O2113" i="6" s="1"/>
  <c r="N2113" i="6"/>
  <c r="T2112" i="6"/>
  <c r="Z2112" i="6" s="1"/>
  <c r="S2112" i="6"/>
  <c r="Y2112" i="6" s="1"/>
  <c r="R2112" i="6"/>
  <c r="O2112" i="6" s="1"/>
  <c r="P2112" i="6" s="1"/>
  <c r="N2112" i="6"/>
  <c r="T2111" i="6"/>
  <c r="Z2111" i="6" s="1"/>
  <c r="S2111" i="6"/>
  <c r="Y2111" i="6" s="1"/>
  <c r="R2111" i="6"/>
  <c r="O2111" i="6" s="1"/>
  <c r="Q2111" i="6" s="1"/>
  <c r="N2111" i="6"/>
  <c r="T2110" i="6"/>
  <c r="Z2110" i="6" s="1"/>
  <c r="S2110" i="6"/>
  <c r="Y2110" i="6" s="1"/>
  <c r="R2110" i="6"/>
  <c r="O2110" i="6" s="1"/>
  <c r="N2110" i="6"/>
  <c r="T2109" i="6"/>
  <c r="Z2109" i="6" s="1"/>
  <c r="S2109" i="6"/>
  <c r="Y2109" i="6" s="1"/>
  <c r="R2109" i="6"/>
  <c r="O2109" i="6" s="1"/>
  <c r="N2109" i="6"/>
  <c r="T2108" i="6"/>
  <c r="Z2108" i="6" s="1"/>
  <c r="S2108" i="6"/>
  <c r="Y2108" i="6" s="1"/>
  <c r="R2108" i="6"/>
  <c r="O2108" i="6" s="1"/>
  <c r="P2108" i="6" s="1"/>
  <c r="N2108" i="6"/>
  <c r="T2107" i="6"/>
  <c r="Z2107" i="6" s="1"/>
  <c r="S2107" i="6"/>
  <c r="Y2107" i="6" s="1"/>
  <c r="R2107" i="6"/>
  <c r="O2107" i="6" s="1"/>
  <c r="N2107" i="6"/>
  <c r="T2106" i="6"/>
  <c r="Z2106" i="6" s="1"/>
  <c r="S2106" i="6"/>
  <c r="Y2106" i="6" s="1"/>
  <c r="R2106" i="6"/>
  <c r="O2106" i="6" s="1"/>
  <c r="N2106" i="6"/>
  <c r="T2105" i="6"/>
  <c r="Z2105" i="6" s="1"/>
  <c r="S2105" i="6"/>
  <c r="Y2105" i="6" s="1"/>
  <c r="R2105" i="6"/>
  <c r="O2105" i="6" s="1"/>
  <c r="N2105" i="6"/>
  <c r="T2104" i="6"/>
  <c r="Z2104" i="6" s="1"/>
  <c r="S2104" i="6"/>
  <c r="Y2104" i="6" s="1"/>
  <c r="R2104" i="6"/>
  <c r="O2104" i="6" s="1"/>
  <c r="P2104" i="6" s="1"/>
  <c r="N2104" i="6"/>
  <c r="T2103" i="6"/>
  <c r="Z2103" i="6" s="1"/>
  <c r="S2103" i="6"/>
  <c r="Y2103" i="6" s="1"/>
  <c r="R2103" i="6"/>
  <c r="O2103" i="6" s="1"/>
  <c r="N2103" i="6"/>
  <c r="T2102" i="6"/>
  <c r="Z2102" i="6" s="1"/>
  <c r="S2102" i="6"/>
  <c r="Y2102" i="6" s="1"/>
  <c r="R2102" i="6"/>
  <c r="O2102" i="6" s="1"/>
  <c r="N2102" i="6"/>
  <c r="T2101" i="6"/>
  <c r="Z2101" i="6" s="1"/>
  <c r="S2101" i="6"/>
  <c r="Y2101" i="6" s="1"/>
  <c r="R2101" i="6"/>
  <c r="O2101" i="6" s="1"/>
  <c r="N2101" i="6"/>
  <c r="T2100" i="6"/>
  <c r="Z2100" i="6" s="1"/>
  <c r="S2100" i="6"/>
  <c r="Y2100" i="6" s="1"/>
  <c r="R2100" i="6"/>
  <c r="O2100" i="6" s="1"/>
  <c r="P2100" i="6" s="1"/>
  <c r="N2100" i="6"/>
  <c r="T2099" i="6"/>
  <c r="Z2099" i="6" s="1"/>
  <c r="S2099" i="6"/>
  <c r="Y2099" i="6" s="1"/>
  <c r="R2099" i="6"/>
  <c r="O2099" i="6" s="1"/>
  <c r="Q2099" i="6" s="1"/>
  <c r="N2099" i="6"/>
  <c r="T2098" i="6"/>
  <c r="Z2098" i="6" s="1"/>
  <c r="S2098" i="6"/>
  <c r="Y2098" i="6" s="1"/>
  <c r="R2098" i="6"/>
  <c r="O2098" i="6" s="1"/>
  <c r="N2098" i="6"/>
  <c r="T2097" i="6"/>
  <c r="Z2097" i="6" s="1"/>
  <c r="S2097" i="6"/>
  <c r="Y2097" i="6" s="1"/>
  <c r="R2097" i="6"/>
  <c r="O2097" i="6" s="1"/>
  <c r="N2097" i="6"/>
  <c r="T2096" i="6"/>
  <c r="Z2096" i="6" s="1"/>
  <c r="S2096" i="6"/>
  <c r="Y2096" i="6" s="1"/>
  <c r="R2096" i="6"/>
  <c r="O2096" i="6" s="1"/>
  <c r="P2096" i="6" s="1"/>
  <c r="N2096" i="6"/>
  <c r="T2095" i="6"/>
  <c r="Z2095" i="6" s="1"/>
  <c r="S2095" i="6"/>
  <c r="Y2095" i="6" s="1"/>
  <c r="R2095" i="6"/>
  <c r="O2095" i="6" s="1"/>
  <c r="Q2095" i="6" s="1"/>
  <c r="N2095" i="6"/>
  <c r="T2094" i="6"/>
  <c r="Z2094" i="6" s="1"/>
  <c r="S2094" i="6"/>
  <c r="Y2094" i="6" s="1"/>
  <c r="R2094" i="6"/>
  <c r="O2094" i="6" s="1"/>
  <c r="N2094" i="6"/>
  <c r="T2093" i="6"/>
  <c r="Z2093" i="6" s="1"/>
  <c r="S2093" i="6"/>
  <c r="Y2093" i="6" s="1"/>
  <c r="R2093" i="6"/>
  <c r="O2093" i="6" s="1"/>
  <c r="N2093" i="6"/>
  <c r="T2092" i="6"/>
  <c r="Z2092" i="6" s="1"/>
  <c r="S2092" i="6"/>
  <c r="Y2092" i="6" s="1"/>
  <c r="R2092" i="6"/>
  <c r="O2092" i="6" s="1"/>
  <c r="P2092" i="6" s="1"/>
  <c r="N2092" i="6"/>
  <c r="T2091" i="6"/>
  <c r="Z2091" i="6" s="1"/>
  <c r="S2091" i="6"/>
  <c r="Y2091" i="6" s="1"/>
  <c r="R2091" i="6"/>
  <c r="O2091" i="6" s="1"/>
  <c r="N2091" i="6"/>
  <c r="T2090" i="6"/>
  <c r="Z2090" i="6" s="1"/>
  <c r="S2090" i="6"/>
  <c r="Y2090" i="6" s="1"/>
  <c r="R2090" i="6"/>
  <c r="O2090" i="6" s="1"/>
  <c r="N2090" i="6"/>
  <c r="T2089" i="6"/>
  <c r="Z2089" i="6" s="1"/>
  <c r="S2089" i="6"/>
  <c r="Y2089" i="6" s="1"/>
  <c r="R2089" i="6"/>
  <c r="O2089" i="6" s="1"/>
  <c r="N2089" i="6"/>
  <c r="T2088" i="6"/>
  <c r="Z2088" i="6" s="1"/>
  <c r="S2088" i="6"/>
  <c r="Y2088" i="6" s="1"/>
  <c r="R2088" i="6"/>
  <c r="O2088" i="6" s="1"/>
  <c r="P2088" i="6" s="1"/>
  <c r="N2088" i="6"/>
  <c r="T2087" i="6"/>
  <c r="Z2087" i="6" s="1"/>
  <c r="S2087" i="6"/>
  <c r="Y2087" i="6" s="1"/>
  <c r="R2087" i="6"/>
  <c r="O2087" i="6" s="1"/>
  <c r="Q2087" i="6" s="1"/>
  <c r="N2087" i="6"/>
  <c r="T2086" i="6"/>
  <c r="Z2086" i="6" s="1"/>
  <c r="S2086" i="6"/>
  <c r="Y2086" i="6" s="1"/>
  <c r="R2086" i="6"/>
  <c r="O2086" i="6" s="1"/>
  <c r="N2086" i="6"/>
  <c r="T2085" i="6"/>
  <c r="Z2085" i="6" s="1"/>
  <c r="S2085" i="6"/>
  <c r="Y2085" i="6" s="1"/>
  <c r="R2085" i="6"/>
  <c r="O2085" i="6" s="1"/>
  <c r="N2085" i="6"/>
  <c r="T2084" i="6"/>
  <c r="Z2084" i="6" s="1"/>
  <c r="S2084" i="6"/>
  <c r="Y2084" i="6" s="1"/>
  <c r="R2084" i="6"/>
  <c r="O2084" i="6" s="1"/>
  <c r="P2084" i="6" s="1"/>
  <c r="N2084" i="6"/>
  <c r="T2083" i="6"/>
  <c r="Z2083" i="6" s="1"/>
  <c r="S2083" i="6"/>
  <c r="Y2083" i="6" s="1"/>
  <c r="R2083" i="6"/>
  <c r="O2083" i="6" s="1"/>
  <c r="Q2083" i="6" s="1"/>
  <c r="N2083" i="6"/>
  <c r="T2082" i="6"/>
  <c r="Z2082" i="6" s="1"/>
  <c r="S2082" i="6"/>
  <c r="Y2082" i="6" s="1"/>
  <c r="R2082" i="6"/>
  <c r="O2082" i="6" s="1"/>
  <c r="N2082" i="6"/>
  <c r="T2081" i="6"/>
  <c r="Z2081" i="6" s="1"/>
  <c r="S2081" i="6"/>
  <c r="Y2081" i="6" s="1"/>
  <c r="R2081" i="6"/>
  <c r="O2081" i="6" s="1"/>
  <c r="N2081" i="6"/>
  <c r="T2080" i="6"/>
  <c r="Z2080" i="6" s="1"/>
  <c r="S2080" i="6"/>
  <c r="Y2080" i="6" s="1"/>
  <c r="R2080" i="6"/>
  <c r="O2080" i="6" s="1"/>
  <c r="P2080" i="6" s="1"/>
  <c r="N2080" i="6"/>
  <c r="T2079" i="6"/>
  <c r="Z2079" i="6" s="1"/>
  <c r="S2079" i="6"/>
  <c r="Y2079" i="6" s="1"/>
  <c r="R2079" i="6"/>
  <c r="O2079" i="6" s="1"/>
  <c r="Q2079" i="6" s="1"/>
  <c r="N2079" i="6"/>
  <c r="T2078" i="6"/>
  <c r="Z2078" i="6" s="1"/>
  <c r="S2078" i="6"/>
  <c r="Y2078" i="6" s="1"/>
  <c r="R2078" i="6"/>
  <c r="O2078" i="6" s="1"/>
  <c r="N2078" i="6"/>
  <c r="T2077" i="6"/>
  <c r="Z2077" i="6" s="1"/>
  <c r="S2077" i="6"/>
  <c r="Y2077" i="6" s="1"/>
  <c r="R2077" i="6"/>
  <c r="O2077" i="6" s="1"/>
  <c r="N2077" i="6"/>
  <c r="T2076" i="6"/>
  <c r="Z2076" i="6" s="1"/>
  <c r="S2076" i="6"/>
  <c r="Y2076" i="6" s="1"/>
  <c r="R2076" i="6"/>
  <c r="O2076" i="6" s="1"/>
  <c r="P2076" i="6" s="1"/>
  <c r="N2076" i="6"/>
  <c r="T2075" i="6"/>
  <c r="Z2075" i="6" s="1"/>
  <c r="S2075" i="6"/>
  <c r="Y2075" i="6" s="1"/>
  <c r="R2075" i="6"/>
  <c r="O2075" i="6" s="1"/>
  <c r="N2075" i="6"/>
  <c r="T2074" i="6"/>
  <c r="Z2074" i="6" s="1"/>
  <c r="S2074" i="6"/>
  <c r="Y2074" i="6" s="1"/>
  <c r="R2074" i="6"/>
  <c r="O2074" i="6" s="1"/>
  <c r="N2074" i="6"/>
  <c r="T2073" i="6"/>
  <c r="Z2073" i="6" s="1"/>
  <c r="S2073" i="6"/>
  <c r="Y2073" i="6" s="1"/>
  <c r="R2073" i="6"/>
  <c r="O2073" i="6" s="1"/>
  <c r="N2073" i="6"/>
  <c r="T2072" i="6"/>
  <c r="Z2072" i="6" s="1"/>
  <c r="S2072" i="6"/>
  <c r="Y2072" i="6" s="1"/>
  <c r="R2072" i="6"/>
  <c r="O2072" i="6" s="1"/>
  <c r="P2072" i="6" s="1"/>
  <c r="N2072" i="6"/>
  <c r="T2071" i="6"/>
  <c r="Z2071" i="6" s="1"/>
  <c r="S2071" i="6"/>
  <c r="Y2071" i="6" s="1"/>
  <c r="R2071" i="6"/>
  <c r="O2071" i="6" s="1"/>
  <c r="Q2071" i="6" s="1"/>
  <c r="N2071" i="6"/>
  <c r="T2070" i="6"/>
  <c r="Z2070" i="6" s="1"/>
  <c r="S2070" i="6"/>
  <c r="Y2070" i="6" s="1"/>
  <c r="R2070" i="6"/>
  <c r="O2070" i="6" s="1"/>
  <c r="N2070" i="6"/>
  <c r="T2069" i="6"/>
  <c r="Z2069" i="6" s="1"/>
  <c r="S2069" i="6"/>
  <c r="Y2069" i="6" s="1"/>
  <c r="R2069" i="6"/>
  <c r="O2069" i="6" s="1"/>
  <c r="N2069" i="6"/>
  <c r="T2068" i="6"/>
  <c r="Z2068" i="6" s="1"/>
  <c r="S2068" i="6"/>
  <c r="Y2068" i="6" s="1"/>
  <c r="R2068" i="6"/>
  <c r="O2068" i="6" s="1"/>
  <c r="P2068" i="6" s="1"/>
  <c r="N2068" i="6"/>
  <c r="T2067" i="6"/>
  <c r="Z2067" i="6" s="1"/>
  <c r="S2067" i="6"/>
  <c r="Y2067" i="6" s="1"/>
  <c r="R2067" i="6"/>
  <c r="O2067" i="6" s="1"/>
  <c r="Q2067" i="6" s="1"/>
  <c r="N2067" i="6"/>
  <c r="T2066" i="6"/>
  <c r="Z2066" i="6" s="1"/>
  <c r="S2066" i="6"/>
  <c r="Y2066" i="6" s="1"/>
  <c r="R2066" i="6"/>
  <c r="O2066" i="6" s="1"/>
  <c r="N2066" i="6"/>
  <c r="T2065" i="6"/>
  <c r="Z2065" i="6" s="1"/>
  <c r="S2065" i="6"/>
  <c r="Y2065" i="6" s="1"/>
  <c r="R2065" i="6"/>
  <c r="O2065" i="6" s="1"/>
  <c r="N2065" i="6"/>
  <c r="T2064" i="6"/>
  <c r="Z2064" i="6" s="1"/>
  <c r="S2064" i="6"/>
  <c r="Y2064" i="6" s="1"/>
  <c r="R2064" i="6"/>
  <c r="O2064" i="6" s="1"/>
  <c r="P2064" i="6" s="1"/>
  <c r="N2064" i="6"/>
  <c r="T2063" i="6"/>
  <c r="Z2063" i="6" s="1"/>
  <c r="S2063" i="6"/>
  <c r="Y2063" i="6" s="1"/>
  <c r="R2063" i="6"/>
  <c r="O2063" i="6" s="1"/>
  <c r="Q2063" i="6" s="1"/>
  <c r="N2063" i="6"/>
  <c r="T2062" i="6"/>
  <c r="Z2062" i="6" s="1"/>
  <c r="S2062" i="6"/>
  <c r="Y2062" i="6" s="1"/>
  <c r="R2062" i="6"/>
  <c r="O2062" i="6" s="1"/>
  <c r="N2062" i="6"/>
  <c r="T2061" i="6"/>
  <c r="Z2061" i="6" s="1"/>
  <c r="S2061" i="6"/>
  <c r="Y2061" i="6" s="1"/>
  <c r="R2061" i="6"/>
  <c r="O2061" i="6" s="1"/>
  <c r="N2061" i="6"/>
  <c r="T2060" i="6"/>
  <c r="Z2060" i="6" s="1"/>
  <c r="S2060" i="6"/>
  <c r="Y2060" i="6" s="1"/>
  <c r="R2060" i="6"/>
  <c r="O2060" i="6" s="1"/>
  <c r="P2060" i="6" s="1"/>
  <c r="N2060" i="6"/>
  <c r="T2059" i="6"/>
  <c r="Z2059" i="6" s="1"/>
  <c r="S2059" i="6"/>
  <c r="Y2059" i="6" s="1"/>
  <c r="R2059" i="6"/>
  <c r="O2059" i="6" s="1"/>
  <c r="N2059" i="6"/>
  <c r="T2058" i="6"/>
  <c r="Z2058" i="6" s="1"/>
  <c r="S2058" i="6"/>
  <c r="Y2058" i="6" s="1"/>
  <c r="R2058" i="6"/>
  <c r="O2058" i="6" s="1"/>
  <c r="N2058" i="6"/>
  <c r="T2057" i="6"/>
  <c r="Z2057" i="6" s="1"/>
  <c r="S2057" i="6"/>
  <c r="Y2057" i="6" s="1"/>
  <c r="R2057" i="6"/>
  <c r="O2057" i="6" s="1"/>
  <c r="N2057" i="6"/>
  <c r="T2056" i="6"/>
  <c r="Z2056" i="6" s="1"/>
  <c r="S2056" i="6"/>
  <c r="Y2056" i="6" s="1"/>
  <c r="R2056" i="6"/>
  <c r="O2056" i="6" s="1"/>
  <c r="P2056" i="6" s="1"/>
  <c r="N2056" i="6"/>
  <c r="T2055" i="6"/>
  <c r="Z2055" i="6" s="1"/>
  <c r="S2055" i="6"/>
  <c r="Y2055" i="6" s="1"/>
  <c r="R2055" i="6"/>
  <c r="O2055" i="6" s="1"/>
  <c r="Q2055" i="6" s="1"/>
  <c r="N2055" i="6"/>
  <c r="T2054" i="6"/>
  <c r="Z2054" i="6" s="1"/>
  <c r="S2054" i="6"/>
  <c r="Y2054" i="6" s="1"/>
  <c r="R2054" i="6"/>
  <c r="O2054" i="6" s="1"/>
  <c r="N2054" i="6"/>
  <c r="T2053" i="6"/>
  <c r="Z2053" i="6" s="1"/>
  <c r="S2053" i="6"/>
  <c r="Y2053" i="6" s="1"/>
  <c r="R2053" i="6"/>
  <c r="O2053" i="6" s="1"/>
  <c r="N2053" i="6"/>
  <c r="T2052" i="6"/>
  <c r="Z2052" i="6" s="1"/>
  <c r="S2052" i="6"/>
  <c r="Y2052" i="6" s="1"/>
  <c r="R2052" i="6"/>
  <c r="O2052" i="6" s="1"/>
  <c r="P2052" i="6" s="1"/>
  <c r="N2052" i="6"/>
  <c r="T2051" i="6"/>
  <c r="Z2051" i="6" s="1"/>
  <c r="S2051" i="6"/>
  <c r="Y2051" i="6" s="1"/>
  <c r="R2051" i="6"/>
  <c r="O2051" i="6" s="1"/>
  <c r="Q2051" i="6" s="1"/>
  <c r="N2051" i="6"/>
  <c r="T2050" i="6"/>
  <c r="Z2050" i="6" s="1"/>
  <c r="S2050" i="6"/>
  <c r="Y2050" i="6" s="1"/>
  <c r="R2050" i="6"/>
  <c r="O2050" i="6" s="1"/>
  <c r="N2050" i="6"/>
  <c r="T2049" i="6"/>
  <c r="Z2049" i="6" s="1"/>
  <c r="S2049" i="6"/>
  <c r="Y2049" i="6" s="1"/>
  <c r="R2049" i="6"/>
  <c r="O2049" i="6" s="1"/>
  <c r="N2049" i="6"/>
  <c r="T2048" i="6"/>
  <c r="Z2048" i="6" s="1"/>
  <c r="S2048" i="6"/>
  <c r="Y2048" i="6" s="1"/>
  <c r="R2048" i="6"/>
  <c r="O2048" i="6" s="1"/>
  <c r="P2048" i="6" s="1"/>
  <c r="N2048" i="6"/>
  <c r="T2047" i="6"/>
  <c r="Z2047" i="6" s="1"/>
  <c r="S2047" i="6"/>
  <c r="Y2047" i="6" s="1"/>
  <c r="R2047" i="6"/>
  <c r="O2047" i="6" s="1"/>
  <c r="N2047" i="6"/>
  <c r="T2046" i="6"/>
  <c r="Z2046" i="6" s="1"/>
  <c r="S2046" i="6"/>
  <c r="Y2046" i="6" s="1"/>
  <c r="R2046" i="6"/>
  <c r="O2046" i="6" s="1"/>
  <c r="N2046" i="6"/>
  <c r="T2045" i="6"/>
  <c r="Z2045" i="6" s="1"/>
  <c r="S2045" i="6"/>
  <c r="Y2045" i="6" s="1"/>
  <c r="R2045" i="6"/>
  <c r="O2045" i="6" s="1"/>
  <c r="N2045" i="6"/>
  <c r="T2044" i="6"/>
  <c r="Z2044" i="6" s="1"/>
  <c r="S2044" i="6"/>
  <c r="Y2044" i="6" s="1"/>
  <c r="R2044" i="6"/>
  <c r="O2044" i="6" s="1"/>
  <c r="P2044" i="6" s="1"/>
  <c r="N2044" i="6"/>
  <c r="T2043" i="6"/>
  <c r="Z2043" i="6" s="1"/>
  <c r="S2043" i="6"/>
  <c r="Y2043" i="6" s="1"/>
  <c r="R2043" i="6"/>
  <c r="O2043" i="6" s="1"/>
  <c r="N2043" i="6"/>
  <c r="T2042" i="6"/>
  <c r="Z2042" i="6" s="1"/>
  <c r="S2042" i="6"/>
  <c r="Y2042" i="6" s="1"/>
  <c r="R2042" i="6"/>
  <c r="O2042" i="6" s="1"/>
  <c r="N2042" i="6"/>
  <c r="T2041" i="6"/>
  <c r="Z2041" i="6" s="1"/>
  <c r="S2041" i="6"/>
  <c r="Y2041" i="6" s="1"/>
  <c r="R2041" i="6"/>
  <c r="O2041" i="6" s="1"/>
  <c r="N2041" i="6"/>
  <c r="T2040" i="6"/>
  <c r="Z2040" i="6" s="1"/>
  <c r="S2040" i="6"/>
  <c r="Y2040" i="6" s="1"/>
  <c r="R2040" i="6"/>
  <c r="O2040" i="6" s="1"/>
  <c r="P2040" i="6" s="1"/>
  <c r="N2040" i="6"/>
  <c r="T2039" i="6"/>
  <c r="Z2039" i="6" s="1"/>
  <c r="S2039" i="6"/>
  <c r="Y2039" i="6" s="1"/>
  <c r="R2039" i="6"/>
  <c r="O2039" i="6" s="1"/>
  <c r="Q2039" i="6" s="1"/>
  <c r="N2039" i="6"/>
  <c r="T2038" i="6"/>
  <c r="Z2038" i="6" s="1"/>
  <c r="S2038" i="6"/>
  <c r="Y2038" i="6" s="1"/>
  <c r="R2038" i="6"/>
  <c r="O2038" i="6" s="1"/>
  <c r="N2038" i="6"/>
  <c r="T2037" i="6"/>
  <c r="Z2037" i="6" s="1"/>
  <c r="S2037" i="6"/>
  <c r="Y2037" i="6" s="1"/>
  <c r="R2037" i="6"/>
  <c r="O2037" i="6" s="1"/>
  <c r="N2037" i="6"/>
  <c r="T2036" i="6"/>
  <c r="Z2036" i="6" s="1"/>
  <c r="S2036" i="6"/>
  <c r="Y2036" i="6" s="1"/>
  <c r="R2036" i="6"/>
  <c r="O2036" i="6" s="1"/>
  <c r="P2036" i="6" s="1"/>
  <c r="N2036" i="6"/>
  <c r="T2035" i="6"/>
  <c r="Z2035" i="6" s="1"/>
  <c r="S2035" i="6"/>
  <c r="Y2035" i="6" s="1"/>
  <c r="R2035" i="6"/>
  <c r="O2035" i="6" s="1"/>
  <c r="N2035" i="6"/>
  <c r="T2034" i="6"/>
  <c r="Z2034" i="6" s="1"/>
  <c r="S2034" i="6"/>
  <c r="Y2034" i="6" s="1"/>
  <c r="R2034" i="6"/>
  <c r="O2034" i="6" s="1"/>
  <c r="N2034" i="6"/>
  <c r="T2033" i="6"/>
  <c r="Z2033" i="6" s="1"/>
  <c r="S2033" i="6"/>
  <c r="Y2033" i="6" s="1"/>
  <c r="R2033" i="6"/>
  <c r="O2033" i="6" s="1"/>
  <c r="N2033" i="6"/>
  <c r="T2032" i="6"/>
  <c r="Z2032" i="6" s="1"/>
  <c r="S2032" i="6"/>
  <c r="Y2032" i="6" s="1"/>
  <c r="R2032" i="6"/>
  <c r="O2032" i="6" s="1"/>
  <c r="P2032" i="6" s="1"/>
  <c r="N2032" i="6"/>
  <c r="T2031" i="6"/>
  <c r="Z2031" i="6" s="1"/>
  <c r="S2031" i="6"/>
  <c r="Y2031" i="6" s="1"/>
  <c r="R2031" i="6"/>
  <c r="O2031" i="6" s="1"/>
  <c r="Q2031" i="6" s="1"/>
  <c r="N2031" i="6"/>
  <c r="T2030" i="6"/>
  <c r="Z2030" i="6" s="1"/>
  <c r="S2030" i="6"/>
  <c r="Y2030" i="6" s="1"/>
  <c r="R2030" i="6"/>
  <c r="O2030" i="6" s="1"/>
  <c r="N2030" i="6"/>
  <c r="T2029" i="6"/>
  <c r="Z2029" i="6" s="1"/>
  <c r="S2029" i="6"/>
  <c r="Y2029" i="6" s="1"/>
  <c r="R2029" i="6"/>
  <c r="O2029" i="6" s="1"/>
  <c r="N2029" i="6"/>
  <c r="T2028" i="6"/>
  <c r="Z2028" i="6" s="1"/>
  <c r="S2028" i="6"/>
  <c r="Y2028" i="6" s="1"/>
  <c r="R2028" i="6"/>
  <c r="O2028" i="6" s="1"/>
  <c r="P2028" i="6" s="1"/>
  <c r="N2028" i="6"/>
  <c r="T2027" i="6"/>
  <c r="Z2027" i="6" s="1"/>
  <c r="S2027" i="6"/>
  <c r="Y2027" i="6" s="1"/>
  <c r="R2027" i="6"/>
  <c r="O2027" i="6" s="1"/>
  <c r="N2027" i="6"/>
  <c r="T2026" i="6"/>
  <c r="Z2026" i="6" s="1"/>
  <c r="S2026" i="6"/>
  <c r="Y2026" i="6" s="1"/>
  <c r="R2026" i="6"/>
  <c r="O2026" i="6" s="1"/>
  <c r="N2026" i="6"/>
  <c r="T2025" i="6"/>
  <c r="Z2025" i="6" s="1"/>
  <c r="S2025" i="6"/>
  <c r="Y2025" i="6" s="1"/>
  <c r="R2025" i="6"/>
  <c r="O2025" i="6" s="1"/>
  <c r="N2025" i="6"/>
  <c r="T2024" i="6"/>
  <c r="Z2024" i="6" s="1"/>
  <c r="S2024" i="6"/>
  <c r="Y2024" i="6" s="1"/>
  <c r="R2024" i="6"/>
  <c r="O2024" i="6" s="1"/>
  <c r="P2024" i="6" s="1"/>
  <c r="N2024" i="6"/>
  <c r="T2023" i="6"/>
  <c r="Z2023" i="6" s="1"/>
  <c r="S2023" i="6"/>
  <c r="Y2023" i="6" s="1"/>
  <c r="R2023" i="6"/>
  <c r="O2023" i="6" s="1"/>
  <c r="Q2023" i="6" s="1"/>
  <c r="N2023" i="6"/>
  <c r="T2022" i="6"/>
  <c r="Z2022" i="6" s="1"/>
  <c r="S2022" i="6"/>
  <c r="Y2022" i="6" s="1"/>
  <c r="R2022" i="6"/>
  <c r="O2022" i="6" s="1"/>
  <c r="N2022" i="6"/>
  <c r="T2021" i="6"/>
  <c r="Z2021" i="6" s="1"/>
  <c r="S2021" i="6"/>
  <c r="Y2021" i="6" s="1"/>
  <c r="R2021" i="6"/>
  <c r="O2021" i="6" s="1"/>
  <c r="N2021" i="6"/>
  <c r="T2020" i="6"/>
  <c r="Z2020" i="6" s="1"/>
  <c r="S2020" i="6"/>
  <c r="Y2020" i="6" s="1"/>
  <c r="R2020" i="6"/>
  <c r="O2020" i="6" s="1"/>
  <c r="P2020" i="6" s="1"/>
  <c r="N2020" i="6"/>
  <c r="T2019" i="6"/>
  <c r="Z2019" i="6" s="1"/>
  <c r="S2019" i="6"/>
  <c r="Y2019" i="6" s="1"/>
  <c r="R2019" i="6"/>
  <c r="O2019" i="6" s="1"/>
  <c r="Q2019" i="6" s="1"/>
  <c r="N2019" i="6"/>
  <c r="T2018" i="6"/>
  <c r="Z2018" i="6" s="1"/>
  <c r="S2018" i="6"/>
  <c r="Y2018" i="6" s="1"/>
  <c r="R2018" i="6"/>
  <c r="O2018" i="6" s="1"/>
  <c r="N2018" i="6"/>
  <c r="T2017" i="6"/>
  <c r="Z2017" i="6" s="1"/>
  <c r="S2017" i="6"/>
  <c r="Y2017" i="6" s="1"/>
  <c r="R2017" i="6"/>
  <c r="O2017" i="6" s="1"/>
  <c r="N2017" i="6"/>
  <c r="T2016" i="6"/>
  <c r="Z2016" i="6" s="1"/>
  <c r="S2016" i="6"/>
  <c r="Y2016" i="6" s="1"/>
  <c r="R2016" i="6"/>
  <c r="O2016" i="6" s="1"/>
  <c r="P2016" i="6" s="1"/>
  <c r="N2016" i="6"/>
  <c r="T2015" i="6"/>
  <c r="Z2015" i="6" s="1"/>
  <c r="S2015" i="6"/>
  <c r="Y2015" i="6" s="1"/>
  <c r="R2015" i="6"/>
  <c r="O2015" i="6" s="1"/>
  <c r="Q2015" i="6" s="1"/>
  <c r="N2015" i="6"/>
  <c r="T2014" i="6"/>
  <c r="Z2014" i="6" s="1"/>
  <c r="S2014" i="6"/>
  <c r="Y2014" i="6" s="1"/>
  <c r="R2014" i="6"/>
  <c r="O2014" i="6" s="1"/>
  <c r="N2014" i="6"/>
  <c r="T2013" i="6"/>
  <c r="Z2013" i="6" s="1"/>
  <c r="S2013" i="6"/>
  <c r="Y2013" i="6" s="1"/>
  <c r="R2013" i="6"/>
  <c r="O2013" i="6" s="1"/>
  <c r="N2013" i="6"/>
  <c r="T2012" i="6"/>
  <c r="Z2012" i="6" s="1"/>
  <c r="S2012" i="6"/>
  <c r="Y2012" i="6" s="1"/>
  <c r="R2012" i="6"/>
  <c r="O2012" i="6" s="1"/>
  <c r="P2012" i="6" s="1"/>
  <c r="N2012" i="6"/>
  <c r="T2011" i="6"/>
  <c r="Z2011" i="6" s="1"/>
  <c r="S2011" i="6"/>
  <c r="Y2011" i="6" s="1"/>
  <c r="R2011" i="6"/>
  <c r="O2011" i="6" s="1"/>
  <c r="N2011" i="6"/>
  <c r="T2010" i="6"/>
  <c r="Z2010" i="6" s="1"/>
  <c r="S2010" i="6"/>
  <c r="Y2010" i="6" s="1"/>
  <c r="R2010" i="6"/>
  <c r="O2010" i="6" s="1"/>
  <c r="N2010" i="6"/>
  <c r="T2009" i="6"/>
  <c r="Z2009" i="6" s="1"/>
  <c r="S2009" i="6"/>
  <c r="Y2009" i="6" s="1"/>
  <c r="R2009" i="6"/>
  <c r="O2009" i="6" s="1"/>
  <c r="N2009" i="6"/>
  <c r="T2008" i="6"/>
  <c r="Z2008" i="6" s="1"/>
  <c r="S2008" i="6"/>
  <c r="Y2008" i="6" s="1"/>
  <c r="R2008" i="6"/>
  <c r="O2008" i="6" s="1"/>
  <c r="P2008" i="6" s="1"/>
  <c r="N2008" i="6"/>
  <c r="T2007" i="6"/>
  <c r="Z2007" i="6" s="1"/>
  <c r="S2007" i="6"/>
  <c r="Y2007" i="6" s="1"/>
  <c r="R2007" i="6"/>
  <c r="O2007" i="6" s="1"/>
  <c r="N2007" i="6"/>
  <c r="T2006" i="6"/>
  <c r="Z2006" i="6" s="1"/>
  <c r="S2006" i="6"/>
  <c r="Y2006" i="6" s="1"/>
  <c r="R2006" i="6"/>
  <c r="O2006" i="6" s="1"/>
  <c r="N2006" i="6"/>
  <c r="T2005" i="6"/>
  <c r="Z2005" i="6" s="1"/>
  <c r="S2005" i="6"/>
  <c r="Y2005" i="6" s="1"/>
  <c r="R2005" i="6"/>
  <c r="O2005" i="6" s="1"/>
  <c r="N2005" i="6"/>
  <c r="T2004" i="6"/>
  <c r="Z2004" i="6" s="1"/>
  <c r="S2004" i="6"/>
  <c r="Y2004" i="6" s="1"/>
  <c r="R2004" i="6"/>
  <c r="O2004" i="6" s="1"/>
  <c r="P2004" i="6" s="1"/>
  <c r="N2004" i="6"/>
  <c r="T2003" i="6"/>
  <c r="Z2003" i="6" s="1"/>
  <c r="S2003" i="6"/>
  <c r="Y2003" i="6" s="1"/>
  <c r="R2003" i="6"/>
  <c r="O2003" i="6" s="1"/>
  <c r="Q2003" i="6" s="1"/>
  <c r="N2003" i="6"/>
  <c r="T2002" i="6"/>
  <c r="Z2002" i="6" s="1"/>
  <c r="S2002" i="6"/>
  <c r="Y2002" i="6" s="1"/>
  <c r="R2002" i="6"/>
  <c r="O2002" i="6" s="1"/>
  <c r="N2002" i="6"/>
  <c r="T2001" i="6"/>
  <c r="Z2001" i="6" s="1"/>
  <c r="S2001" i="6"/>
  <c r="Y2001" i="6" s="1"/>
  <c r="R2001" i="6"/>
  <c r="O2001" i="6" s="1"/>
  <c r="N2001" i="6"/>
  <c r="T2000" i="6"/>
  <c r="Z2000" i="6" s="1"/>
  <c r="S2000" i="6"/>
  <c r="Y2000" i="6" s="1"/>
  <c r="R2000" i="6"/>
  <c r="O2000" i="6" s="1"/>
  <c r="P2000" i="6" s="1"/>
  <c r="N2000" i="6"/>
  <c r="T1999" i="6"/>
  <c r="Z1999" i="6" s="1"/>
  <c r="S1999" i="6"/>
  <c r="Y1999" i="6" s="1"/>
  <c r="R1999" i="6"/>
  <c r="O1999" i="6" s="1"/>
  <c r="Q1999" i="6" s="1"/>
  <c r="N1999" i="6"/>
  <c r="T1998" i="6"/>
  <c r="Z1998" i="6" s="1"/>
  <c r="S1998" i="6"/>
  <c r="Y1998" i="6" s="1"/>
  <c r="R1998" i="6"/>
  <c r="O1998" i="6" s="1"/>
  <c r="N1998" i="6"/>
  <c r="T1997" i="6"/>
  <c r="Z1997" i="6" s="1"/>
  <c r="S1997" i="6"/>
  <c r="Y1997" i="6" s="1"/>
  <c r="R1997" i="6"/>
  <c r="O1997" i="6" s="1"/>
  <c r="N1997" i="6"/>
  <c r="T1996" i="6"/>
  <c r="Z1996" i="6" s="1"/>
  <c r="S1996" i="6"/>
  <c r="Y1996" i="6" s="1"/>
  <c r="R1996" i="6"/>
  <c r="O1996" i="6" s="1"/>
  <c r="N1996" i="6"/>
  <c r="T1995" i="6"/>
  <c r="Z1995" i="6" s="1"/>
  <c r="S1995" i="6"/>
  <c r="Y1995" i="6" s="1"/>
  <c r="R1995" i="6"/>
  <c r="O1995" i="6" s="1"/>
  <c r="Q1995" i="6" s="1"/>
  <c r="N1995" i="6"/>
  <c r="T1994" i="6"/>
  <c r="Z1994" i="6" s="1"/>
  <c r="S1994" i="6"/>
  <c r="Y1994" i="6" s="1"/>
  <c r="R1994" i="6"/>
  <c r="O1994" i="6" s="1"/>
  <c r="N1994" i="6"/>
  <c r="T1993" i="6"/>
  <c r="Z1993" i="6" s="1"/>
  <c r="S1993" i="6"/>
  <c r="Y1993" i="6" s="1"/>
  <c r="R1993" i="6"/>
  <c r="O1993" i="6" s="1"/>
  <c r="P1993" i="6" s="1"/>
  <c r="N1993" i="6"/>
  <c r="T1992" i="6"/>
  <c r="Z1992" i="6" s="1"/>
  <c r="S1992" i="6"/>
  <c r="Y1992" i="6" s="1"/>
  <c r="R1992" i="6"/>
  <c r="O1992" i="6" s="1"/>
  <c r="N1992" i="6"/>
  <c r="T1991" i="6"/>
  <c r="Z1991" i="6" s="1"/>
  <c r="S1991" i="6"/>
  <c r="Y1991" i="6" s="1"/>
  <c r="R1991" i="6"/>
  <c r="O1991" i="6" s="1"/>
  <c r="N1991" i="6"/>
  <c r="T1990" i="6"/>
  <c r="Z1990" i="6" s="1"/>
  <c r="S1990" i="6"/>
  <c r="Y1990" i="6" s="1"/>
  <c r="R1990" i="6"/>
  <c r="O1990" i="6" s="1"/>
  <c r="N1990" i="6"/>
  <c r="T1989" i="6"/>
  <c r="Z1989" i="6" s="1"/>
  <c r="S1989" i="6"/>
  <c r="Y1989" i="6" s="1"/>
  <c r="R1989" i="6"/>
  <c r="O1989" i="6" s="1"/>
  <c r="N1989" i="6"/>
  <c r="T1988" i="6"/>
  <c r="Z1988" i="6" s="1"/>
  <c r="S1988" i="6"/>
  <c r="Y1988" i="6" s="1"/>
  <c r="R1988" i="6"/>
  <c r="O1988" i="6" s="1"/>
  <c r="Q1988" i="6" s="1"/>
  <c r="N1988" i="6"/>
  <c r="T1987" i="6"/>
  <c r="Z1987" i="6" s="1"/>
  <c r="S1987" i="6"/>
  <c r="Y1987" i="6" s="1"/>
  <c r="R1987" i="6"/>
  <c r="O1987" i="6" s="1"/>
  <c r="Q1987" i="6" s="1"/>
  <c r="N1987" i="6"/>
  <c r="T1986" i="6"/>
  <c r="Z1986" i="6" s="1"/>
  <c r="S1986" i="6"/>
  <c r="Y1986" i="6" s="1"/>
  <c r="R1986" i="6"/>
  <c r="O1986" i="6" s="1"/>
  <c r="N1986" i="6"/>
  <c r="T1985" i="6"/>
  <c r="Z1985" i="6" s="1"/>
  <c r="S1985" i="6"/>
  <c r="Y1985" i="6" s="1"/>
  <c r="R1985" i="6"/>
  <c r="O1985" i="6" s="1"/>
  <c r="P1985" i="6" s="1"/>
  <c r="N1985" i="6"/>
  <c r="T1984" i="6"/>
  <c r="Z1984" i="6" s="1"/>
  <c r="S1984" i="6"/>
  <c r="Y1984" i="6" s="1"/>
  <c r="R1984" i="6"/>
  <c r="O1984" i="6" s="1"/>
  <c r="N1984" i="6"/>
  <c r="T1983" i="6"/>
  <c r="Z1983" i="6" s="1"/>
  <c r="S1983" i="6"/>
  <c r="Y1983" i="6" s="1"/>
  <c r="R1983" i="6"/>
  <c r="O1983" i="6" s="1"/>
  <c r="N1983" i="6"/>
  <c r="T1982" i="6"/>
  <c r="Z1982" i="6" s="1"/>
  <c r="S1982" i="6"/>
  <c r="Y1982" i="6" s="1"/>
  <c r="R1982" i="6"/>
  <c r="O1982" i="6" s="1"/>
  <c r="N1982" i="6"/>
  <c r="T1981" i="6"/>
  <c r="Z1981" i="6" s="1"/>
  <c r="S1981" i="6"/>
  <c r="Y1981" i="6" s="1"/>
  <c r="R1981" i="6"/>
  <c r="O1981" i="6" s="1"/>
  <c r="P1981" i="6" s="1"/>
  <c r="N1981" i="6"/>
  <c r="T1980" i="6"/>
  <c r="Z1980" i="6" s="1"/>
  <c r="S1980" i="6"/>
  <c r="Y1980" i="6" s="1"/>
  <c r="R1980" i="6"/>
  <c r="O1980" i="6" s="1"/>
  <c r="Q1980" i="6" s="1"/>
  <c r="N1980" i="6"/>
  <c r="T1979" i="6"/>
  <c r="Z1979" i="6" s="1"/>
  <c r="S1979" i="6"/>
  <c r="Y1979" i="6" s="1"/>
  <c r="R1979" i="6"/>
  <c r="O1979" i="6" s="1"/>
  <c r="Q1979" i="6" s="1"/>
  <c r="N1979" i="6"/>
  <c r="T1978" i="6"/>
  <c r="Z1978" i="6" s="1"/>
  <c r="S1978" i="6"/>
  <c r="Y1978" i="6" s="1"/>
  <c r="R1978" i="6"/>
  <c r="O1978" i="6" s="1"/>
  <c r="N1978" i="6"/>
  <c r="T1977" i="6"/>
  <c r="Z1977" i="6" s="1"/>
  <c r="S1977" i="6"/>
  <c r="Y1977" i="6" s="1"/>
  <c r="R1977" i="6"/>
  <c r="O1977" i="6" s="1"/>
  <c r="N1977" i="6"/>
  <c r="T1976" i="6"/>
  <c r="Z1976" i="6" s="1"/>
  <c r="S1976" i="6"/>
  <c r="Y1976" i="6" s="1"/>
  <c r="R1976" i="6"/>
  <c r="O1976" i="6" s="1"/>
  <c r="N1976" i="6"/>
  <c r="T1975" i="6"/>
  <c r="Z1975" i="6" s="1"/>
  <c r="S1975" i="6"/>
  <c r="Y1975" i="6" s="1"/>
  <c r="R1975" i="6"/>
  <c r="O1975" i="6" s="1"/>
  <c r="N1975" i="6"/>
  <c r="T1974" i="6"/>
  <c r="Z1974" i="6" s="1"/>
  <c r="S1974" i="6"/>
  <c r="Y1974" i="6" s="1"/>
  <c r="R1974" i="6"/>
  <c r="O1974" i="6" s="1"/>
  <c r="N1974" i="6"/>
  <c r="T1973" i="6"/>
  <c r="Z1973" i="6" s="1"/>
  <c r="S1973" i="6"/>
  <c r="Y1973" i="6" s="1"/>
  <c r="R1973" i="6"/>
  <c r="O1973" i="6" s="1"/>
  <c r="P1973" i="6" s="1"/>
  <c r="N1973" i="6"/>
  <c r="T1972" i="6"/>
  <c r="Z1972" i="6" s="1"/>
  <c r="S1972" i="6"/>
  <c r="Y1972" i="6" s="1"/>
  <c r="R1972" i="6"/>
  <c r="O1972" i="6" s="1"/>
  <c r="Q1972" i="6" s="1"/>
  <c r="N1972" i="6"/>
  <c r="T1971" i="6"/>
  <c r="Z1971" i="6" s="1"/>
  <c r="S1971" i="6"/>
  <c r="Y1971" i="6" s="1"/>
  <c r="R1971" i="6"/>
  <c r="O1971" i="6" s="1"/>
  <c r="Q1971" i="6" s="1"/>
  <c r="N1971" i="6"/>
  <c r="T1970" i="6"/>
  <c r="Z1970" i="6" s="1"/>
  <c r="S1970" i="6"/>
  <c r="Y1970" i="6" s="1"/>
  <c r="R1970" i="6"/>
  <c r="O1970" i="6" s="1"/>
  <c r="Q1970" i="6" s="1"/>
  <c r="N1970" i="6"/>
  <c r="T1969" i="6"/>
  <c r="Z1969" i="6" s="1"/>
  <c r="S1969" i="6"/>
  <c r="Y1969" i="6" s="1"/>
  <c r="R1969" i="6"/>
  <c r="O1969" i="6" s="1"/>
  <c r="N1969" i="6"/>
  <c r="T1968" i="6"/>
  <c r="Z1968" i="6" s="1"/>
  <c r="S1968" i="6"/>
  <c r="Y1968" i="6" s="1"/>
  <c r="R1968" i="6"/>
  <c r="O1968" i="6" s="1"/>
  <c r="N1968" i="6"/>
  <c r="T1967" i="6"/>
  <c r="Z1967" i="6" s="1"/>
  <c r="S1967" i="6"/>
  <c r="Y1967" i="6" s="1"/>
  <c r="R1967" i="6"/>
  <c r="O1967" i="6" s="1"/>
  <c r="N1967" i="6"/>
  <c r="T1966" i="6"/>
  <c r="Z1966" i="6" s="1"/>
  <c r="S1966" i="6"/>
  <c r="Y1966" i="6" s="1"/>
  <c r="R1966" i="6"/>
  <c r="O1966" i="6" s="1"/>
  <c r="N1966" i="6"/>
  <c r="T1965" i="6"/>
  <c r="Z1965" i="6" s="1"/>
  <c r="S1965" i="6"/>
  <c r="Y1965" i="6" s="1"/>
  <c r="R1965" i="6"/>
  <c r="O1965" i="6" s="1"/>
  <c r="N1965" i="6"/>
  <c r="T1964" i="6"/>
  <c r="Z1964" i="6" s="1"/>
  <c r="S1964" i="6"/>
  <c r="Y1964" i="6" s="1"/>
  <c r="R1964" i="6"/>
  <c r="O1964" i="6" s="1"/>
  <c r="N1964" i="6"/>
  <c r="T1963" i="6"/>
  <c r="Z1963" i="6" s="1"/>
  <c r="S1963" i="6"/>
  <c r="Y1963" i="6" s="1"/>
  <c r="R1963" i="6"/>
  <c r="O1963" i="6" s="1"/>
  <c r="Q1963" i="6" s="1"/>
  <c r="N1963" i="6"/>
  <c r="T1962" i="6"/>
  <c r="Z1962" i="6" s="1"/>
  <c r="S1962" i="6"/>
  <c r="Y1962" i="6" s="1"/>
  <c r="R1962" i="6"/>
  <c r="O1962" i="6" s="1"/>
  <c r="N1962" i="6"/>
  <c r="T1961" i="6"/>
  <c r="Z1961" i="6" s="1"/>
  <c r="S1961" i="6"/>
  <c r="Y1961" i="6" s="1"/>
  <c r="R1961" i="6"/>
  <c r="O1961" i="6" s="1"/>
  <c r="P1961" i="6" s="1"/>
  <c r="N1961" i="6"/>
  <c r="T1960" i="6"/>
  <c r="Z1960" i="6" s="1"/>
  <c r="S1960" i="6"/>
  <c r="Y1960" i="6" s="1"/>
  <c r="R1960" i="6"/>
  <c r="O1960" i="6" s="1"/>
  <c r="N1960" i="6"/>
  <c r="T1959" i="6"/>
  <c r="Z1959" i="6" s="1"/>
  <c r="S1959" i="6"/>
  <c r="Y1959" i="6" s="1"/>
  <c r="R1959" i="6"/>
  <c r="O1959" i="6" s="1"/>
  <c r="P1959" i="6" s="1"/>
  <c r="N1959" i="6"/>
  <c r="T1958" i="6"/>
  <c r="Z1958" i="6" s="1"/>
  <c r="S1958" i="6"/>
  <c r="Y1958" i="6" s="1"/>
  <c r="R1958" i="6"/>
  <c r="O1958" i="6" s="1"/>
  <c r="N1958" i="6"/>
  <c r="T1957" i="6"/>
  <c r="Z1957" i="6" s="1"/>
  <c r="S1957" i="6"/>
  <c r="Y1957" i="6" s="1"/>
  <c r="R1957" i="6"/>
  <c r="O1957" i="6" s="1"/>
  <c r="N1957" i="6"/>
  <c r="T1956" i="6"/>
  <c r="Z1956" i="6" s="1"/>
  <c r="S1956" i="6"/>
  <c r="Y1956" i="6" s="1"/>
  <c r="R1956" i="6"/>
  <c r="O1956" i="6" s="1"/>
  <c r="Q1956" i="6" s="1"/>
  <c r="N1956" i="6"/>
  <c r="T1955" i="6"/>
  <c r="Z1955" i="6" s="1"/>
  <c r="S1955" i="6"/>
  <c r="Y1955" i="6" s="1"/>
  <c r="R1955" i="6"/>
  <c r="O1955" i="6" s="1"/>
  <c r="N1955" i="6"/>
  <c r="T1954" i="6"/>
  <c r="Z1954" i="6" s="1"/>
  <c r="S1954" i="6"/>
  <c r="Y1954" i="6" s="1"/>
  <c r="R1954" i="6"/>
  <c r="O1954" i="6" s="1"/>
  <c r="Q1954" i="6" s="1"/>
  <c r="N1954" i="6"/>
  <c r="T1953" i="6"/>
  <c r="Z1953" i="6" s="1"/>
  <c r="S1953" i="6"/>
  <c r="Y1953" i="6" s="1"/>
  <c r="R1953" i="6"/>
  <c r="O1953" i="6" s="1"/>
  <c r="N1953" i="6"/>
  <c r="T1952" i="6"/>
  <c r="Z1952" i="6" s="1"/>
  <c r="S1952" i="6"/>
  <c r="Y1952" i="6" s="1"/>
  <c r="R1952" i="6"/>
  <c r="O1952" i="6" s="1"/>
  <c r="P1952" i="6" s="1"/>
  <c r="N1952" i="6"/>
  <c r="T1951" i="6"/>
  <c r="Z1951" i="6" s="1"/>
  <c r="S1951" i="6"/>
  <c r="Y1951" i="6" s="1"/>
  <c r="R1951" i="6"/>
  <c r="O1951" i="6" s="1"/>
  <c r="N1951" i="6"/>
  <c r="T1950" i="6"/>
  <c r="Z1950" i="6" s="1"/>
  <c r="S1950" i="6"/>
  <c r="Y1950" i="6" s="1"/>
  <c r="R1950" i="6"/>
  <c r="O1950" i="6" s="1"/>
  <c r="N1950" i="6"/>
  <c r="T1949" i="6"/>
  <c r="Z1949" i="6" s="1"/>
  <c r="S1949" i="6"/>
  <c r="Y1949" i="6" s="1"/>
  <c r="R1949" i="6"/>
  <c r="O1949" i="6" s="1"/>
  <c r="N1949" i="6"/>
  <c r="T1948" i="6"/>
  <c r="Z1948" i="6" s="1"/>
  <c r="S1948" i="6"/>
  <c r="Y1948" i="6" s="1"/>
  <c r="R1948" i="6"/>
  <c r="O1948" i="6" s="1"/>
  <c r="N1948" i="6"/>
  <c r="T1947" i="6"/>
  <c r="Z1947" i="6" s="1"/>
  <c r="S1947" i="6"/>
  <c r="Y1947" i="6" s="1"/>
  <c r="R1947" i="6"/>
  <c r="O1947" i="6" s="1"/>
  <c r="Q1947" i="6" s="1"/>
  <c r="N1947" i="6"/>
  <c r="T1946" i="6"/>
  <c r="Z1946" i="6" s="1"/>
  <c r="S1946" i="6"/>
  <c r="Y1946" i="6" s="1"/>
  <c r="R1946" i="6"/>
  <c r="O1946" i="6" s="1"/>
  <c r="N1946" i="6"/>
  <c r="T1945" i="6"/>
  <c r="Z1945" i="6" s="1"/>
  <c r="S1945" i="6"/>
  <c r="Y1945" i="6" s="1"/>
  <c r="R1945" i="6"/>
  <c r="O1945" i="6" s="1"/>
  <c r="N1945" i="6"/>
  <c r="T1944" i="6"/>
  <c r="Z1944" i="6" s="1"/>
  <c r="S1944" i="6"/>
  <c r="Y1944" i="6" s="1"/>
  <c r="R1944" i="6"/>
  <c r="O1944" i="6" s="1"/>
  <c r="P1944" i="6" s="1"/>
  <c r="N1944" i="6"/>
  <c r="T1943" i="6"/>
  <c r="Z1943" i="6" s="1"/>
  <c r="S1943" i="6"/>
  <c r="Y1943" i="6" s="1"/>
  <c r="R1943" i="6"/>
  <c r="O1943" i="6" s="1"/>
  <c r="N1943" i="6"/>
  <c r="T1942" i="6"/>
  <c r="Z1942" i="6" s="1"/>
  <c r="S1942" i="6"/>
  <c r="Y1942" i="6" s="1"/>
  <c r="R1942" i="6"/>
  <c r="O1942" i="6" s="1"/>
  <c r="N1942" i="6"/>
  <c r="T1941" i="6"/>
  <c r="Z1941" i="6" s="1"/>
  <c r="S1941" i="6"/>
  <c r="Y1941" i="6" s="1"/>
  <c r="R1941" i="6"/>
  <c r="O1941" i="6" s="1"/>
  <c r="N1941" i="6"/>
  <c r="T1940" i="6"/>
  <c r="Z1940" i="6" s="1"/>
  <c r="S1940" i="6"/>
  <c r="Y1940" i="6" s="1"/>
  <c r="R1940" i="6"/>
  <c r="O1940" i="6" s="1"/>
  <c r="Q1940" i="6" s="1"/>
  <c r="N1940" i="6"/>
  <c r="T1939" i="6"/>
  <c r="Z1939" i="6" s="1"/>
  <c r="S1939" i="6"/>
  <c r="Y1939" i="6" s="1"/>
  <c r="R1939" i="6"/>
  <c r="O1939" i="6" s="1"/>
  <c r="N1939" i="6"/>
  <c r="T1938" i="6"/>
  <c r="Z1938" i="6" s="1"/>
  <c r="S1938" i="6"/>
  <c r="Y1938" i="6" s="1"/>
  <c r="R1938" i="6"/>
  <c r="O1938" i="6" s="1"/>
  <c r="Q1938" i="6" s="1"/>
  <c r="N1938" i="6"/>
  <c r="T1937" i="6"/>
  <c r="Z1937" i="6" s="1"/>
  <c r="S1937" i="6"/>
  <c r="Y1937" i="6" s="1"/>
  <c r="R1937" i="6"/>
  <c r="O1937" i="6" s="1"/>
  <c r="N1937" i="6"/>
  <c r="T1936" i="6"/>
  <c r="Z1936" i="6" s="1"/>
  <c r="S1936" i="6"/>
  <c r="Y1936" i="6" s="1"/>
  <c r="R1936" i="6"/>
  <c r="O1936" i="6" s="1"/>
  <c r="Q1936" i="6" s="1"/>
  <c r="N1936" i="6"/>
  <c r="T1935" i="6"/>
  <c r="Z1935" i="6" s="1"/>
  <c r="S1935" i="6"/>
  <c r="Y1935" i="6" s="1"/>
  <c r="R1935" i="6"/>
  <c r="O1935" i="6" s="1"/>
  <c r="N1935" i="6"/>
  <c r="T1934" i="6"/>
  <c r="Z1934" i="6" s="1"/>
  <c r="S1934" i="6"/>
  <c r="Y1934" i="6" s="1"/>
  <c r="R1934" i="6"/>
  <c r="O1934" i="6" s="1"/>
  <c r="N1934" i="6"/>
  <c r="T1933" i="6"/>
  <c r="Z1933" i="6" s="1"/>
  <c r="S1933" i="6"/>
  <c r="Y1933" i="6" s="1"/>
  <c r="R1933" i="6"/>
  <c r="O1933" i="6" s="1"/>
  <c r="N1933" i="6"/>
  <c r="T1932" i="6"/>
  <c r="Z1932" i="6" s="1"/>
  <c r="S1932" i="6"/>
  <c r="Y1932" i="6" s="1"/>
  <c r="R1932" i="6"/>
  <c r="O1932" i="6" s="1"/>
  <c r="N1932" i="6"/>
  <c r="T1931" i="6"/>
  <c r="Z1931" i="6" s="1"/>
  <c r="S1931" i="6"/>
  <c r="Y1931" i="6" s="1"/>
  <c r="R1931" i="6"/>
  <c r="O1931" i="6" s="1"/>
  <c r="N1931" i="6"/>
  <c r="T1930" i="6"/>
  <c r="Z1930" i="6" s="1"/>
  <c r="S1930" i="6"/>
  <c r="Y1930" i="6" s="1"/>
  <c r="R1930" i="6"/>
  <c r="O1930" i="6" s="1"/>
  <c r="N1930" i="6"/>
  <c r="T1929" i="6"/>
  <c r="Z1929" i="6" s="1"/>
  <c r="S1929" i="6"/>
  <c r="Y1929" i="6" s="1"/>
  <c r="R1929" i="6"/>
  <c r="O1929" i="6" s="1"/>
  <c r="P1929" i="6" s="1"/>
  <c r="N1929" i="6"/>
  <c r="T1928" i="6"/>
  <c r="Z1928" i="6" s="1"/>
  <c r="S1928" i="6"/>
  <c r="Y1928" i="6" s="1"/>
  <c r="R1928" i="6"/>
  <c r="O1928" i="6" s="1"/>
  <c r="P1928" i="6" s="1"/>
  <c r="N1928" i="6"/>
  <c r="T1927" i="6"/>
  <c r="Z1927" i="6" s="1"/>
  <c r="S1927" i="6"/>
  <c r="Y1927" i="6" s="1"/>
  <c r="R1927" i="6"/>
  <c r="O1927" i="6" s="1"/>
  <c r="P1927" i="6" s="1"/>
  <c r="N1927" i="6"/>
  <c r="T1926" i="6"/>
  <c r="Z1926" i="6" s="1"/>
  <c r="S1926" i="6"/>
  <c r="Y1926" i="6" s="1"/>
  <c r="R1926" i="6"/>
  <c r="O1926" i="6" s="1"/>
  <c r="N1926" i="6"/>
  <c r="T1925" i="6"/>
  <c r="Z1925" i="6" s="1"/>
  <c r="S1925" i="6"/>
  <c r="Y1925" i="6" s="1"/>
  <c r="R1925" i="6"/>
  <c r="O1925" i="6" s="1"/>
  <c r="N1925" i="6"/>
  <c r="T1924" i="6"/>
  <c r="Z1924" i="6" s="1"/>
  <c r="S1924" i="6"/>
  <c r="Y1924" i="6" s="1"/>
  <c r="R1924" i="6"/>
  <c r="O1924" i="6" s="1"/>
  <c r="N1924" i="6"/>
  <c r="T1923" i="6"/>
  <c r="Z1923" i="6" s="1"/>
  <c r="S1923" i="6"/>
  <c r="Y1923" i="6" s="1"/>
  <c r="R1923" i="6"/>
  <c r="O1923" i="6" s="1"/>
  <c r="Q1923" i="6" s="1"/>
  <c r="N1923" i="6"/>
  <c r="T1922" i="6"/>
  <c r="Z1922" i="6" s="1"/>
  <c r="S1922" i="6"/>
  <c r="Y1922" i="6" s="1"/>
  <c r="R1922" i="6"/>
  <c r="O1922" i="6" s="1"/>
  <c r="Q1922" i="6" s="1"/>
  <c r="N1922" i="6"/>
  <c r="T1921" i="6"/>
  <c r="Z1921" i="6" s="1"/>
  <c r="S1921" i="6"/>
  <c r="Y1921" i="6" s="1"/>
  <c r="R1921" i="6"/>
  <c r="O1921" i="6" s="1"/>
  <c r="N1921" i="6"/>
  <c r="T1920" i="6"/>
  <c r="Z1920" i="6" s="1"/>
  <c r="S1920" i="6"/>
  <c r="Y1920" i="6" s="1"/>
  <c r="R1920" i="6"/>
  <c r="O1920" i="6" s="1"/>
  <c r="P1920" i="6" s="1"/>
  <c r="N1920" i="6"/>
  <c r="T1919" i="6"/>
  <c r="Z1919" i="6" s="1"/>
  <c r="S1919" i="6"/>
  <c r="Y1919" i="6" s="1"/>
  <c r="R1919" i="6"/>
  <c r="O1919" i="6" s="1"/>
  <c r="N1919" i="6"/>
  <c r="T1918" i="6"/>
  <c r="Z1918" i="6" s="1"/>
  <c r="S1918" i="6"/>
  <c r="Y1918" i="6" s="1"/>
  <c r="R1918" i="6"/>
  <c r="O1918" i="6" s="1"/>
  <c r="N1918" i="6"/>
  <c r="T1917" i="6"/>
  <c r="Z1917" i="6" s="1"/>
  <c r="S1917" i="6"/>
  <c r="Y1917" i="6" s="1"/>
  <c r="R1917" i="6"/>
  <c r="O1917" i="6" s="1"/>
  <c r="N1917" i="6"/>
  <c r="T1916" i="6"/>
  <c r="Z1916" i="6" s="1"/>
  <c r="S1916" i="6"/>
  <c r="Y1916" i="6" s="1"/>
  <c r="R1916" i="6"/>
  <c r="O1916" i="6" s="1"/>
  <c r="N1916" i="6"/>
  <c r="T1915" i="6"/>
  <c r="Z1915" i="6" s="1"/>
  <c r="S1915" i="6"/>
  <c r="Y1915" i="6" s="1"/>
  <c r="R1915" i="6"/>
  <c r="O1915" i="6" s="1"/>
  <c r="Q1915" i="6" s="1"/>
  <c r="N1915" i="6"/>
  <c r="T1914" i="6"/>
  <c r="Z1914" i="6" s="1"/>
  <c r="S1914" i="6"/>
  <c r="Y1914" i="6" s="1"/>
  <c r="R1914" i="6"/>
  <c r="O1914" i="6" s="1"/>
  <c r="N1914" i="6"/>
  <c r="T1913" i="6"/>
  <c r="Z1913" i="6" s="1"/>
  <c r="S1913" i="6"/>
  <c r="Y1913" i="6" s="1"/>
  <c r="R1913" i="6"/>
  <c r="O1913" i="6" s="1"/>
  <c r="P1913" i="6" s="1"/>
  <c r="N1913" i="6"/>
  <c r="T1912" i="6"/>
  <c r="Z1912" i="6" s="1"/>
  <c r="S1912" i="6"/>
  <c r="Y1912" i="6" s="1"/>
  <c r="R1912" i="6"/>
  <c r="O1912" i="6" s="1"/>
  <c r="N1912" i="6"/>
  <c r="T1911" i="6"/>
  <c r="Z1911" i="6" s="1"/>
  <c r="S1911" i="6"/>
  <c r="Y1911" i="6" s="1"/>
  <c r="R1911" i="6"/>
  <c r="O1911" i="6" s="1"/>
  <c r="N1911" i="6"/>
  <c r="T1910" i="6"/>
  <c r="Z1910" i="6" s="1"/>
  <c r="S1910" i="6"/>
  <c r="Y1910" i="6" s="1"/>
  <c r="R1910" i="6"/>
  <c r="O1910" i="6" s="1"/>
  <c r="N1910" i="6"/>
  <c r="T1909" i="6"/>
  <c r="Z1909" i="6" s="1"/>
  <c r="S1909" i="6"/>
  <c r="Y1909" i="6" s="1"/>
  <c r="R1909" i="6"/>
  <c r="O1909" i="6" s="1"/>
  <c r="Q1909" i="6" s="1"/>
  <c r="N1909" i="6"/>
  <c r="T1908" i="6"/>
  <c r="Z1908" i="6" s="1"/>
  <c r="S1908" i="6"/>
  <c r="Y1908" i="6" s="1"/>
  <c r="R1908" i="6"/>
  <c r="O1908" i="6" s="1"/>
  <c r="N1908" i="6"/>
  <c r="T1907" i="6"/>
  <c r="Z1907" i="6" s="1"/>
  <c r="S1907" i="6"/>
  <c r="Y1907" i="6" s="1"/>
  <c r="R1907" i="6"/>
  <c r="O1907" i="6" s="1"/>
  <c r="N1907" i="6"/>
  <c r="T1906" i="6"/>
  <c r="Z1906" i="6" s="1"/>
  <c r="S1906" i="6"/>
  <c r="Y1906" i="6" s="1"/>
  <c r="R1906" i="6"/>
  <c r="O1906" i="6" s="1"/>
  <c r="P1906" i="6" s="1"/>
  <c r="N1906" i="6"/>
  <c r="T1905" i="6"/>
  <c r="Z1905" i="6" s="1"/>
  <c r="S1905" i="6"/>
  <c r="Y1905" i="6" s="1"/>
  <c r="R1905" i="6"/>
  <c r="O1905" i="6" s="1"/>
  <c r="Q1905" i="6" s="1"/>
  <c r="N1905" i="6"/>
  <c r="T1904" i="6"/>
  <c r="Z1904" i="6" s="1"/>
  <c r="S1904" i="6"/>
  <c r="Y1904" i="6" s="1"/>
  <c r="R1904" i="6"/>
  <c r="O1904" i="6" s="1"/>
  <c r="N1904" i="6"/>
  <c r="T1903" i="6"/>
  <c r="Z1903" i="6" s="1"/>
  <c r="S1903" i="6"/>
  <c r="Y1903" i="6" s="1"/>
  <c r="R1903" i="6"/>
  <c r="O1903" i="6" s="1"/>
  <c r="N1903" i="6"/>
  <c r="T1902" i="6"/>
  <c r="Z1902" i="6" s="1"/>
  <c r="S1902" i="6"/>
  <c r="Y1902" i="6" s="1"/>
  <c r="R1902" i="6"/>
  <c r="O1902" i="6" s="1"/>
  <c r="P1902" i="6" s="1"/>
  <c r="N1902" i="6"/>
  <c r="T1901" i="6"/>
  <c r="Z1901" i="6" s="1"/>
  <c r="S1901" i="6"/>
  <c r="Y1901" i="6" s="1"/>
  <c r="R1901" i="6"/>
  <c r="O1901" i="6" s="1"/>
  <c r="Q1901" i="6" s="1"/>
  <c r="N1901" i="6"/>
  <c r="T1900" i="6"/>
  <c r="Z1900" i="6" s="1"/>
  <c r="S1900" i="6"/>
  <c r="Y1900" i="6" s="1"/>
  <c r="R1900" i="6"/>
  <c r="O1900" i="6" s="1"/>
  <c r="N1900" i="6"/>
  <c r="T1899" i="6"/>
  <c r="Z1899" i="6" s="1"/>
  <c r="S1899" i="6"/>
  <c r="Y1899" i="6" s="1"/>
  <c r="R1899" i="6"/>
  <c r="O1899" i="6" s="1"/>
  <c r="N1899" i="6"/>
  <c r="T1898" i="6"/>
  <c r="Z1898" i="6" s="1"/>
  <c r="S1898" i="6"/>
  <c r="Y1898" i="6" s="1"/>
  <c r="R1898" i="6"/>
  <c r="O1898" i="6" s="1"/>
  <c r="P1898" i="6" s="1"/>
  <c r="N1898" i="6"/>
  <c r="T1897" i="6"/>
  <c r="Z1897" i="6" s="1"/>
  <c r="S1897" i="6"/>
  <c r="Y1897" i="6" s="1"/>
  <c r="R1897" i="6"/>
  <c r="O1897" i="6" s="1"/>
  <c r="Q1897" i="6" s="1"/>
  <c r="N1897" i="6"/>
  <c r="T1896" i="6"/>
  <c r="Z1896" i="6" s="1"/>
  <c r="S1896" i="6"/>
  <c r="Y1896" i="6" s="1"/>
  <c r="R1896" i="6"/>
  <c r="O1896" i="6" s="1"/>
  <c r="N1896" i="6"/>
  <c r="T1895" i="6"/>
  <c r="Z1895" i="6" s="1"/>
  <c r="S1895" i="6"/>
  <c r="Y1895" i="6" s="1"/>
  <c r="R1895" i="6"/>
  <c r="O1895" i="6" s="1"/>
  <c r="N1895" i="6"/>
  <c r="T1894" i="6"/>
  <c r="Z1894" i="6" s="1"/>
  <c r="S1894" i="6"/>
  <c r="Y1894" i="6" s="1"/>
  <c r="R1894" i="6"/>
  <c r="O1894" i="6" s="1"/>
  <c r="N1894" i="6"/>
  <c r="T1893" i="6"/>
  <c r="Z1893" i="6" s="1"/>
  <c r="S1893" i="6"/>
  <c r="Y1893" i="6" s="1"/>
  <c r="R1893" i="6"/>
  <c r="O1893" i="6" s="1"/>
  <c r="Q1893" i="6" s="1"/>
  <c r="N1893" i="6"/>
  <c r="T1892" i="6"/>
  <c r="Z1892" i="6" s="1"/>
  <c r="S1892" i="6"/>
  <c r="Y1892" i="6" s="1"/>
  <c r="R1892" i="6"/>
  <c r="O1892" i="6" s="1"/>
  <c r="N1892" i="6"/>
  <c r="T1891" i="6"/>
  <c r="Z1891" i="6" s="1"/>
  <c r="S1891" i="6"/>
  <c r="Y1891" i="6" s="1"/>
  <c r="R1891" i="6"/>
  <c r="O1891" i="6" s="1"/>
  <c r="N1891" i="6"/>
  <c r="T1890" i="6"/>
  <c r="Z1890" i="6" s="1"/>
  <c r="S1890" i="6"/>
  <c r="Y1890" i="6" s="1"/>
  <c r="R1890" i="6"/>
  <c r="O1890" i="6" s="1"/>
  <c r="P1890" i="6" s="1"/>
  <c r="N1890" i="6"/>
  <c r="T1889" i="6"/>
  <c r="Z1889" i="6" s="1"/>
  <c r="S1889" i="6"/>
  <c r="Y1889" i="6" s="1"/>
  <c r="R1889" i="6"/>
  <c r="O1889" i="6" s="1"/>
  <c r="Q1889" i="6" s="1"/>
  <c r="N1889" i="6"/>
  <c r="T1888" i="6"/>
  <c r="Z1888" i="6" s="1"/>
  <c r="S1888" i="6"/>
  <c r="Y1888" i="6" s="1"/>
  <c r="R1888" i="6"/>
  <c r="O1888" i="6" s="1"/>
  <c r="N1888" i="6"/>
  <c r="T1887" i="6"/>
  <c r="Z1887" i="6" s="1"/>
  <c r="S1887" i="6"/>
  <c r="Y1887" i="6" s="1"/>
  <c r="R1887" i="6"/>
  <c r="O1887" i="6" s="1"/>
  <c r="N1887" i="6"/>
  <c r="T1886" i="6"/>
  <c r="Z1886" i="6" s="1"/>
  <c r="S1886" i="6"/>
  <c r="Y1886" i="6" s="1"/>
  <c r="R1886" i="6"/>
  <c r="O1886" i="6" s="1"/>
  <c r="P1886" i="6" s="1"/>
  <c r="N1886" i="6"/>
  <c r="T1885" i="6"/>
  <c r="Z1885" i="6" s="1"/>
  <c r="S1885" i="6"/>
  <c r="Y1885" i="6" s="1"/>
  <c r="R1885" i="6"/>
  <c r="O1885" i="6" s="1"/>
  <c r="Q1885" i="6" s="1"/>
  <c r="N1885" i="6"/>
  <c r="T1884" i="6"/>
  <c r="Z1884" i="6" s="1"/>
  <c r="S1884" i="6"/>
  <c r="Y1884" i="6" s="1"/>
  <c r="R1884" i="6"/>
  <c r="O1884" i="6" s="1"/>
  <c r="N1884" i="6"/>
  <c r="T1883" i="6"/>
  <c r="Z1883" i="6" s="1"/>
  <c r="S1883" i="6"/>
  <c r="Y1883" i="6" s="1"/>
  <c r="R1883" i="6"/>
  <c r="O1883" i="6" s="1"/>
  <c r="N1883" i="6"/>
  <c r="T1882" i="6"/>
  <c r="Z1882" i="6" s="1"/>
  <c r="S1882" i="6"/>
  <c r="Y1882" i="6" s="1"/>
  <c r="R1882" i="6"/>
  <c r="O1882" i="6" s="1"/>
  <c r="P1882" i="6" s="1"/>
  <c r="N1882" i="6"/>
  <c r="T1881" i="6"/>
  <c r="Z1881" i="6" s="1"/>
  <c r="S1881" i="6"/>
  <c r="Y1881" i="6" s="1"/>
  <c r="R1881" i="6"/>
  <c r="O1881" i="6" s="1"/>
  <c r="Q1881" i="6" s="1"/>
  <c r="N1881" i="6"/>
  <c r="T1880" i="6"/>
  <c r="Z1880" i="6" s="1"/>
  <c r="S1880" i="6"/>
  <c r="Y1880" i="6" s="1"/>
  <c r="R1880" i="6"/>
  <c r="O1880" i="6" s="1"/>
  <c r="N1880" i="6"/>
  <c r="T1879" i="6"/>
  <c r="Z1879" i="6" s="1"/>
  <c r="S1879" i="6"/>
  <c r="Y1879" i="6" s="1"/>
  <c r="R1879" i="6"/>
  <c r="O1879" i="6" s="1"/>
  <c r="N1879" i="6"/>
  <c r="T1878" i="6"/>
  <c r="Z1878" i="6" s="1"/>
  <c r="S1878" i="6"/>
  <c r="Y1878" i="6" s="1"/>
  <c r="R1878" i="6"/>
  <c r="O1878" i="6" s="1"/>
  <c r="N1878" i="6"/>
  <c r="T1877" i="6"/>
  <c r="Z1877" i="6" s="1"/>
  <c r="S1877" i="6"/>
  <c r="Y1877" i="6" s="1"/>
  <c r="R1877" i="6"/>
  <c r="O1877" i="6" s="1"/>
  <c r="Q1877" i="6" s="1"/>
  <c r="N1877" i="6"/>
  <c r="T1876" i="6"/>
  <c r="Z1876" i="6" s="1"/>
  <c r="S1876" i="6"/>
  <c r="Y1876" i="6" s="1"/>
  <c r="R1876" i="6"/>
  <c r="O1876" i="6" s="1"/>
  <c r="N1876" i="6"/>
  <c r="T1875" i="6"/>
  <c r="Z1875" i="6" s="1"/>
  <c r="S1875" i="6"/>
  <c r="Y1875" i="6" s="1"/>
  <c r="R1875" i="6"/>
  <c r="O1875" i="6" s="1"/>
  <c r="N1875" i="6"/>
  <c r="T1874" i="6"/>
  <c r="Z1874" i="6" s="1"/>
  <c r="S1874" i="6"/>
  <c r="Y1874" i="6" s="1"/>
  <c r="R1874" i="6"/>
  <c r="O1874" i="6" s="1"/>
  <c r="P1874" i="6" s="1"/>
  <c r="N1874" i="6"/>
  <c r="T1873" i="6"/>
  <c r="Z1873" i="6" s="1"/>
  <c r="S1873" i="6"/>
  <c r="Y1873" i="6" s="1"/>
  <c r="R1873" i="6"/>
  <c r="O1873" i="6" s="1"/>
  <c r="Q1873" i="6" s="1"/>
  <c r="N1873" i="6"/>
  <c r="T1872" i="6"/>
  <c r="Z1872" i="6" s="1"/>
  <c r="S1872" i="6"/>
  <c r="Y1872" i="6" s="1"/>
  <c r="R1872" i="6"/>
  <c r="O1872" i="6" s="1"/>
  <c r="N1872" i="6"/>
  <c r="T1871" i="6"/>
  <c r="Z1871" i="6" s="1"/>
  <c r="S1871" i="6"/>
  <c r="Y1871" i="6" s="1"/>
  <c r="R1871" i="6"/>
  <c r="O1871" i="6" s="1"/>
  <c r="N1871" i="6"/>
  <c r="T1870" i="6"/>
  <c r="Z1870" i="6" s="1"/>
  <c r="S1870" i="6"/>
  <c r="Y1870" i="6" s="1"/>
  <c r="R1870" i="6"/>
  <c r="O1870" i="6" s="1"/>
  <c r="P1870" i="6" s="1"/>
  <c r="N1870" i="6"/>
  <c r="T1869" i="6"/>
  <c r="Z1869" i="6" s="1"/>
  <c r="S1869" i="6"/>
  <c r="Y1869" i="6" s="1"/>
  <c r="R1869" i="6"/>
  <c r="O1869" i="6" s="1"/>
  <c r="Q1869" i="6" s="1"/>
  <c r="N1869" i="6"/>
  <c r="T1868" i="6"/>
  <c r="Z1868" i="6" s="1"/>
  <c r="S1868" i="6"/>
  <c r="Y1868" i="6" s="1"/>
  <c r="R1868" i="6"/>
  <c r="O1868" i="6" s="1"/>
  <c r="N1868" i="6"/>
  <c r="T1867" i="6"/>
  <c r="Z1867" i="6" s="1"/>
  <c r="S1867" i="6"/>
  <c r="Y1867" i="6" s="1"/>
  <c r="R1867" i="6"/>
  <c r="O1867" i="6" s="1"/>
  <c r="N1867" i="6"/>
  <c r="T1866" i="6"/>
  <c r="Z1866" i="6" s="1"/>
  <c r="S1866" i="6"/>
  <c r="Y1866" i="6" s="1"/>
  <c r="R1866" i="6"/>
  <c r="O1866" i="6" s="1"/>
  <c r="P1866" i="6" s="1"/>
  <c r="N1866" i="6"/>
  <c r="T1865" i="6"/>
  <c r="Z1865" i="6" s="1"/>
  <c r="S1865" i="6"/>
  <c r="Y1865" i="6" s="1"/>
  <c r="R1865" i="6"/>
  <c r="O1865" i="6" s="1"/>
  <c r="Q1865" i="6" s="1"/>
  <c r="N1865" i="6"/>
  <c r="T1864" i="6"/>
  <c r="Z1864" i="6" s="1"/>
  <c r="S1864" i="6"/>
  <c r="Y1864" i="6" s="1"/>
  <c r="R1864" i="6"/>
  <c r="O1864" i="6" s="1"/>
  <c r="N1864" i="6"/>
  <c r="T1863" i="6"/>
  <c r="Z1863" i="6" s="1"/>
  <c r="S1863" i="6"/>
  <c r="Y1863" i="6" s="1"/>
  <c r="R1863" i="6"/>
  <c r="O1863" i="6" s="1"/>
  <c r="N1863" i="6"/>
  <c r="T1862" i="6"/>
  <c r="Z1862" i="6" s="1"/>
  <c r="S1862" i="6"/>
  <c r="Y1862" i="6" s="1"/>
  <c r="R1862" i="6"/>
  <c r="O1862" i="6" s="1"/>
  <c r="N1862" i="6"/>
  <c r="T1861" i="6"/>
  <c r="Z1861" i="6" s="1"/>
  <c r="S1861" i="6"/>
  <c r="Y1861" i="6" s="1"/>
  <c r="R1861" i="6"/>
  <c r="O1861" i="6" s="1"/>
  <c r="Q1861" i="6" s="1"/>
  <c r="N1861" i="6"/>
  <c r="T1860" i="6"/>
  <c r="Z1860" i="6" s="1"/>
  <c r="S1860" i="6"/>
  <c r="Y1860" i="6" s="1"/>
  <c r="R1860" i="6"/>
  <c r="O1860" i="6" s="1"/>
  <c r="N1860" i="6"/>
  <c r="T1859" i="6"/>
  <c r="Z1859" i="6" s="1"/>
  <c r="S1859" i="6"/>
  <c r="Y1859" i="6" s="1"/>
  <c r="R1859" i="6"/>
  <c r="O1859" i="6" s="1"/>
  <c r="N1859" i="6"/>
  <c r="T1858" i="6"/>
  <c r="Z1858" i="6" s="1"/>
  <c r="S1858" i="6"/>
  <c r="Y1858" i="6" s="1"/>
  <c r="R1858" i="6"/>
  <c r="O1858" i="6" s="1"/>
  <c r="P1858" i="6" s="1"/>
  <c r="N1858" i="6"/>
  <c r="T1857" i="6"/>
  <c r="Z1857" i="6" s="1"/>
  <c r="S1857" i="6"/>
  <c r="Y1857" i="6" s="1"/>
  <c r="R1857" i="6"/>
  <c r="O1857" i="6" s="1"/>
  <c r="Q1857" i="6" s="1"/>
  <c r="N1857" i="6"/>
  <c r="T1856" i="6"/>
  <c r="Z1856" i="6" s="1"/>
  <c r="S1856" i="6"/>
  <c r="Y1856" i="6" s="1"/>
  <c r="R1856" i="6"/>
  <c r="O1856" i="6" s="1"/>
  <c r="N1856" i="6"/>
  <c r="T1855" i="6"/>
  <c r="Z1855" i="6" s="1"/>
  <c r="S1855" i="6"/>
  <c r="Y1855" i="6" s="1"/>
  <c r="R1855" i="6"/>
  <c r="O1855" i="6" s="1"/>
  <c r="N1855" i="6"/>
  <c r="T1854" i="6"/>
  <c r="Z1854" i="6" s="1"/>
  <c r="S1854" i="6"/>
  <c r="Y1854" i="6" s="1"/>
  <c r="R1854" i="6"/>
  <c r="O1854" i="6" s="1"/>
  <c r="P1854" i="6" s="1"/>
  <c r="N1854" i="6"/>
  <c r="T1853" i="6"/>
  <c r="Z1853" i="6" s="1"/>
  <c r="S1853" i="6"/>
  <c r="Y1853" i="6" s="1"/>
  <c r="R1853" i="6"/>
  <c r="O1853" i="6" s="1"/>
  <c r="Q1853" i="6" s="1"/>
  <c r="N1853" i="6"/>
  <c r="T1852" i="6"/>
  <c r="Z1852" i="6" s="1"/>
  <c r="S1852" i="6"/>
  <c r="Y1852" i="6" s="1"/>
  <c r="R1852" i="6"/>
  <c r="O1852" i="6" s="1"/>
  <c r="N1852" i="6"/>
  <c r="T1851" i="6"/>
  <c r="Z1851" i="6" s="1"/>
  <c r="S1851" i="6"/>
  <c r="Y1851" i="6" s="1"/>
  <c r="R1851" i="6"/>
  <c r="O1851" i="6" s="1"/>
  <c r="N1851" i="6"/>
  <c r="T1850" i="6"/>
  <c r="Z1850" i="6" s="1"/>
  <c r="S1850" i="6"/>
  <c r="Y1850" i="6" s="1"/>
  <c r="R1850" i="6"/>
  <c r="O1850" i="6" s="1"/>
  <c r="P1850" i="6" s="1"/>
  <c r="N1850" i="6"/>
  <c r="T1849" i="6"/>
  <c r="Z1849" i="6" s="1"/>
  <c r="S1849" i="6"/>
  <c r="Y1849" i="6" s="1"/>
  <c r="R1849" i="6"/>
  <c r="O1849" i="6" s="1"/>
  <c r="Q1849" i="6" s="1"/>
  <c r="N1849" i="6"/>
  <c r="T1848" i="6"/>
  <c r="Z1848" i="6" s="1"/>
  <c r="S1848" i="6"/>
  <c r="Y1848" i="6" s="1"/>
  <c r="R1848" i="6"/>
  <c r="O1848" i="6" s="1"/>
  <c r="N1848" i="6"/>
  <c r="T1847" i="6"/>
  <c r="Z1847" i="6" s="1"/>
  <c r="S1847" i="6"/>
  <c r="Y1847" i="6" s="1"/>
  <c r="R1847" i="6"/>
  <c r="O1847" i="6" s="1"/>
  <c r="N1847" i="6"/>
  <c r="T1846" i="6"/>
  <c r="Z1846" i="6" s="1"/>
  <c r="S1846" i="6"/>
  <c r="Y1846" i="6" s="1"/>
  <c r="R1846" i="6"/>
  <c r="O1846" i="6" s="1"/>
  <c r="N1846" i="6"/>
  <c r="T1845" i="6"/>
  <c r="Z1845" i="6" s="1"/>
  <c r="S1845" i="6"/>
  <c r="Y1845" i="6" s="1"/>
  <c r="R1845" i="6"/>
  <c r="O1845" i="6" s="1"/>
  <c r="Q1845" i="6" s="1"/>
  <c r="N1845" i="6"/>
  <c r="T1844" i="6"/>
  <c r="Z1844" i="6" s="1"/>
  <c r="S1844" i="6"/>
  <c r="Y1844" i="6" s="1"/>
  <c r="R1844" i="6"/>
  <c r="O1844" i="6" s="1"/>
  <c r="N1844" i="6"/>
  <c r="T1843" i="6"/>
  <c r="Z1843" i="6" s="1"/>
  <c r="S1843" i="6"/>
  <c r="Y1843" i="6" s="1"/>
  <c r="R1843" i="6"/>
  <c r="O1843" i="6" s="1"/>
  <c r="N1843" i="6"/>
  <c r="T1842" i="6"/>
  <c r="Z1842" i="6" s="1"/>
  <c r="S1842" i="6"/>
  <c r="Y1842" i="6" s="1"/>
  <c r="R1842" i="6"/>
  <c r="O1842" i="6" s="1"/>
  <c r="N1842" i="6"/>
  <c r="T1841" i="6"/>
  <c r="Z1841" i="6" s="1"/>
  <c r="S1841" i="6"/>
  <c r="Y1841" i="6" s="1"/>
  <c r="R1841" i="6"/>
  <c r="O1841" i="6" s="1"/>
  <c r="Q1841" i="6" s="1"/>
  <c r="N1841" i="6"/>
  <c r="T1840" i="6"/>
  <c r="Z1840" i="6" s="1"/>
  <c r="S1840" i="6"/>
  <c r="Y1840" i="6" s="1"/>
  <c r="R1840" i="6"/>
  <c r="O1840" i="6" s="1"/>
  <c r="N1840" i="6"/>
  <c r="T1839" i="6"/>
  <c r="Z1839" i="6" s="1"/>
  <c r="S1839" i="6"/>
  <c r="Y1839" i="6" s="1"/>
  <c r="R1839" i="6"/>
  <c r="O1839" i="6" s="1"/>
  <c r="N1839" i="6"/>
  <c r="T1838" i="6"/>
  <c r="Z1838" i="6" s="1"/>
  <c r="S1838" i="6"/>
  <c r="Y1838" i="6" s="1"/>
  <c r="R1838" i="6"/>
  <c r="O1838" i="6" s="1"/>
  <c r="P1838" i="6" s="1"/>
  <c r="N1838" i="6"/>
  <c r="T1837" i="6"/>
  <c r="Z1837" i="6" s="1"/>
  <c r="S1837" i="6"/>
  <c r="Y1837" i="6" s="1"/>
  <c r="R1837" i="6"/>
  <c r="O1837" i="6" s="1"/>
  <c r="Q1837" i="6" s="1"/>
  <c r="N1837" i="6"/>
  <c r="T1836" i="6"/>
  <c r="Z1836" i="6" s="1"/>
  <c r="S1836" i="6"/>
  <c r="Y1836" i="6" s="1"/>
  <c r="R1836" i="6"/>
  <c r="O1836" i="6" s="1"/>
  <c r="N1836" i="6"/>
  <c r="T1835" i="6"/>
  <c r="Z1835" i="6" s="1"/>
  <c r="S1835" i="6"/>
  <c r="Y1835" i="6" s="1"/>
  <c r="R1835" i="6"/>
  <c r="O1835" i="6" s="1"/>
  <c r="N1835" i="6"/>
  <c r="T1834" i="6"/>
  <c r="Z1834" i="6" s="1"/>
  <c r="S1834" i="6"/>
  <c r="Y1834" i="6" s="1"/>
  <c r="R1834" i="6"/>
  <c r="O1834" i="6" s="1"/>
  <c r="P1834" i="6" s="1"/>
  <c r="N1834" i="6"/>
  <c r="T1833" i="6"/>
  <c r="Z1833" i="6" s="1"/>
  <c r="S1833" i="6"/>
  <c r="Y1833" i="6" s="1"/>
  <c r="R1833" i="6"/>
  <c r="O1833" i="6" s="1"/>
  <c r="Q1833" i="6" s="1"/>
  <c r="N1833" i="6"/>
  <c r="T1832" i="6"/>
  <c r="Z1832" i="6" s="1"/>
  <c r="S1832" i="6"/>
  <c r="Y1832" i="6" s="1"/>
  <c r="R1832" i="6"/>
  <c r="O1832" i="6" s="1"/>
  <c r="N1832" i="6"/>
  <c r="T1831" i="6"/>
  <c r="Z1831" i="6" s="1"/>
  <c r="S1831" i="6"/>
  <c r="Y1831" i="6" s="1"/>
  <c r="R1831" i="6"/>
  <c r="O1831" i="6" s="1"/>
  <c r="N1831" i="6"/>
  <c r="T1830" i="6"/>
  <c r="Z1830" i="6" s="1"/>
  <c r="S1830" i="6"/>
  <c r="Y1830" i="6" s="1"/>
  <c r="R1830" i="6"/>
  <c r="O1830" i="6" s="1"/>
  <c r="N1830" i="6"/>
  <c r="T1829" i="6"/>
  <c r="Z1829" i="6" s="1"/>
  <c r="S1829" i="6"/>
  <c r="Y1829" i="6" s="1"/>
  <c r="R1829" i="6"/>
  <c r="O1829" i="6" s="1"/>
  <c r="Q1829" i="6" s="1"/>
  <c r="N1829" i="6"/>
  <c r="T1828" i="6"/>
  <c r="Z1828" i="6" s="1"/>
  <c r="S1828" i="6"/>
  <c r="Y1828" i="6" s="1"/>
  <c r="R1828" i="6"/>
  <c r="O1828" i="6" s="1"/>
  <c r="N1828" i="6"/>
  <c r="T1827" i="6"/>
  <c r="Z1827" i="6" s="1"/>
  <c r="S1827" i="6"/>
  <c r="Y1827" i="6" s="1"/>
  <c r="R1827" i="6"/>
  <c r="O1827" i="6" s="1"/>
  <c r="N1827" i="6"/>
  <c r="T1826" i="6"/>
  <c r="Z1826" i="6" s="1"/>
  <c r="S1826" i="6"/>
  <c r="Y1826" i="6" s="1"/>
  <c r="R1826" i="6"/>
  <c r="O1826" i="6" s="1"/>
  <c r="P1826" i="6" s="1"/>
  <c r="N1826" i="6"/>
  <c r="T1825" i="6"/>
  <c r="Z1825" i="6" s="1"/>
  <c r="S1825" i="6"/>
  <c r="Y1825" i="6" s="1"/>
  <c r="R1825" i="6"/>
  <c r="O1825" i="6" s="1"/>
  <c r="Q1825" i="6" s="1"/>
  <c r="N1825" i="6"/>
  <c r="T1824" i="6"/>
  <c r="Z1824" i="6" s="1"/>
  <c r="S1824" i="6"/>
  <c r="Y1824" i="6" s="1"/>
  <c r="R1824" i="6"/>
  <c r="O1824" i="6" s="1"/>
  <c r="N1824" i="6"/>
  <c r="T1823" i="6"/>
  <c r="Z1823" i="6" s="1"/>
  <c r="S1823" i="6"/>
  <c r="Y1823" i="6" s="1"/>
  <c r="R1823" i="6"/>
  <c r="O1823" i="6" s="1"/>
  <c r="N1823" i="6"/>
  <c r="T1822" i="6"/>
  <c r="Z1822" i="6" s="1"/>
  <c r="S1822" i="6"/>
  <c r="Y1822" i="6" s="1"/>
  <c r="R1822" i="6"/>
  <c r="O1822" i="6" s="1"/>
  <c r="P1822" i="6" s="1"/>
  <c r="N1822" i="6"/>
  <c r="T1821" i="6"/>
  <c r="Z1821" i="6" s="1"/>
  <c r="S1821" i="6"/>
  <c r="Y1821" i="6" s="1"/>
  <c r="R1821" i="6"/>
  <c r="O1821" i="6" s="1"/>
  <c r="Q1821" i="6" s="1"/>
  <c r="N1821" i="6"/>
  <c r="T1820" i="6"/>
  <c r="Z1820" i="6" s="1"/>
  <c r="S1820" i="6"/>
  <c r="Y1820" i="6" s="1"/>
  <c r="R1820" i="6"/>
  <c r="O1820" i="6" s="1"/>
  <c r="N1820" i="6"/>
  <c r="T1819" i="6"/>
  <c r="Z1819" i="6" s="1"/>
  <c r="S1819" i="6"/>
  <c r="Y1819" i="6" s="1"/>
  <c r="R1819" i="6"/>
  <c r="O1819" i="6" s="1"/>
  <c r="N1819" i="6"/>
  <c r="T1818" i="6"/>
  <c r="Z1818" i="6" s="1"/>
  <c r="S1818" i="6"/>
  <c r="Y1818" i="6" s="1"/>
  <c r="R1818" i="6"/>
  <c r="O1818" i="6" s="1"/>
  <c r="P1818" i="6" s="1"/>
  <c r="N1818" i="6"/>
  <c r="T1817" i="6"/>
  <c r="Z1817" i="6" s="1"/>
  <c r="S1817" i="6"/>
  <c r="Y1817" i="6" s="1"/>
  <c r="R1817" i="6"/>
  <c r="O1817" i="6" s="1"/>
  <c r="Q1817" i="6" s="1"/>
  <c r="N1817" i="6"/>
  <c r="T1816" i="6"/>
  <c r="Z1816" i="6" s="1"/>
  <c r="S1816" i="6"/>
  <c r="Y1816" i="6" s="1"/>
  <c r="R1816" i="6"/>
  <c r="O1816" i="6" s="1"/>
  <c r="N1816" i="6"/>
  <c r="T1815" i="6"/>
  <c r="Z1815" i="6" s="1"/>
  <c r="S1815" i="6"/>
  <c r="Y1815" i="6" s="1"/>
  <c r="R1815" i="6"/>
  <c r="O1815" i="6" s="1"/>
  <c r="N1815" i="6"/>
  <c r="T1814" i="6"/>
  <c r="Z1814" i="6" s="1"/>
  <c r="S1814" i="6"/>
  <c r="Y1814" i="6" s="1"/>
  <c r="R1814" i="6"/>
  <c r="O1814" i="6" s="1"/>
  <c r="N1814" i="6"/>
  <c r="T1813" i="6"/>
  <c r="Z1813" i="6" s="1"/>
  <c r="S1813" i="6"/>
  <c r="Y1813" i="6" s="1"/>
  <c r="R1813" i="6"/>
  <c r="O1813" i="6" s="1"/>
  <c r="Q1813" i="6" s="1"/>
  <c r="N1813" i="6"/>
  <c r="T1812" i="6"/>
  <c r="Z1812" i="6" s="1"/>
  <c r="S1812" i="6"/>
  <c r="Y1812" i="6" s="1"/>
  <c r="R1812" i="6"/>
  <c r="O1812" i="6" s="1"/>
  <c r="N1812" i="6"/>
  <c r="T1811" i="6"/>
  <c r="Z1811" i="6" s="1"/>
  <c r="S1811" i="6"/>
  <c r="Y1811" i="6" s="1"/>
  <c r="R1811" i="6"/>
  <c r="O1811" i="6" s="1"/>
  <c r="N1811" i="6"/>
  <c r="T1810" i="6"/>
  <c r="Z1810" i="6" s="1"/>
  <c r="S1810" i="6"/>
  <c r="Y1810" i="6" s="1"/>
  <c r="R1810" i="6"/>
  <c r="O1810" i="6" s="1"/>
  <c r="P1810" i="6" s="1"/>
  <c r="N1810" i="6"/>
  <c r="T1809" i="6"/>
  <c r="Z1809" i="6" s="1"/>
  <c r="S1809" i="6"/>
  <c r="Y1809" i="6" s="1"/>
  <c r="R1809" i="6"/>
  <c r="O1809" i="6" s="1"/>
  <c r="Q1809" i="6" s="1"/>
  <c r="N1809" i="6"/>
  <c r="T1808" i="6"/>
  <c r="Z1808" i="6" s="1"/>
  <c r="S1808" i="6"/>
  <c r="Y1808" i="6" s="1"/>
  <c r="R1808" i="6"/>
  <c r="O1808" i="6" s="1"/>
  <c r="N1808" i="6"/>
  <c r="T1807" i="6"/>
  <c r="Z1807" i="6" s="1"/>
  <c r="S1807" i="6"/>
  <c r="Y1807" i="6" s="1"/>
  <c r="R1807" i="6"/>
  <c r="O1807" i="6" s="1"/>
  <c r="N1807" i="6"/>
  <c r="T1806" i="6"/>
  <c r="Z1806" i="6" s="1"/>
  <c r="S1806" i="6"/>
  <c r="Y1806" i="6" s="1"/>
  <c r="R1806" i="6"/>
  <c r="O1806" i="6" s="1"/>
  <c r="P1806" i="6" s="1"/>
  <c r="N1806" i="6"/>
  <c r="T1805" i="6"/>
  <c r="Z1805" i="6" s="1"/>
  <c r="S1805" i="6"/>
  <c r="Y1805" i="6" s="1"/>
  <c r="R1805" i="6"/>
  <c r="O1805" i="6" s="1"/>
  <c r="Q1805" i="6" s="1"/>
  <c r="N1805" i="6"/>
  <c r="T1804" i="6"/>
  <c r="Z1804" i="6" s="1"/>
  <c r="S1804" i="6"/>
  <c r="Y1804" i="6" s="1"/>
  <c r="R1804" i="6"/>
  <c r="O1804" i="6" s="1"/>
  <c r="N1804" i="6"/>
  <c r="T1803" i="6"/>
  <c r="Z1803" i="6" s="1"/>
  <c r="S1803" i="6"/>
  <c r="Y1803" i="6" s="1"/>
  <c r="R1803" i="6"/>
  <c r="O1803" i="6" s="1"/>
  <c r="N1803" i="6"/>
  <c r="T1802" i="6"/>
  <c r="Z1802" i="6" s="1"/>
  <c r="S1802" i="6"/>
  <c r="Y1802" i="6" s="1"/>
  <c r="R1802" i="6"/>
  <c r="O1802" i="6" s="1"/>
  <c r="P1802" i="6" s="1"/>
  <c r="N1802" i="6"/>
  <c r="T1801" i="6"/>
  <c r="Z1801" i="6" s="1"/>
  <c r="S1801" i="6"/>
  <c r="Y1801" i="6" s="1"/>
  <c r="R1801" i="6"/>
  <c r="O1801" i="6" s="1"/>
  <c r="Q1801" i="6" s="1"/>
  <c r="N1801" i="6"/>
  <c r="T1800" i="6"/>
  <c r="Z1800" i="6" s="1"/>
  <c r="S1800" i="6"/>
  <c r="Y1800" i="6" s="1"/>
  <c r="R1800" i="6"/>
  <c r="O1800" i="6" s="1"/>
  <c r="N1800" i="6"/>
  <c r="T1799" i="6"/>
  <c r="Z1799" i="6" s="1"/>
  <c r="S1799" i="6"/>
  <c r="Y1799" i="6" s="1"/>
  <c r="R1799" i="6"/>
  <c r="O1799" i="6" s="1"/>
  <c r="N1799" i="6"/>
  <c r="T1798" i="6"/>
  <c r="Z1798" i="6" s="1"/>
  <c r="S1798" i="6"/>
  <c r="Y1798" i="6" s="1"/>
  <c r="R1798" i="6"/>
  <c r="O1798" i="6" s="1"/>
  <c r="N1798" i="6"/>
  <c r="T1797" i="6"/>
  <c r="Z1797" i="6" s="1"/>
  <c r="S1797" i="6"/>
  <c r="Y1797" i="6" s="1"/>
  <c r="R1797" i="6"/>
  <c r="O1797" i="6" s="1"/>
  <c r="Q1797" i="6" s="1"/>
  <c r="N1797" i="6"/>
  <c r="T1796" i="6"/>
  <c r="Z1796" i="6" s="1"/>
  <c r="S1796" i="6"/>
  <c r="Y1796" i="6" s="1"/>
  <c r="R1796" i="6"/>
  <c r="O1796" i="6" s="1"/>
  <c r="N1796" i="6"/>
  <c r="T1795" i="6"/>
  <c r="Z1795" i="6" s="1"/>
  <c r="S1795" i="6"/>
  <c r="Y1795" i="6" s="1"/>
  <c r="R1795" i="6"/>
  <c r="O1795" i="6" s="1"/>
  <c r="N1795" i="6"/>
  <c r="T1794" i="6"/>
  <c r="Z1794" i="6" s="1"/>
  <c r="S1794" i="6"/>
  <c r="Y1794" i="6" s="1"/>
  <c r="R1794" i="6"/>
  <c r="O1794" i="6" s="1"/>
  <c r="P1794" i="6" s="1"/>
  <c r="N1794" i="6"/>
  <c r="T1793" i="6"/>
  <c r="Z1793" i="6" s="1"/>
  <c r="S1793" i="6"/>
  <c r="Y1793" i="6" s="1"/>
  <c r="R1793" i="6"/>
  <c r="O1793" i="6" s="1"/>
  <c r="Q1793" i="6" s="1"/>
  <c r="N1793" i="6"/>
  <c r="T1792" i="6"/>
  <c r="Z1792" i="6" s="1"/>
  <c r="S1792" i="6"/>
  <c r="Y1792" i="6" s="1"/>
  <c r="R1792" i="6"/>
  <c r="O1792" i="6" s="1"/>
  <c r="N1792" i="6"/>
  <c r="T1791" i="6"/>
  <c r="Z1791" i="6" s="1"/>
  <c r="S1791" i="6"/>
  <c r="Y1791" i="6" s="1"/>
  <c r="R1791" i="6"/>
  <c r="O1791" i="6" s="1"/>
  <c r="N1791" i="6"/>
  <c r="T1790" i="6"/>
  <c r="Z1790" i="6" s="1"/>
  <c r="S1790" i="6"/>
  <c r="Y1790" i="6" s="1"/>
  <c r="R1790" i="6"/>
  <c r="O1790" i="6" s="1"/>
  <c r="P1790" i="6" s="1"/>
  <c r="N1790" i="6"/>
  <c r="T1789" i="6"/>
  <c r="Z1789" i="6" s="1"/>
  <c r="S1789" i="6"/>
  <c r="Y1789" i="6" s="1"/>
  <c r="R1789" i="6"/>
  <c r="O1789" i="6" s="1"/>
  <c r="Q1789" i="6" s="1"/>
  <c r="N1789" i="6"/>
  <c r="T1788" i="6"/>
  <c r="Z1788" i="6" s="1"/>
  <c r="S1788" i="6"/>
  <c r="Y1788" i="6" s="1"/>
  <c r="R1788" i="6"/>
  <c r="O1788" i="6" s="1"/>
  <c r="N1788" i="6"/>
  <c r="T1787" i="6"/>
  <c r="Z1787" i="6" s="1"/>
  <c r="S1787" i="6"/>
  <c r="Y1787" i="6" s="1"/>
  <c r="R1787" i="6"/>
  <c r="O1787" i="6" s="1"/>
  <c r="N1787" i="6"/>
  <c r="T1786" i="6"/>
  <c r="Z1786" i="6" s="1"/>
  <c r="S1786" i="6"/>
  <c r="Y1786" i="6" s="1"/>
  <c r="R1786" i="6"/>
  <c r="O1786" i="6" s="1"/>
  <c r="N1786" i="6"/>
  <c r="T1785" i="6"/>
  <c r="Z1785" i="6" s="1"/>
  <c r="S1785" i="6"/>
  <c r="Y1785" i="6" s="1"/>
  <c r="R1785" i="6"/>
  <c r="O1785" i="6" s="1"/>
  <c r="Q1785" i="6" s="1"/>
  <c r="N1785" i="6"/>
  <c r="T1784" i="6"/>
  <c r="Z1784" i="6" s="1"/>
  <c r="S1784" i="6"/>
  <c r="Y1784" i="6" s="1"/>
  <c r="R1784" i="6"/>
  <c r="O1784" i="6" s="1"/>
  <c r="N1784" i="6"/>
  <c r="T1783" i="6"/>
  <c r="Z1783" i="6" s="1"/>
  <c r="S1783" i="6"/>
  <c r="Y1783" i="6" s="1"/>
  <c r="R1783" i="6"/>
  <c r="O1783" i="6" s="1"/>
  <c r="N1783" i="6"/>
  <c r="T1782" i="6"/>
  <c r="Z1782" i="6" s="1"/>
  <c r="S1782" i="6"/>
  <c r="Y1782" i="6" s="1"/>
  <c r="R1782" i="6"/>
  <c r="O1782" i="6" s="1"/>
  <c r="N1782" i="6"/>
  <c r="T1781" i="6"/>
  <c r="Z1781" i="6" s="1"/>
  <c r="S1781" i="6"/>
  <c r="Y1781" i="6" s="1"/>
  <c r="R1781" i="6"/>
  <c r="O1781" i="6" s="1"/>
  <c r="Q1781" i="6" s="1"/>
  <c r="N1781" i="6"/>
  <c r="T1780" i="6"/>
  <c r="Z1780" i="6" s="1"/>
  <c r="S1780" i="6"/>
  <c r="Y1780" i="6" s="1"/>
  <c r="R1780" i="6"/>
  <c r="O1780" i="6" s="1"/>
  <c r="N1780" i="6"/>
  <c r="T1779" i="6"/>
  <c r="Z1779" i="6" s="1"/>
  <c r="S1779" i="6"/>
  <c r="Y1779" i="6" s="1"/>
  <c r="R1779" i="6"/>
  <c r="O1779" i="6" s="1"/>
  <c r="N1779" i="6"/>
  <c r="T1778" i="6"/>
  <c r="Z1778" i="6" s="1"/>
  <c r="S1778" i="6"/>
  <c r="Y1778" i="6" s="1"/>
  <c r="R1778" i="6"/>
  <c r="O1778" i="6" s="1"/>
  <c r="P1778" i="6" s="1"/>
  <c r="N1778" i="6"/>
  <c r="T1777" i="6"/>
  <c r="Z1777" i="6" s="1"/>
  <c r="S1777" i="6"/>
  <c r="Y1777" i="6" s="1"/>
  <c r="R1777" i="6"/>
  <c r="O1777" i="6" s="1"/>
  <c r="Q1777" i="6" s="1"/>
  <c r="N1777" i="6"/>
  <c r="T1776" i="6"/>
  <c r="Z1776" i="6" s="1"/>
  <c r="S1776" i="6"/>
  <c r="Y1776" i="6" s="1"/>
  <c r="R1776" i="6"/>
  <c r="O1776" i="6" s="1"/>
  <c r="N1776" i="6"/>
  <c r="T1775" i="6"/>
  <c r="Z1775" i="6" s="1"/>
  <c r="S1775" i="6"/>
  <c r="Y1775" i="6" s="1"/>
  <c r="R1775" i="6"/>
  <c r="O1775" i="6" s="1"/>
  <c r="Q1775" i="6" s="1"/>
  <c r="N1775" i="6"/>
  <c r="T1774" i="6"/>
  <c r="Z1774" i="6" s="1"/>
  <c r="S1774" i="6"/>
  <c r="Y1774" i="6" s="1"/>
  <c r="R1774" i="6"/>
  <c r="O1774" i="6" s="1"/>
  <c r="P1774" i="6" s="1"/>
  <c r="N1774" i="6"/>
  <c r="T1773" i="6"/>
  <c r="Z1773" i="6" s="1"/>
  <c r="S1773" i="6"/>
  <c r="Y1773" i="6" s="1"/>
  <c r="R1773" i="6"/>
  <c r="O1773" i="6" s="1"/>
  <c r="N1773" i="6"/>
  <c r="T1772" i="6"/>
  <c r="Z1772" i="6" s="1"/>
  <c r="S1772" i="6"/>
  <c r="Y1772" i="6" s="1"/>
  <c r="R1772" i="6"/>
  <c r="O1772" i="6" s="1"/>
  <c r="P1772" i="6" s="1"/>
  <c r="N1772" i="6"/>
  <c r="T1771" i="6"/>
  <c r="Z1771" i="6" s="1"/>
  <c r="S1771" i="6"/>
  <c r="Y1771" i="6" s="1"/>
  <c r="R1771" i="6"/>
  <c r="O1771" i="6" s="1"/>
  <c r="Q1771" i="6" s="1"/>
  <c r="N1771" i="6"/>
  <c r="T1770" i="6"/>
  <c r="Z1770" i="6" s="1"/>
  <c r="S1770" i="6"/>
  <c r="Y1770" i="6" s="1"/>
  <c r="R1770" i="6"/>
  <c r="O1770" i="6" s="1"/>
  <c r="N1770" i="6"/>
  <c r="T1769" i="6"/>
  <c r="Z1769" i="6" s="1"/>
  <c r="S1769" i="6"/>
  <c r="Y1769" i="6" s="1"/>
  <c r="R1769" i="6"/>
  <c r="O1769" i="6" s="1"/>
  <c r="N1769" i="6"/>
  <c r="T1768" i="6"/>
  <c r="Z1768" i="6" s="1"/>
  <c r="S1768" i="6"/>
  <c r="Y1768" i="6" s="1"/>
  <c r="R1768" i="6"/>
  <c r="O1768" i="6" s="1"/>
  <c r="P1768" i="6" s="1"/>
  <c r="N1768" i="6"/>
  <c r="T1767" i="6"/>
  <c r="Z1767" i="6" s="1"/>
  <c r="S1767" i="6"/>
  <c r="Y1767" i="6" s="1"/>
  <c r="R1767" i="6"/>
  <c r="O1767" i="6" s="1"/>
  <c r="Q1767" i="6" s="1"/>
  <c r="N1767" i="6"/>
  <c r="T1766" i="6"/>
  <c r="Z1766" i="6" s="1"/>
  <c r="S1766" i="6"/>
  <c r="Y1766" i="6" s="1"/>
  <c r="R1766" i="6"/>
  <c r="O1766" i="6" s="1"/>
  <c r="P1766" i="6" s="1"/>
  <c r="N1766" i="6"/>
  <c r="T1765" i="6"/>
  <c r="Z1765" i="6" s="1"/>
  <c r="S1765" i="6"/>
  <c r="Y1765" i="6" s="1"/>
  <c r="R1765" i="6"/>
  <c r="O1765" i="6" s="1"/>
  <c r="Q1765" i="6" s="1"/>
  <c r="N1765" i="6"/>
  <c r="T1764" i="6"/>
  <c r="Z1764" i="6" s="1"/>
  <c r="S1764" i="6"/>
  <c r="Y1764" i="6" s="1"/>
  <c r="R1764" i="6"/>
  <c r="O1764" i="6" s="1"/>
  <c r="P1764" i="6" s="1"/>
  <c r="N1764" i="6"/>
  <c r="T1763" i="6"/>
  <c r="Z1763" i="6" s="1"/>
  <c r="S1763" i="6"/>
  <c r="Y1763" i="6" s="1"/>
  <c r="R1763" i="6"/>
  <c r="O1763" i="6" s="1"/>
  <c r="Q1763" i="6" s="1"/>
  <c r="N1763" i="6"/>
  <c r="T1762" i="6"/>
  <c r="Z1762" i="6" s="1"/>
  <c r="S1762" i="6"/>
  <c r="Y1762" i="6" s="1"/>
  <c r="R1762" i="6"/>
  <c r="O1762" i="6" s="1"/>
  <c r="N1762" i="6"/>
  <c r="T1761" i="6"/>
  <c r="Z1761" i="6" s="1"/>
  <c r="S1761" i="6"/>
  <c r="Y1761" i="6" s="1"/>
  <c r="R1761" i="6"/>
  <c r="O1761" i="6" s="1"/>
  <c r="N1761" i="6"/>
  <c r="T1760" i="6"/>
  <c r="Z1760" i="6" s="1"/>
  <c r="S1760" i="6"/>
  <c r="Y1760" i="6" s="1"/>
  <c r="R1760" i="6"/>
  <c r="O1760" i="6" s="1"/>
  <c r="P1760" i="6" s="1"/>
  <c r="N1760" i="6"/>
  <c r="T1759" i="6"/>
  <c r="Z1759" i="6" s="1"/>
  <c r="S1759" i="6"/>
  <c r="Y1759" i="6" s="1"/>
  <c r="R1759" i="6"/>
  <c r="O1759" i="6" s="1"/>
  <c r="Q1759" i="6" s="1"/>
  <c r="N1759" i="6"/>
  <c r="T1758" i="6"/>
  <c r="Z1758" i="6" s="1"/>
  <c r="S1758" i="6"/>
  <c r="Y1758" i="6" s="1"/>
  <c r="R1758" i="6"/>
  <c r="O1758" i="6" s="1"/>
  <c r="P1758" i="6" s="1"/>
  <c r="N1758" i="6"/>
  <c r="T1757" i="6"/>
  <c r="Z1757" i="6" s="1"/>
  <c r="S1757" i="6"/>
  <c r="Y1757" i="6" s="1"/>
  <c r="R1757" i="6"/>
  <c r="O1757" i="6" s="1"/>
  <c r="Q1757" i="6" s="1"/>
  <c r="N1757" i="6"/>
  <c r="T1756" i="6"/>
  <c r="Z1756" i="6" s="1"/>
  <c r="S1756" i="6"/>
  <c r="Y1756" i="6" s="1"/>
  <c r="R1756" i="6"/>
  <c r="O1756" i="6" s="1"/>
  <c r="P1756" i="6" s="1"/>
  <c r="N1756" i="6"/>
  <c r="T1755" i="6"/>
  <c r="Z1755" i="6" s="1"/>
  <c r="S1755" i="6"/>
  <c r="Y1755" i="6" s="1"/>
  <c r="R1755" i="6"/>
  <c r="O1755" i="6" s="1"/>
  <c r="Q1755" i="6" s="1"/>
  <c r="N1755" i="6"/>
  <c r="T1754" i="6"/>
  <c r="Z1754" i="6" s="1"/>
  <c r="S1754" i="6"/>
  <c r="Y1754" i="6" s="1"/>
  <c r="R1754" i="6"/>
  <c r="O1754" i="6" s="1"/>
  <c r="N1754" i="6"/>
  <c r="T1753" i="6"/>
  <c r="Z1753" i="6" s="1"/>
  <c r="S1753" i="6"/>
  <c r="Y1753" i="6" s="1"/>
  <c r="R1753" i="6"/>
  <c r="O1753" i="6" s="1"/>
  <c r="N1753" i="6"/>
  <c r="T1752" i="6"/>
  <c r="Z1752" i="6" s="1"/>
  <c r="S1752" i="6"/>
  <c r="Y1752" i="6" s="1"/>
  <c r="O1752" i="6"/>
  <c r="P1752" i="6" s="1"/>
  <c r="N1752" i="6"/>
  <c r="T1751" i="6"/>
  <c r="Z1751" i="6" s="1"/>
  <c r="S1751" i="6"/>
  <c r="Y1751" i="6" s="1"/>
  <c r="O1751" i="6"/>
  <c r="Q1751" i="6" s="1"/>
  <c r="N1751" i="6"/>
  <c r="T1750" i="6"/>
  <c r="Z1750" i="6" s="1"/>
  <c r="S1750" i="6"/>
  <c r="Y1750" i="6" s="1"/>
  <c r="O1750" i="6"/>
  <c r="P1750" i="6" s="1"/>
  <c r="N1750" i="6"/>
  <c r="T1749" i="6"/>
  <c r="Z1749" i="6" s="1"/>
  <c r="S1749" i="6"/>
  <c r="Y1749" i="6" s="1"/>
  <c r="O1749" i="6"/>
  <c r="Q1749" i="6" s="1"/>
  <c r="N1749" i="6"/>
  <c r="T1748" i="6"/>
  <c r="Z1748" i="6" s="1"/>
  <c r="S1748" i="6"/>
  <c r="Y1748" i="6" s="1"/>
  <c r="O1748" i="6"/>
  <c r="N1748" i="6"/>
  <c r="T1747" i="6"/>
  <c r="Z1747" i="6" s="1"/>
  <c r="S1747" i="6"/>
  <c r="Y1747" i="6" s="1"/>
  <c r="O1747" i="6"/>
  <c r="Q1747" i="6" s="1"/>
  <c r="N1747" i="6"/>
  <c r="T1746" i="6"/>
  <c r="Z1746" i="6" s="1"/>
  <c r="S1746" i="6"/>
  <c r="Y1746" i="6" s="1"/>
  <c r="O1746" i="6"/>
  <c r="N1746" i="6"/>
  <c r="T1745" i="6"/>
  <c r="Z1745" i="6" s="1"/>
  <c r="S1745" i="6"/>
  <c r="Y1745" i="6" s="1"/>
  <c r="O1745" i="6"/>
  <c r="N1745" i="6"/>
  <c r="T1744" i="6"/>
  <c r="Z1744" i="6" s="1"/>
  <c r="S1744" i="6"/>
  <c r="Y1744" i="6" s="1"/>
  <c r="O1744" i="6"/>
  <c r="P1744" i="6" s="1"/>
  <c r="N1744" i="6"/>
  <c r="T1743" i="6"/>
  <c r="Z1743" i="6" s="1"/>
  <c r="S1743" i="6"/>
  <c r="Y1743" i="6" s="1"/>
  <c r="O1743" i="6"/>
  <c r="Q1743" i="6" s="1"/>
  <c r="N1743" i="6"/>
  <c r="T1742" i="6"/>
  <c r="Z1742" i="6" s="1"/>
  <c r="S1742" i="6"/>
  <c r="Y1742" i="6" s="1"/>
  <c r="O1742" i="6"/>
  <c r="N1742" i="6"/>
  <c r="T1741" i="6"/>
  <c r="Z1741" i="6" s="1"/>
  <c r="S1741" i="6"/>
  <c r="Y1741" i="6" s="1"/>
  <c r="O1741" i="6"/>
  <c r="Q1741" i="6" s="1"/>
  <c r="N1741" i="6"/>
  <c r="T1740" i="6"/>
  <c r="Z1740" i="6" s="1"/>
  <c r="S1740" i="6"/>
  <c r="Y1740" i="6" s="1"/>
  <c r="O1740" i="6"/>
  <c r="P1740" i="6" s="1"/>
  <c r="N1740" i="6"/>
  <c r="T1739" i="6"/>
  <c r="Z1739" i="6" s="1"/>
  <c r="S1739" i="6"/>
  <c r="Y1739" i="6" s="1"/>
  <c r="O1739" i="6"/>
  <c r="Q1739" i="6" s="1"/>
  <c r="N1739" i="6"/>
  <c r="T1738" i="6"/>
  <c r="Z1738" i="6" s="1"/>
  <c r="S1738" i="6"/>
  <c r="Y1738" i="6" s="1"/>
  <c r="O1738" i="6"/>
  <c r="N1738" i="6"/>
  <c r="T1737" i="6"/>
  <c r="Z1737" i="6" s="1"/>
  <c r="S1737" i="6"/>
  <c r="Y1737" i="6" s="1"/>
  <c r="O1737" i="6"/>
  <c r="N1737" i="6"/>
  <c r="T1736" i="6"/>
  <c r="Z1736" i="6" s="1"/>
  <c r="S1736" i="6"/>
  <c r="Y1736" i="6" s="1"/>
  <c r="O1736" i="6"/>
  <c r="P1736" i="6" s="1"/>
  <c r="N1736" i="6"/>
  <c r="T1735" i="6"/>
  <c r="Z1735" i="6" s="1"/>
  <c r="S1735" i="6"/>
  <c r="Y1735" i="6" s="1"/>
  <c r="O1735" i="6"/>
  <c r="Q1735" i="6" s="1"/>
  <c r="N1735" i="6"/>
  <c r="T1734" i="6"/>
  <c r="Z1734" i="6" s="1"/>
  <c r="S1734" i="6"/>
  <c r="Y1734" i="6" s="1"/>
  <c r="O1734" i="6"/>
  <c r="N1734" i="6"/>
  <c r="T1733" i="6"/>
  <c r="Z1733" i="6" s="1"/>
  <c r="S1733" i="6"/>
  <c r="Y1733" i="6" s="1"/>
  <c r="O1733" i="6"/>
  <c r="Q1733" i="6" s="1"/>
  <c r="N1733" i="6"/>
  <c r="T1732" i="6"/>
  <c r="Z1732" i="6" s="1"/>
  <c r="S1732" i="6"/>
  <c r="Y1732" i="6" s="1"/>
  <c r="O1732" i="6"/>
  <c r="P1732" i="6" s="1"/>
  <c r="N1732" i="6"/>
  <c r="T1731" i="6"/>
  <c r="Z1731" i="6" s="1"/>
  <c r="S1731" i="6"/>
  <c r="Y1731" i="6" s="1"/>
  <c r="O1731" i="6"/>
  <c r="Q1731" i="6" s="1"/>
  <c r="N1731" i="6"/>
  <c r="T1730" i="6"/>
  <c r="Z1730" i="6" s="1"/>
  <c r="S1730" i="6"/>
  <c r="Y1730" i="6" s="1"/>
  <c r="O1730" i="6"/>
  <c r="N1730" i="6"/>
  <c r="T1729" i="6"/>
  <c r="Z1729" i="6" s="1"/>
  <c r="S1729" i="6"/>
  <c r="Y1729" i="6" s="1"/>
  <c r="O1729" i="6"/>
  <c r="N1729" i="6"/>
  <c r="T1728" i="6"/>
  <c r="Z1728" i="6" s="1"/>
  <c r="S1728" i="6"/>
  <c r="Y1728" i="6" s="1"/>
  <c r="O1728" i="6"/>
  <c r="P1728" i="6" s="1"/>
  <c r="N1728" i="6"/>
  <c r="T1727" i="6"/>
  <c r="Z1727" i="6" s="1"/>
  <c r="S1727" i="6"/>
  <c r="Y1727" i="6" s="1"/>
  <c r="O1727" i="6"/>
  <c r="Q1727" i="6" s="1"/>
  <c r="N1727" i="6"/>
  <c r="T1726" i="6"/>
  <c r="Z1726" i="6" s="1"/>
  <c r="S1726" i="6"/>
  <c r="Y1726" i="6" s="1"/>
  <c r="O1726" i="6"/>
  <c r="N1726" i="6"/>
  <c r="T1725" i="6"/>
  <c r="Z1725" i="6" s="1"/>
  <c r="S1725" i="6"/>
  <c r="Y1725" i="6" s="1"/>
  <c r="O1725" i="6"/>
  <c r="Q1725" i="6" s="1"/>
  <c r="N1725" i="6"/>
  <c r="U700" i="2"/>
  <c r="R700" i="2" s="1"/>
  <c r="T700" i="2" s="1"/>
  <c r="Q700" i="2"/>
  <c r="U699" i="2"/>
  <c r="R699" i="2" s="1"/>
  <c r="T699" i="2" s="1"/>
  <c r="Q699" i="2"/>
  <c r="U698" i="2"/>
  <c r="R698" i="2" s="1"/>
  <c r="Q698" i="2"/>
  <c r="U697" i="2"/>
  <c r="R697" i="2" s="1"/>
  <c r="T697" i="2" s="1"/>
  <c r="Q697" i="2"/>
  <c r="U696" i="2"/>
  <c r="R696" i="2" s="1"/>
  <c r="T696" i="2" s="1"/>
  <c r="Q696" i="2"/>
  <c r="U695" i="2"/>
  <c r="R695" i="2"/>
  <c r="T695" i="2" s="1"/>
  <c r="Q695" i="2"/>
  <c r="U694" i="2"/>
  <c r="R694" i="2" s="1"/>
  <c r="T694" i="2" s="1"/>
  <c r="Q694" i="2"/>
  <c r="U693" i="2"/>
  <c r="R693" i="2" s="1"/>
  <c r="T693" i="2" s="1"/>
  <c r="Q693" i="2"/>
  <c r="U692" i="2"/>
  <c r="R692" i="2" s="1"/>
  <c r="T692" i="2" s="1"/>
  <c r="Q692" i="2"/>
  <c r="U691" i="2"/>
  <c r="R691" i="2" s="1"/>
  <c r="T691" i="2" s="1"/>
  <c r="Q691" i="2"/>
  <c r="U690" i="2"/>
  <c r="R690" i="2" s="1"/>
  <c r="Q690" i="2"/>
  <c r="U689" i="2"/>
  <c r="R689" i="2" s="1"/>
  <c r="T689" i="2" s="1"/>
  <c r="Q689" i="2"/>
  <c r="U688" i="2"/>
  <c r="R688" i="2" s="1"/>
  <c r="T688" i="2" s="1"/>
  <c r="Q688" i="2"/>
  <c r="U687" i="2"/>
  <c r="R687" i="2" s="1"/>
  <c r="T687" i="2" s="1"/>
  <c r="Q687" i="2"/>
  <c r="U686" i="2"/>
  <c r="R686" i="2" s="1"/>
  <c r="Q686" i="2"/>
  <c r="U685" i="2"/>
  <c r="R685" i="2" s="1"/>
  <c r="T685" i="2" s="1"/>
  <c r="Q685" i="2"/>
  <c r="U684" i="2"/>
  <c r="R684" i="2" s="1"/>
  <c r="T684" i="2" s="1"/>
  <c r="Q684" i="2"/>
  <c r="U683" i="2"/>
  <c r="R683" i="2"/>
  <c r="T683" i="2" s="1"/>
  <c r="Q683" i="2"/>
  <c r="U682" i="2"/>
  <c r="R682" i="2" s="1"/>
  <c r="Q682" i="2"/>
  <c r="U681" i="2"/>
  <c r="R681" i="2" s="1"/>
  <c r="T681" i="2" s="1"/>
  <c r="Q681" i="2"/>
  <c r="U680" i="2"/>
  <c r="R680" i="2" s="1"/>
  <c r="T680" i="2" s="1"/>
  <c r="Q680" i="2"/>
  <c r="U679" i="2"/>
  <c r="R679" i="2" s="1"/>
  <c r="Q679" i="2"/>
  <c r="U678" i="2"/>
  <c r="R678" i="2" s="1"/>
  <c r="T678" i="2" s="1"/>
  <c r="Q678" i="2"/>
  <c r="U677" i="2"/>
  <c r="R677" i="2" s="1"/>
  <c r="T677" i="2" s="1"/>
  <c r="Q677" i="2"/>
  <c r="U676" i="2"/>
  <c r="R676" i="2" s="1"/>
  <c r="T676" i="2" s="1"/>
  <c r="Q676" i="2"/>
  <c r="U675" i="2"/>
  <c r="R675" i="2" s="1"/>
  <c r="T675" i="2" s="1"/>
  <c r="Q675" i="2"/>
  <c r="U674" i="2"/>
  <c r="R674" i="2" s="1"/>
  <c r="T674" i="2" s="1"/>
  <c r="Q674" i="2"/>
  <c r="U673" i="2"/>
  <c r="R673" i="2" s="1"/>
  <c r="T673" i="2" s="1"/>
  <c r="Q673" i="2"/>
  <c r="U672" i="2"/>
  <c r="R672" i="2"/>
  <c r="T672" i="2" s="1"/>
  <c r="Q672" i="2"/>
  <c r="U671" i="2"/>
  <c r="R671" i="2" s="1"/>
  <c r="T671" i="2" s="1"/>
  <c r="Q671" i="2"/>
  <c r="U670" i="2"/>
  <c r="R670" i="2" s="1"/>
  <c r="Q670" i="2"/>
  <c r="U669" i="2"/>
  <c r="R669" i="2" s="1"/>
  <c r="T669" i="2" s="1"/>
  <c r="Q669" i="2"/>
  <c r="U668" i="2"/>
  <c r="R668" i="2" s="1"/>
  <c r="T668" i="2" s="1"/>
  <c r="Q668" i="2"/>
  <c r="U667" i="2"/>
  <c r="R667" i="2" s="1"/>
  <c r="T667" i="2" s="1"/>
  <c r="Q667" i="2"/>
  <c r="U666" i="2"/>
  <c r="R666" i="2" s="1"/>
  <c r="Q666" i="2"/>
  <c r="U665" i="2"/>
  <c r="R665" i="2" s="1"/>
  <c r="T665" i="2" s="1"/>
  <c r="Q665" i="2"/>
  <c r="U664" i="2"/>
  <c r="R664" i="2" s="1"/>
  <c r="T664" i="2" s="1"/>
  <c r="Q664" i="2"/>
  <c r="U663" i="2"/>
  <c r="R663" i="2" s="1"/>
  <c r="Q663" i="2"/>
  <c r="U662" i="2"/>
  <c r="R662" i="2" s="1"/>
  <c r="T662" i="2" s="1"/>
  <c r="Q662" i="2"/>
  <c r="U661" i="2"/>
  <c r="R661" i="2" s="1"/>
  <c r="T661" i="2" s="1"/>
  <c r="Q661" i="2"/>
  <c r="U660" i="2"/>
  <c r="R660" i="2" s="1"/>
  <c r="T660" i="2" s="1"/>
  <c r="Q660" i="2"/>
  <c r="U659" i="2"/>
  <c r="R659" i="2" s="1"/>
  <c r="T659" i="2" s="1"/>
  <c r="Q659" i="2"/>
  <c r="U658" i="2"/>
  <c r="R658" i="2" s="1"/>
  <c r="Q658" i="2"/>
  <c r="U657" i="2"/>
  <c r="R657" i="2" s="1"/>
  <c r="T657" i="2" s="1"/>
  <c r="Q657" i="2"/>
  <c r="U656" i="2"/>
  <c r="R656" i="2" s="1"/>
  <c r="T656" i="2" s="1"/>
  <c r="Q656" i="2"/>
  <c r="U655" i="2"/>
  <c r="R655" i="2" s="1"/>
  <c r="T655" i="2" s="1"/>
  <c r="Q655" i="2"/>
  <c r="U654" i="2"/>
  <c r="R654" i="2" s="1"/>
  <c r="Q654" i="2"/>
  <c r="U653" i="2"/>
  <c r="R653" i="2" s="1"/>
  <c r="T653" i="2" s="1"/>
  <c r="Q653" i="2"/>
  <c r="U652" i="2"/>
  <c r="R652" i="2" s="1"/>
  <c r="T652" i="2" s="1"/>
  <c r="Q652" i="2"/>
  <c r="U651" i="2"/>
  <c r="R651" i="2" s="1"/>
  <c r="T651" i="2" s="1"/>
  <c r="Q651" i="2"/>
  <c r="U650" i="2"/>
  <c r="R650" i="2" s="1"/>
  <c r="Q650" i="2"/>
  <c r="U649" i="2"/>
  <c r="R649" i="2" s="1"/>
  <c r="T649" i="2" s="1"/>
  <c r="Q649" i="2"/>
  <c r="U648" i="2"/>
  <c r="R648" i="2" s="1"/>
  <c r="T648" i="2" s="1"/>
  <c r="Q648" i="2"/>
  <c r="U647" i="2"/>
  <c r="R647" i="2"/>
  <c r="T647" i="2" s="1"/>
  <c r="Q647" i="2"/>
  <c r="U646" i="2"/>
  <c r="R646" i="2" s="1"/>
  <c r="T646" i="2" s="1"/>
  <c r="Q646" i="2"/>
  <c r="U645" i="2"/>
  <c r="R645" i="2" s="1"/>
  <c r="T645" i="2" s="1"/>
  <c r="Q645" i="2"/>
  <c r="U644" i="2"/>
  <c r="R644" i="2" s="1"/>
  <c r="T644" i="2" s="1"/>
  <c r="Q644" i="2"/>
  <c r="U643" i="2"/>
  <c r="R643" i="2" s="1"/>
  <c r="Q643" i="2"/>
  <c r="U642" i="2"/>
  <c r="R642" i="2" s="1"/>
  <c r="Q642" i="2"/>
  <c r="U641" i="2"/>
  <c r="R641" i="2" s="1"/>
  <c r="T641" i="2" s="1"/>
  <c r="Q641" i="2"/>
  <c r="U640" i="2"/>
  <c r="R640" i="2" s="1"/>
  <c r="T640" i="2" s="1"/>
  <c r="Q640" i="2"/>
  <c r="U639" i="2"/>
  <c r="R639" i="2" s="1"/>
  <c r="T639" i="2" s="1"/>
  <c r="Q639" i="2"/>
  <c r="U638" i="2"/>
  <c r="R638" i="2" s="1"/>
  <c r="Q638" i="2"/>
  <c r="U637" i="2"/>
  <c r="R637" i="2" s="1"/>
  <c r="T637" i="2" s="1"/>
  <c r="Q637" i="2"/>
  <c r="U636" i="2"/>
  <c r="R636" i="2" s="1"/>
  <c r="T636" i="2" s="1"/>
  <c r="Q636" i="2"/>
  <c r="U635" i="2"/>
  <c r="R635" i="2" s="1"/>
  <c r="Q635" i="2"/>
  <c r="U634" i="2"/>
  <c r="R634" i="2" s="1"/>
  <c r="Q634" i="2"/>
  <c r="U633" i="2"/>
  <c r="R633" i="2" s="1"/>
  <c r="T633" i="2" s="1"/>
  <c r="Q633" i="2"/>
  <c r="U632" i="2"/>
  <c r="R632" i="2" s="1"/>
  <c r="T632" i="2" s="1"/>
  <c r="Q632" i="2"/>
  <c r="U631" i="2"/>
  <c r="R631" i="2" s="1"/>
  <c r="T631" i="2" s="1"/>
  <c r="Q631" i="2"/>
  <c r="U630" i="2"/>
  <c r="R630" i="2" s="1"/>
  <c r="T630" i="2" s="1"/>
  <c r="Q630" i="2"/>
  <c r="U629" i="2"/>
  <c r="R629" i="2" s="1"/>
  <c r="T629" i="2" s="1"/>
  <c r="Q629" i="2"/>
  <c r="U628" i="2"/>
  <c r="R628" i="2" s="1"/>
  <c r="T628" i="2" s="1"/>
  <c r="Q628" i="2"/>
  <c r="U627" i="2"/>
  <c r="R627" i="2" s="1"/>
  <c r="T627" i="2" s="1"/>
  <c r="Q627" i="2"/>
  <c r="U626" i="2"/>
  <c r="R626" i="2" s="1"/>
  <c r="Q626" i="2"/>
  <c r="U625" i="2"/>
  <c r="R625" i="2" s="1"/>
  <c r="T625" i="2" s="1"/>
  <c r="Q625" i="2"/>
  <c r="U624" i="2"/>
  <c r="R624" i="2"/>
  <c r="T624" i="2" s="1"/>
  <c r="Q624" i="2"/>
  <c r="U623" i="2"/>
  <c r="R623" i="2" s="1"/>
  <c r="T623" i="2" s="1"/>
  <c r="Q623" i="2"/>
  <c r="U622" i="2"/>
  <c r="R622" i="2" s="1"/>
  <c r="Q622" i="2"/>
  <c r="U621" i="2"/>
  <c r="R621" i="2" s="1"/>
  <c r="T621" i="2" s="1"/>
  <c r="Q621" i="2"/>
  <c r="U620" i="2"/>
  <c r="R620" i="2" s="1"/>
  <c r="T620" i="2" s="1"/>
  <c r="Q620" i="2"/>
  <c r="U619" i="2"/>
  <c r="R619" i="2"/>
  <c r="T619" i="2" s="1"/>
  <c r="Q619" i="2"/>
  <c r="U618" i="2"/>
  <c r="R618" i="2" s="1"/>
  <c r="Q618" i="2"/>
  <c r="U617" i="2"/>
  <c r="R617" i="2" s="1"/>
  <c r="T617" i="2" s="1"/>
  <c r="Q617" i="2"/>
  <c r="U616" i="2"/>
  <c r="R616" i="2" s="1"/>
  <c r="T616" i="2" s="1"/>
  <c r="Q616" i="2"/>
  <c r="U615" i="2"/>
  <c r="R615" i="2" s="1"/>
  <c r="T615" i="2" s="1"/>
  <c r="Q615" i="2"/>
  <c r="U614" i="2"/>
  <c r="R614" i="2" s="1"/>
  <c r="T614" i="2" s="1"/>
  <c r="Q614" i="2"/>
  <c r="U613" i="2"/>
  <c r="R613" i="2" s="1"/>
  <c r="T613" i="2" s="1"/>
  <c r="Q613" i="2"/>
  <c r="U612" i="2"/>
  <c r="R612" i="2" s="1"/>
  <c r="T612" i="2" s="1"/>
  <c r="Q612" i="2"/>
  <c r="U611" i="2"/>
  <c r="R611" i="2" s="1"/>
  <c r="T611" i="2" s="1"/>
  <c r="Q611" i="2"/>
  <c r="U610" i="2"/>
  <c r="R610" i="2" s="1"/>
  <c r="Q610" i="2"/>
  <c r="U609" i="2"/>
  <c r="R609" i="2" s="1"/>
  <c r="Q609" i="2"/>
  <c r="U608" i="2"/>
  <c r="R608" i="2" s="1"/>
  <c r="T608" i="2" s="1"/>
  <c r="Q608" i="2"/>
  <c r="U607" i="2"/>
  <c r="R607" i="2"/>
  <c r="Q607" i="2"/>
  <c r="U606" i="2"/>
  <c r="R606" i="2" s="1"/>
  <c r="T606" i="2" s="1"/>
  <c r="Q606" i="2"/>
  <c r="U605" i="2"/>
  <c r="R605" i="2" s="1"/>
  <c r="T605" i="2" s="1"/>
  <c r="Q605" i="2"/>
  <c r="U604" i="2"/>
  <c r="R604" i="2" s="1"/>
  <c r="T604" i="2" s="1"/>
  <c r="Q604" i="2"/>
  <c r="U603" i="2"/>
  <c r="R603" i="2" s="1"/>
  <c r="T603" i="2" s="1"/>
  <c r="Q603" i="2"/>
  <c r="U602" i="2"/>
  <c r="R602" i="2" s="1"/>
  <c r="T602" i="2" s="1"/>
  <c r="Q602" i="2"/>
  <c r="U601" i="2"/>
  <c r="R601" i="2" s="1"/>
  <c r="T601" i="2" s="1"/>
  <c r="Q601" i="2"/>
  <c r="U600" i="2"/>
  <c r="R600" i="2" s="1"/>
  <c r="T600" i="2" s="1"/>
  <c r="Q600" i="2"/>
  <c r="U599" i="2"/>
  <c r="R599" i="2" s="1"/>
  <c r="T599" i="2" s="1"/>
  <c r="Q599" i="2"/>
  <c r="U598" i="2"/>
  <c r="R598" i="2" s="1"/>
  <c r="Q598" i="2"/>
  <c r="U597" i="2"/>
  <c r="R597" i="2" s="1"/>
  <c r="Q597" i="2"/>
  <c r="U596" i="2"/>
  <c r="R596" i="2"/>
  <c r="T596" i="2" s="1"/>
  <c r="Q596" i="2"/>
  <c r="U595" i="2"/>
  <c r="R595" i="2" s="1"/>
  <c r="T595" i="2" s="1"/>
  <c r="Q595" i="2"/>
  <c r="U594" i="2"/>
  <c r="R594" i="2" s="1"/>
  <c r="Q594" i="2"/>
  <c r="U593" i="2"/>
  <c r="R593" i="2" s="1"/>
  <c r="Q593" i="2"/>
  <c r="U592" i="2"/>
  <c r="R592" i="2" s="1"/>
  <c r="T592" i="2" s="1"/>
  <c r="Q592" i="2"/>
  <c r="U591" i="2"/>
  <c r="R591" i="2" s="1"/>
  <c r="Q591" i="2"/>
  <c r="U590" i="2"/>
  <c r="R590" i="2" s="1"/>
  <c r="T590" i="2" s="1"/>
  <c r="Q590" i="2"/>
  <c r="U589" i="2"/>
  <c r="R589" i="2" s="1"/>
  <c r="T589" i="2" s="1"/>
  <c r="Q589" i="2"/>
  <c r="U588" i="2"/>
  <c r="R588" i="2" s="1"/>
  <c r="T588" i="2" s="1"/>
  <c r="Q588" i="2"/>
  <c r="U587" i="2"/>
  <c r="R587" i="2" s="1"/>
  <c r="T587" i="2" s="1"/>
  <c r="Q587" i="2"/>
  <c r="U586" i="2"/>
  <c r="R586" i="2" s="1"/>
  <c r="T586" i="2" s="1"/>
  <c r="Q586" i="2"/>
  <c r="U585" i="2"/>
  <c r="R585" i="2" s="1"/>
  <c r="T585" i="2" s="1"/>
  <c r="Q585" i="2"/>
  <c r="U584" i="2"/>
  <c r="R584" i="2" s="1"/>
  <c r="Q584" i="2"/>
  <c r="U583" i="2"/>
  <c r="R583" i="2" s="1"/>
  <c r="T583" i="2" s="1"/>
  <c r="Q583" i="2"/>
  <c r="U582" i="2"/>
  <c r="R582" i="2" s="1"/>
  <c r="T582" i="2" s="1"/>
  <c r="Q582" i="2"/>
  <c r="U581" i="2"/>
  <c r="R581" i="2" s="1"/>
  <c r="T581" i="2" s="1"/>
  <c r="Q581" i="2"/>
  <c r="U580" i="2"/>
  <c r="R580" i="2" s="1"/>
  <c r="Q580" i="2"/>
  <c r="U579" i="2"/>
  <c r="R579" i="2" s="1"/>
  <c r="T579" i="2" s="1"/>
  <c r="Q579" i="2"/>
  <c r="U578" i="2"/>
  <c r="R578" i="2" s="1"/>
  <c r="T578" i="2" s="1"/>
  <c r="Q578" i="2"/>
  <c r="U577" i="2"/>
  <c r="R577" i="2"/>
  <c r="T577" i="2" s="1"/>
  <c r="Q577" i="2"/>
  <c r="U576" i="2"/>
  <c r="R576" i="2" s="1"/>
  <c r="T576" i="2" s="1"/>
  <c r="Q576" i="2"/>
  <c r="U575" i="2"/>
  <c r="R575" i="2" s="1"/>
  <c r="T575" i="2" s="1"/>
  <c r="Q575" i="2"/>
  <c r="U574" i="2"/>
  <c r="R574" i="2" s="1"/>
  <c r="T574" i="2" s="1"/>
  <c r="Q574" i="2"/>
  <c r="U573" i="2"/>
  <c r="R573" i="2" s="1"/>
  <c r="T573" i="2" s="1"/>
  <c r="Q573" i="2"/>
  <c r="U572" i="2"/>
  <c r="R572" i="2" s="1"/>
  <c r="Q572" i="2"/>
  <c r="U571" i="2"/>
  <c r="R571" i="2" s="1"/>
  <c r="T571" i="2" s="1"/>
  <c r="Q571" i="2"/>
  <c r="U570" i="2"/>
  <c r="R570" i="2" s="1"/>
  <c r="T570" i="2" s="1"/>
  <c r="Q570" i="2"/>
  <c r="U569" i="2"/>
  <c r="R569" i="2" s="1"/>
  <c r="Q569" i="2"/>
  <c r="U568" i="2"/>
  <c r="R568" i="2" s="1"/>
  <c r="Q568" i="2"/>
  <c r="U567" i="2"/>
  <c r="R567" i="2" s="1"/>
  <c r="T567" i="2" s="1"/>
  <c r="Q567" i="2"/>
  <c r="U566" i="2"/>
  <c r="R566" i="2" s="1"/>
  <c r="T566" i="2" s="1"/>
  <c r="Q566" i="2"/>
  <c r="U565" i="2"/>
  <c r="R565" i="2" s="1"/>
  <c r="T565" i="2" s="1"/>
  <c r="Q565" i="2"/>
  <c r="U564" i="2"/>
  <c r="R564" i="2" s="1"/>
  <c r="Q564" i="2"/>
  <c r="U563" i="2"/>
  <c r="R563" i="2" s="1"/>
  <c r="T563" i="2" s="1"/>
  <c r="Q563" i="2"/>
  <c r="U562" i="2"/>
  <c r="R562" i="2" s="1"/>
  <c r="T562" i="2" s="1"/>
  <c r="Q562" i="2"/>
  <c r="U561" i="2"/>
  <c r="R561" i="2" s="1"/>
  <c r="Q561" i="2"/>
  <c r="U560" i="2"/>
  <c r="R560" i="2" s="1"/>
  <c r="T560" i="2" s="1"/>
  <c r="Q560" i="2"/>
  <c r="U559" i="2"/>
  <c r="R559" i="2" s="1"/>
  <c r="T559" i="2" s="1"/>
  <c r="Q559" i="2"/>
  <c r="U558" i="2"/>
  <c r="R558" i="2" s="1"/>
  <c r="T558" i="2" s="1"/>
  <c r="Q558" i="2"/>
  <c r="U557" i="2"/>
  <c r="R557" i="2" s="1"/>
  <c r="T557" i="2" s="1"/>
  <c r="Q557" i="2"/>
  <c r="U556" i="2"/>
  <c r="R556" i="2" s="1"/>
  <c r="Q556" i="2"/>
  <c r="U555" i="2"/>
  <c r="R555" i="2" s="1"/>
  <c r="T555" i="2" s="1"/>
  <c r="Q555" i="2"/>
  <c r="U554" i="2"/>
  <c r="R554" i="2" s="1"/>
  <c r="T554" i="2" s="1"/>
  <c r="Q554" i="2"/>
  <c r="U553" i="2"/>
  <c r="R553" i="2" s="1"/>
  <c r="T553" i="2" s="1"/>
  <c r="Q553" i="2"/>
  <c r="U552" i="2"/>
  <c r="R552" i="2" s="1"/>
  <c r="Q552" i="2"/>
  <c r="U551" i="2"/>
  <c r="R551" i="2" s="1"/>
  <c r="T551" i="2" s="1"/>
  <c r="Q551" i="2"/>
  <c r="U550" i="2"/>
  <c r="R550" i="2" s="1"/>
  <c r="T550" i="2" s="1"/>
  <c r="Q550" i="2"/>
  <c r="U549" i="2"/>
  <c r="R549" i="2" s="1"/>
  <c r="T549" i="2" s="1"/>
  <c r="Q549" i="2"/>
  <c r="U18" i="2"/>
  <c r="Q18" i="2"/>
  <c r="R3" i="2"/>
  <c r="R982" i="2"/>
  <c r="S982" i="2" s="1"/>
  <c r="T982" i="2" s="1"/>
  <c r="R981" i="2"/>
  <c r="S981" i="2" s="1"/>
  <c r="T981" i="2" s="1"/>
  <c r="R980" i="2"/>
  <c r="S980" i="2" s="1"/>
  <c r="T980" i="2" s="1"/>
  <c r="R979" i="2"/>
  <c r="S979" i="2" s="1"/>
  <c r="T979" i="2" s="1"/>
  <c r="R978" i="2"/>
  <c r="S978" i="2" s="1"/>
  <c r="T978" i="2" s="1"/>
  <c r="R977" i="2"/>
  <c r="S977" i="2" s="1"/>
  <c r="T977" i="2" s="1"/>
  <c r="R976" i="2"/>
  <c r="S976" i="2" s="1"/>
  <c r="T976" i="2" s="1"/>
  <c r="R975" i="2"/>
  <c r="S975" i="2" s="1"/>
  <c r="T975" i="2" s="1"/>
  <c r="R974" i="2"/>
  <c r="S974" i="2" s="1"/>
  <c r="T974" i="2" s="1"/>
  <c r="R973" i="2"/>
  <c r="S973" i="2" s="1"/>
  <c r="T973" i="2" s="1"/>
  <c r="R972" i="2"/>
  <c r="S972" i="2" s="1"/>
  <c r="T972" i="2" s="1"/>
  <c r="R971" i="2"/>
  <c r="S971" i="2" s="1"/>
  <c r="T971" i="2" s="1"/>
  <c r="R970" i="2"/>
  <c r="S970" i="2" s="1"/>
  <c r="T970" i="2" s="1"/>
  <c r="R969" i="2"/>
  <c r="S969" i="2" s="1"/>
  <c r="T969" i="2" s="1"/>
  <c r="R968" i="2"/>
  <c r="S968" i="2" s="1"/>
  <c r="T968" i="2" s="1"/>
  <c r="R967" i="2"/>
  <c r="S967" i="2" s="1"/>
  <c r="T967" i="2" s="1"/>
  <c r="R966" i="2"/>
  <c r="S966" i="2" s="1"/>
  <c r="T966" i="2" s="1"/>
  <c r="R965" i="2"/>
  <c r="S965" i="2" s="1"/>
  <c r="T965" i="2" s="1"/>
  <c r="R964" i="2"/>
  <c r="S964" i="2" s="1"/>
  <c r="T964" i="2" s="1"/>
  <c r="R963" i="2"/>
  <c r="S963" i="2" s="1"/>
  <c r="T963" i="2" s="1"/>
  <c r="R962" i="2"/>
  <c r="S962" i="2" s="1"/>
  <c r="T962" i="2" s="1"/>
  <c r="R961" i="2"/>
  <c r="S961" i="2" s="1"/>
  <c r="T961" i="2" s="1"/>
  <c r="R960" i="2"/>
  <c r="S960" i="2" s="1"/>
  <c r="T960" i="2" s="1"/>
  <c r="R959" i="2"/>
  <c r="S959" i="2" s="1"/>
  <c r="T959" i="2" s="1"/>
  <c r="R958" i="2"/>
  <c r="S958" i="2" s="1"/>
  <c r="T958" i="2" s="1"/>
  <c r="R957" i="2"/>
  <c r="S957" i="2" s="1"/>
  <c r="T957" i="2" s="1"/>
  <c r="R956" i="2"/>
  <c r="S956" i="2" s="1"/>
  <c r="T956" i="2" s="1"/>
  <c r="R955" i="2"/>
  <c r="S955" i="2" s="1"/>
  <c r="T955" i="2" s="1"/>
  <c r="R954" i="2"/>
  <c r="S954" i="2" s="1"/>
  <c r="T954" i="2" s="1"/>
  <c r="R953" i="2"/>
  <c r="S953" i="2" s="1"/>
  <c r="T953" i="2" s="1"/>
  <c r="R952" i="2"/>
  <c r="S952" i="2" s="1"/>
  <c r="T952" i="2" s="1"/>
  <c r="R951" i="2"/>
  <c r="S951" i="2" s="1"/>
  <c r="T951" i="2" s="1"/>
  <c r="R950" i="2"/>
  <c r="S950" i="2" s="1"/>
  <c r="T950" i="2" s="1"/>
  <c r="R949" i="2"/>
  <c r="S949" i="2" s="1"/>
  <c r="T949" i="2" s="1"/>
  <c r="R948" i="2"/>
  <c r="S948" i="2" s="1"/>
  <c r="T948" i="2" s="1"/>
  <c r="R947" i="2"/>
  <c r="S947" i="2" s="1"/>
  <c r="T947" i="2" s="1"/>
  <c r="R946" i="2"/>
  <c r="S946" i="2" s="1"/>
  <c r="T946" i="2" s="1"/>
  <c r="R945" i="2"/>
  <c r="S945" i="2" s="1"/>
  <c r="T945" i="2" s="1"/>
  <c r="R944" i="2"/>
  <c r="S944" i="2" s="1"/>
  <c r="T944" i="2" s="1"/>
  <c r="R943" i="2"/>
  <c r="S943" i="2" s="1"/>
  <c r="T943" i="2" s="1"/>
  <c r="R942" i="2"/>
  <c r="S942" i="2" s="1"/>
  <c r="T942" i="2" s="1"/>
  <c r="R941" i="2"/>
  <c r="S941" i="2" s="1"/>
  <c r="T941" i="2" s="1"/>
  <c r="R940" i="2"/>
  <c r="S940" i="2" s="1"/>
  <c r="T940" i="2" s="1"/>
  <c r="R939" i="2"/>
  <c r="S939" i="2" s="1"/>
  <c r="T939" i="2" s="1"/>
  <c r="R938" i="2"/>
  <c r="S938" i="2" s="1"/>
  <c r="T938" i="2" s="1"/>
  <c r="R937" i="2"/>
  <c r="S937" i="2" s="1"/>
  <c r="T937" i="2" s="1"/>
  <c r="R936" i="2"/>
  <c r="S936" i="2" s="1"/>
  <c r="T936" i="2" s="1"/>
  <c r="R935" i="2"/>
  <c r="S935" i="2" s="1"/>
  <c r="T935" i="2" s="1"/>
  <c r="R934" i="2"/>
  <c r="S934" i="2" s="1"/>
  <c r="T934" i="2" s="1"/>
  <c r="R933" i="2"/>
  <c r="S933" i="2" s="1"/>
  <c r="T933" i="2" s="1"/>
  <c r="R932" i="2"/>
  <c r="S932" i="2" s="1"/>
  <c r="T932" i="2" s="1"/>
  <c r="R931" i="2"/>
  <c r="S931" i="2" s="1"/>
  <c r="T931" i="2" s="1"/>
  <c r="R930" i="2"/>
  <c r="S930" i="2" s="1"/>
  <c r="T930" i="2" s="1"/>
  <c r="R929" i="2"/>
  <c r="S929" i="2" s="1"/>
  <c r="T929" i="2" s="1"/>
  <c r="R928" i="2"/>
  <c r="S928" i="2" s="1"/>
  <c r="T928" i="2" s="1"/>
  <c r="R927" i="2"/>
  <c r="S927" i="2" s="1"/>
  <c r="T927" i="2" s="1"/>
  <c r="R926" i="2"/>
  <c r="S926" i="2" s="1"/>
  <c r="T926" i="2" s="1"/>
  <c r="R925" i="2"/>
  <c r="S925" i="2" s="1"/>
  <c r="T925" i="2" s="1"/>
  <c r="R924" i="2"/>
  <c r="S924" i="2" s="1"/>
  <c r="T924" i="2" s="1"/>
  <c r="R923" i="2"/>
  <c r="S923" i="2" s="1"/>
  <c r="T923" i="2" s="1"/>
  <c r="R922" i="2"/>
  <c r="S922" i="2" s="1"/>
  <c r="T922" i="2" s="1"/>
  <c r="R921" i="2"/>
  <c r="S921" i="2" s="1"/>
  <c r="T921" i="2" s="1"/>
  <c r="R920" i="2"/>
  <c r="S920" i="2" s="1"/>
  <c r="T920" i="2" s="1"/>
  <c r="R919" i="2"/>
  <c r="S919" i="2" s="1"/>
  <c r="T919" i="2" s="1"/>
  <c r="R918" i="2"/>
  <c r="S918" i="2" s="1"/>
  <c r="T918" i="2" s="1"/>
  <c r="R917" i="2"/>
  <c r="S917" i="2" s="1"/>
  <c r="T917" i="2" s="1"/>
  <c r="R916" i="2"/>
  <c r="S916" i="2" s="1"/>
  <c r="T916" i="2" s="1"/>
  <c r="R915" i="2"/>
  <c r="S915" i="2" s="1"/>
  <c r="T915" i="2" s="1"/>
  <c r="R914" i="2"/>
  <c r="S914" i="2" s="1"/>
  <c r="T914" i="2" s="1"/>
  <c r="R913" i="2"/>
  <c r="S913" i="2" s="1"/>
  <c r="T913" i="2" s="1"/>
  <c r="R912" i="2"/>
  <c r="S912" i="2" s="1"/>
  <c r="T912" i="2" s="1"/>
  <c r="R911" i="2"/>
  <c r="S911" i="2" s="1"/>
  <c r="T911" i="2" s="1"/>
  <c r="R910" i="2"/>
  <c r="S910" i="2" s="1"/>
  <c r="T910" i="2" s="1"/>
  <c r="R909" i="2"/>
  <c r="S909" i="2" s="1"/>
  <c r="T909" i="2" s="1"/>
  <c r="R908" i="2"/>
  <c r="S908" i="2" s="1"/>
  <c r="T908" i="2" s="1"/>
  <c r="R907" i="2"/>
  <c r="S907" i="2" s="1"/>
  <c r="T907" i="2" s="1"/>
  <c r="R906" i="2"/>
  <c r="S906" i="2" s="1"/>
  <c r="T906" i="2" s="1"/>
  <c r="R905" i="2"/>
  <c r="S905" i="2" s="1"/>
  <c r="T905" i="2" s="1"/>
  <c r="R904" i="2"/>
  <c r="S904" i="2" s="1"/>
  <c r="T904" i="2" s="1"/>
  <c r="R903" i="2"/>
  <c r="S903" i="2" s="1"/>
  <c r="T903" i="2" s="1"/>
  <c r="R902" i="2"/>
  <c r="S902" i="2" s="1"/>
  <c r="T902" i="2" s="1"/>
  <c r="R901" i="2"/>
  <c r="S901" i="2" s="1"/>
  <c r="T901" i="2" s="1"/>
  <c r="R900" i="2"/>
  <c r="S900" i="2" s="1"/>
  <c r="T900" i="2" s="1"/>
  <c r="R899" i="2"/>
  <c r="S899" i="2" s="1"/>
  <c r="T899" i="2" s="1"/>
  <c r="R898" i="2"/>
  <c r="S898" i="2" s="1"/>
  <c r="T898" i="2" s="1"/>
  <c r="R897" i="2"/>
  <c r="S897" i="2" s="1"/>
  <c r="T897" i="2" s="1"/>
  <c r="R896" i="2"/>
  <c r="S896" i="2" s="1"/>
  <c r="T896" i="2" s="1"/>
  <c r="R895" i="2"/>
  <c r="S895" i="2" s="1"/>
  <c r="T895" i="2" s="1"/>
  <c r="R894" i="2"/>
  <c r="S894" i="2" s="1"/>
  <c r="T894" i="2" s="1"/>
  <c r="R893" i="2"/>
  <c r="S893" i="2" s="1"/>
  <c r="T893" i="2" s="1"/>
  <c r="R892" i="2"/>
  <c r="S892" i="2" s="1"/>
  <c r="T892" i="2" s="1"/>
  <c r="R891" i="2"/>
  <c r="S891" i="2" s="1"/>
  <c r="T891" i="2" s="1"/>
  <c r="R890" i="2"/>
  <c r="S890" i="2" s="1"/>
  <c r="T890" i="2" s="1"/>
  <c r="R889" i="2"/>
  <c r="S889" i="2" s="1"/>
  <c r="T889" i="2" s="1"/>
  <c r="R888" i="2"/>
  <c r="S888" i="2" s="1"/>
  <c r="T888" i="2" s="1"/>
  <c r="R887" i="2"/>
  <c r="S887" i="2" s="1"/>
  <c r="T887" i="2" s="1"/>
  <c r="R886" i="2"/>
  <c r="S886" i="2" s="1"/>
  <c r="T886" i="2" s="1"/>
  <c r="R885" i="2"/>
  <c r="S885" i="2" s="1"/>
  <c r="T885" i="2" s="1"/>
  <c r="R884" i="2"/>
  <c r="S884" i="2" s="1"/>
  <c r="T884" i="2" s="1"/>
  <c r="R883" i="2"/>
  <c r="S883" i="2" s="1"/>
  <c r="T883" i="2" s="1"/>
  <c r="R882" i="2"/>
  <c r="S882" i="2" s="1"/>
  <c r="T882" i="2" s="1"/>
  <c r="R881" i="2"/>
  <c r="S881" i="2" s="1"/>
  <c r="T881" i="2" s="1"/>
  <c r="R880" i="2"/>
  <c r="S880" i="2" s="1"/>
  <c r="T880" i="2" s="1"/>
  <c r="R879" i="2"/>
  <c r="S879" i="2" s="1"/>
  <c r="T879" i="2" s="1"/>
  <c r="R878" i="2"/>
  <c r="S878" i="2" s="1"/>
  <c r="T878" i="2" s="1"/>
  <c r="R877" i="2"/>
  <c r="S877" i="2" s="1"/>
  <c r="T877" i="2" s="1"/>
  <c r="R876" i="2"/>
  <c r="S876" i="2" s="1"/>
  <c r="T876" i="2" s="1"/>
  <c r="R875" i="2"/>
  <c r="S875" i="2" s="1"/>
  <c r="T875" i="2" s="1"/>
  <c r="R874" i="2"/>
  <c r="S874" i="2" s="1"/>
  <c r="T874" i="2" s="1"/>
  <c r="R873" i="2"/>
  <c r="S873" i="2" s="1"/>
  <c r="T873" i="2" s="1"/>
  <c r="R872" i="2"/>
  <c r="S872" i="2" s="1"/>
  <c r="T872" i="2" s="1"/>
  <c r="R871" i="2"/>
  <c r="S871" i="2" s="1"/>
  <c r="T871" i="2" s="1"/>
  <c r="R870" i="2"/>
  <c r="S870" i="2" s="1"/>
  <c r="T870" i="2" s="1"/>
  <c r="R869" i="2"/>
  <c r="S869" i="2" s="1"/>
  <c r="T869" i="2" s="1"/>
  <c r="R868" i="2"/>
  <c r="S868" i="2" s="1"/>
  <c r="T868" i="2" s="1"/>
  <c r="R867" i="2"/>
  <c r="S867" i="2" s="1"/>
  <c r="T867" i="2" s="1"/>
  <c r="R866" i="2"/>
  <c r="S866" i="2" s="1"/>
  <c r="R865" i="2"/>
  <c r="S865" i="2" s="1"/>
  <c r="T865" i="2" s="1"/>
  <c r="R864" i="2"/>
  <c r="S864" i="2" s="1"/>
  <c r="T864" i="2" s="1"/>
  <c r="R863" i="2"/>
  <c r="S863" i="2" s="1"/>
  <c r="T863" i="2" s="1"/>
  <c r="R862" i="2"/>
  <c r="S862" i="2" s="1"/>
  <c r="T862" i="2" s="1"/>
  <c r="R861" i="2"/>
  <c r="S861" i="2" s="1"/>
  <c r="T861" i="2" s="1"/>
  <c r="R860" i="2"/>
  <c r="S860" i="2" s="1"/>
  <c r="T860" i="2" s="1"/>
  <c r="R859" i="2"/>
  <c r="S859" i="2" s="1"/>
  <c r="T859" i="2" s="1"/>
  <c r="R858" i="2"/>
  <c r="S858" i="2" s="1"/>
  <c r="T858" i="2" s="1"/>
  <c r="R857" i="2"/>
  <c r="S857" i="2" s="1"/>
  <c r="T857" i="2" s="1"/>
  <c r="R856" i="2"/>
  <c r="S856" i="2" s="1"/>
  <c r="T856" i="2" s="1"/>
  <c r="R855" i="2"/>
  <c r="S855" i="2" s="1"/>
  <c r="T855" i="2" s="1"/>
  <c r="R854" i="2"/>
  <c r="S854" i="2" s="1"/>
  <c r="T854" i="2" s="1"/>
  <c r="R853" i="2"/>
  <c r="S853" i="2" s="1"/>
  <c r="T853" i="2" s="1"/>
  <c r="R852" i="2"/>
  <c r="S852" i="2" s="1"/>
  <c r="T852" i="2" s="1"/>
  <c r="R851" i="2"/>
  <c r="S851" i="2" s="1"/>
  <c r="T851" i="2" s="1"/>
  <c r="R850" i="2"/>
  <c r="S850" i="2" s="1"/>
  <c r="R849" i="2"/>
  <c r="S849" i="2" s="1"/>
  <c r="T849" i="2" s="1"/>
  <c r="R848" i="2"/>
  <c r="S848" i="2" s="1"/>
  <c r="T848" i="2" s="1"/>
  <c r="R847" i="2"/>
  <c r="S847" i="2" s="1"/>
  <c r="T847" i="2" s="1"/>
  <c r="R846" i="2"/>
  <c r="S846" i="2" s="1"/>
  <c r="T846" i="2" s="1"/>
  <c r="R845" i="2"/>
  <c r="S845" i="2" s="1"/>
  <c r="T845" i="2" s="1"/>
  <c r="R844" i="2"/>
  <c r="S844" i="2" s="1"/>
  <c r="T844" i="2" s="1"/>
  <c r="R843" i="2"/>
  <c r="S843" i="2" s="1"/>
  <c r="T843" i="2" s="1"/>
  <c r="R842" i="2"/>
  <c r="S842" i="2" s="1"/>
  <c r="T842" i="2" s="1"/>
  <c r="R841" i="2"/>
  <c r="S841" i="2" s="1"/>
  <c r="T841" i="2" s="1"/>
  <c r="R840" i="2"/>
  <c r="S840" i="2" s="1"/>
  <c r="T840" i="2" s="1"/>
  <c r="R839" i="2"/>
  <c r="S839" i="2" s="1"/>
  <c r="T839" i="2" s="1"/>
  <c r="R838" i="2"/>
  <c r="S838" i="2" s="1"/>
  <c r="T838" i="2" s="1"/>
  <c r="R837" i="2"/>
  <c r="S837" i="2" s="1"/>
  <c r="T837" i="2" s="1"/>
  <c r="R836" i="2"/>
  <c r="S836" i="2" s="1"/>
  <c r="T836" i="2" s="1"/>
  <c r="R835" i="2"/>
  <c r="S835" i="2" s="1"/>
  <c r="T835" i="2" s="1"/>
  <c r="R834" i="2"/>
  <c r="S834" i="2" s="1"/>
  <c r="R833" i="2"/>
  <c r="S833" i="2" s="1"/>
  <c r="T833" i="2" s="1"/>
  <c r="R832" i="2"/>
  <c r="S832" i="2" s="1"/>
  <c r="T832" i="2" s="1"/>
  <c r="R831" i="2"/>
  <c r="S831" i="2" s="1"/>
  <c r="T831" i="2" s="1"/>
  <c r="R830" i="2"/>
  <c r="S830" i="2" s="1"/>
  <c r="T830" i="2" s="1"/>
  <c r="R829" i="2"/>
  <c r="S829" i="2" s="1"/>
  <c r="T829" i="2" s="1"/>
  <c r="R828" i="2"/>
  <c r="S828" i="2" s="1"/>
  <c r="T828" i="2" s="1"/>
  <c r="R827" i="2"/>
  <c r="S827" i="2" s="1"/>
  <c r="T827" i="2" s="1"/>
  <c r="R826" i="2"/>
  <c r="S826" i="2" s="1"/>
  <c r="T826" i="2" s="1"/>
  <c r="R825" i="2"/>
  <c r="S825" i="2" s="1"/>
  <c r="T825" i="2" s="1"/>
  <c r="R824" i="2"/>
  <c r="S824" i="2" s="1"/>
  <c r="T824" i="2" s="1"/>
  <c r="R823" i="2"/>
  <c r="S823" i="2" s="1"/>
  <c r="T823" i="2" s="1"/>
  <c r="R822" i="2"/>
  <c r="S822" i="2" s="1"/>
  <c r="T822" i="2" s="1"/>
  <c r="R821" i="2"/>
  <c r="S821" i="2" s="1"/>
  <c r="T821" i="2" s="1"/>
  <c r="R820" i="2"/>
  <c r="S820" i="2" s="1"/>
  <c r="T820" i="2" s="1"/>
  <c r="R819" i="2"/>
  <c r="S819" i="2" s="1"/>
  <c r="T819" i="2" s="1"/>
  <c r="R818" i="2"/>
  <c r="S818" i="2" s="1"/>
  <c r="T818" i="2" s="1"/>
  <c r="R817" i="2"/>
  <c r="S817" i="2" s="1"/>
  <c r="T817" i="2" s="1"/>
  <c r="R816" i="2"/>
  <c r="S816" i="2" s="1"/>
  <c r="T816" i="2" s="1"/>
  <c r="R815" i="2"/>
  <c r="S815" i="2" s="1"/>
  <c r="T815" i="2" s="1"/>
  <c r="R814" i="2"/>
  <c r="S814" i="2" s="1"/>
  <c r="T814" i="2" s="1"/>
  <c r="R813" i="2"/>
  <c r="S813" i="2" s="1"/>
  <c r="T813" i="2" s="1"/>
  <c r="R812" i="2"/>
  <c r="S812" i="2" s="1"/>
  <c r="T812" i="2" s="1"/>
  <c r="R811" i="2"/>
  <c r="S811" i="2" s="1"/>
  <c r="T811" i="2" s="1"/>
  <c r="R810" i="2"/>
  <c r="S810" i="2" s="1"/>
  <c r="T810" i="2" s="1"/>
  <c r="R809" i="2"/>
  <c r="S809" i="2" s="1"/>
  <c r="T809" i="2" s="1"/>
  <c r="R808" i="2"/>
  <c r="S808" i="2" s="1"/>
  <c r="T808" i="2" s="1"/>
  <c r="R807" i="2"/>
  <c r="S807" i="2" s="1"/>
  <c r="T807" i="2" s="1"/>
  <c r="R806" i="2"/>
  <c r="S806" i="2" s="1"/>
  <c r="T806" i="2" s="1"/>
  <c r="R805" i="2"/>
  <c r="S805" i="2" s="1"/>
  <c r="T805" i="2" s="1"/>
  <c r="R804" i="2"/>
  <c r="S804" i="2" s="1"/>
  <c r="T804" i="2" s="1"/>
  <c r="R803" i="2"/>
  <c r="S803" i="2" s="1"/>
  <c r="T803" i="2" s="1"/>
  <c r="R802" i="2"/>
  <c r="S802" i="2" s="1"/>
  <c r="T802" i="2" s="1"/>
  <c r="R801" i="2"/>
  <c r="S801" i="2" s="1"/>
  <c r="T801" i="2" s="1"/>
  <c r="R800" i="2"/>
  <c r="S800" i="2" s="1"/>
  <c r="T800" i="2" s="1"/>
  <c r="R799" i="2"/>
  <c r="S799" i="2" s="1"/>
  <c r="T799" i="2" s="1"/>
  <c r="R798" i="2"/>
  <c r="S798" i="2" s="1"/>
  <c r="T798" i="2" s="1"/>
  <c r="R797" i="2"/>
  <c r="S797" i="2" s="1"/>
  <c r="T797" i="2" s="1"/>
  <c r="R796" i="2"/>
  <c r="S796" i="2" s="1"/>
  <c r="T796" i="2" s="1"/>
  <c r="R795" i="2"/>
  <c r="S795" i="2" s="1"/>
  <c r="T795" i="2" s="1"/>
  <c r="R794" i="2"/>
  <c r="S794" i="2" s="1"/>
  <c r="T794" i="2" s="1"/>
  <c r="R793" i="2"/>
  <c r="S793" i="2" s="1"/>
  <c r="T793" i="2" s="1"/>
  <c r="R792" i="2"/>
  <c r="S792" i="2" s="1"/>
  <c r="T792" i="2" s="1"/>
  <c r="R791" i="2"/>
  <c r="S791" i="2" s="1"/>
  <c r="T791" i="2" s="1"/>
  <c r="R790" i="2"/>
  <c r="S790" i="2" s="1"/>
  <c r="T790" i="2" s="1"/>
  <c r="R789" i="2"/>
  <c r="S789" i="2" s="1"/>
  <c r="T789" i="2" s="1"/>
  <c r="R788" i="2"/>
  <c r="S788" i="2" s="1"/>
  <c r="T788" i="2" s="1"/>
  <c r="R787" i="2"/>
  <c r="S787" i="2" s="1"/>
  <c r="T787" i="2" s="1"/>
  <c r="R786" i="2"/>
  <c r="S786" i="2" s="1"/>
  <c r="T786" i="2" s="1"/>
  <c r="R785" i="2"/>
  <c r="S785" i="2" s="1"/>
  <c r="T785" i="2" s="1"/>
  <c r="R784" i="2"/>
  <c r="S784" i="2" s="1"/>
  <c r="T784" i="2" s="1"/>
  <c r="R783" i="2"/>
  <c r="S783" i="2" s="1"/>
  <c r="T783" i="2" s="1"/>
  <c r="R782" i="2"/>
  <c r="S782" i="2" s="1"/>
  <c r="T782" i="2" s="1"/>
  <c r="R781" i="2"/>
  <c r="S781" i="2" s="1"/>
  <c r="T781" i="2" s="1"/>
  <c r="R780" i="2"/>
  <c r="S780" i="2" s="1"/>
  <c r="T780" i="2" s="1"/>
  <c r="R779" i="2"/>
  <c r="S779" i="2" s="1"/>
  <c r="T779" i="2" s="1"/>
  <c r="R778" i="2"/>
  <c r="S778" i="2" s="1"/>
  <c r="T778" i="2" s="1"/>
  <c r="R777" i="2"/>
  <c r="S777" i="2" s="1"/>
  <c r="T777" i="2" s="1"/>
  <c r="R776" i="2"/>
  <c r="S776" i="2" s="1"/>
  <c r="T776" i="2" s="1"/>
  <c r="R775" i="2"/>
  <c r="S775" i="2" s="1"/>
  <c r="T775" i="2" s="1"/>
  <c r="R774" i="2"/>
  <c r="S774" i="2" s="1"/>
  <c r="T774" i="2" s="1"/>
  <c r="R773" i="2"/>
  <c r="S773" i="2" s="1"/>
  <c r="T773" i="2" s="1"/>
  <c r="R772" i="2"/>
  <c r="S772" i="2" s="1"/>
  <c r="T772" i="2" s="1"/>
  <c r="R771" i="2"/>
  <c r="S771" i="2" s="1"/>
  <c r="T771" i="2" s="1"/>
  <c r="R770" i="2"/>
  <c r="S770" i="2" s="1"/>
  <c r="T770" i="2" s="1"/>
  <c r="R769" i="2"/>
  <c r="S769" i="2" s="1"/>
  <c r="T769" i="2" s="1"/>
  <c r="R768" i="2"/>
  <c r="S768" i="2" s="1"/>
  <c r="T768" i="2" s="1"/>
  <c r="R767" i="2"/>
  <c r="S767" i="2" s="1"/>
  <c r="T767" i="2" s="1"/>
  <c r="R766" i="2"/>
  <c r="S766" i="2" s="1"/>
  <c r="T766" i="2" s="1"/>
  <c r="R765" i="2"/>
  <c r="S765" i="2" s="1"/>
  <c r="T765" i="2" s="1"/>
  <c r="R764" i="2"/>
  <c r="S764" i="2" s="1"/>
  <c r="T764" i="2" s="1"/>
  <c r="R763" i="2"/>
  <c r="S763" i="2" s="1"/>
  <c r="T763" i="2" s="1"/>
  <c r="R762" i="2"/>
  <c r="S762" i="2" s="1"/>
  <c r="T762" i="2" s="1"/>
  <c r="R761" i="2"/>
  <c r="S761" i="2" s="1"/>
  <c r="T761" i="2" s="1"/>
  <c r="R760" i="2"/>
  <c r="S760" i="2" s="1"/>
  <c r="T760" i="2" s="1"/>
  <c r="R759" i="2"/>
  <c r="S759" i="2" s="1"/>
  <c r="T759" i="2" s="1"/>
  <c r="R758" i="2"/>
  <c r="S758" i="2" s="1"/>
  <c r="T758" i="2" s="1"/>
  <c r="R757" i="2"/>
  <c r="S757" i="2" s="1"/>
  <c r="T757" i="2" s="1"/>
  <c r="R756" i="2"/>
  <c r="S756" i="2" s="1"/>
  <c r="T756" i="2" s="1"/>
  <c r="R755" i="2"/>
  <c r="S755" i="2" s="1"/>
  <c r="T755" i="2" s="1"/>
  <c r="R754" i="2"/>
  <c r="S754" i="2" s="1"/>
  <c r="T754" i="2" s="1"/>
  <c r="R753" i="2"/>
  <c r="S753" i="2" s="1"/>
  <c r="T753" i="2" s="1"/>
  <c r="R752" i="2"/>
  <c r="S752" i="2" s="1"/>
  <c r="T752" i="2" s="1"/>
  <c r="R751" i="2"/>
  <c r="S751" i="2" s="1"/>
  <c r="T751" i="2" s="1"/>
  <c r="R750" i="2"/>
  <c r="S750" i="2" s="1"/>
  <c r="T750" i="2" s="1"/>
  <c r="R749" i="2"/>
  <c r="S749" i="2" s="1"/>
  <c r="T749" i="2" s="1"/>
  <c r="R748" i="2"/>
  <c r="S748" i="2" s="1"/>
  <c r="T748" i="2" s="1"/>
  <c r="R747" i="2"/>
  <c r="S747" i="2" s="1"/>
  <c r="T747" i="2" s="1"/>
  <c r="R746" i="2"/>
  <c r="S746" i="2" s="1"/>
  <c r="T746" i="2" s="1"/>
  <c r="R745" i="2"/>
  <c r="S745" i="2" s="1"/>
  <c r="T745" i="2" s="1"/>
  <c r="R744" i="2"/>
  <c r="S744" i="2" s="1"/>
  <c r="T744" i="2" s="1"/>
  <c r="R743" i="2"/>
  <c r="S743" i="2" s="1"/>
  <c r="T743" i="2" s="1"/>
  <c r="R742" i="2"/>
  <c r="S742" i="2" s="1"/>
  <c r="T742" i="2" s="1"/>
  <c r="R741" i="2"/>
  <c r="S741" i="2" s="1"/>
  <c r="T741" i="2" s="1"/>
  <c r="R740" i="2"/>
  <c r="S740" i="2" s="1"/>
  <c r="T740" i="2" s="1"/>
  <c r="R739" i="2"/>
  <c r="S739" i="2" s="1"/>
  <c r="T739" i="2" s="1"/>
  <c r="R738" i="2"/>
  <c r="S738" i="2" s="1"/>
  <c r="R737" i="2"/>
  <c r="S737" i="2" s="1"/>
  <c r="T737" i="2" s="1"/>
  <c r="R736" i="2"/>
  <c r="S736" i="2" s="1"/>
  <c r="T736" i="2" s="1"/>
  <c r="R735" i="2"/>
  <c r="S735" i="2" s="1"/>
  <c r="T735" i="2" s="1"/>
  <c r="R734" i="2"/>
  <c r="S734" i="2" s="1"/>
  <c r="T734" i="2" s="1"/>
  <c r="R733" i="2"/>
  <c r="S733" i="2" s="1"/>
  <c r="T733" i="2" s="1"/>
  <c r="R732" i="2"/>
  <c r="S732" i="2" s="1"/>
  <c r="T732" i="2" s="1"/>
  <c r="R731" i="2"/>
  <c r="S731" i="2" s="1"/>
  <c r="T731" i="2" s="1"/>
  <c r="R730" i="2"/>
  <c r="S730" i="2" s="1"/>
  <c r="T730" i="2" s="1"/>
  <c r="R729" i="2"/>
  <c r="S729" i="2" s="1"/>
  <c r="T729" i="2" s="1"/>
  <c r="R728" i="2"/>
  <c r="S728" i="2" s="1"/>
  <c r="T728" i="2" s="1"/>
  <c r="R727" i="2"/>
  <c r="S727" i="2" s="1"/>
  <c r="T727" i="2" s="1"/>
  <c r="R726" i="2"/>
  <c r="S726" i="2" s="1"/>
  <c r="T726" i="2" s="1"/>
  <c r="R725" i="2"/>
  <c r="S725" i="2" s="1"/>
  <c r="T725" i="2" s="1"/>
  <c r="R724" i="2"/>
  <c r="S724" i="2" s="1"/>
  <c r="T724" i="2" s="1"/>
  <c r="R723" i="2"/>
  <c r="S723" i="2" s="1"/>
  <c r="T723" i="2" s="1"/>
  <c r="R722" i="2"/>
  <c r="S722" i="2" s="1"/>
  <c r="R721" i="2"/>
  <c r="S721" i="2" s="1"/>
  <c r="T721" i="2" s="1"/>
  <c r="R720" i="2"/>
  <c r="S720" i="2" s="1"/>
  <c r="T720" i="2" s="1"/>
  <c r="R719" i="2"/>
  <c r="S719" i="2" s="1"/>
  <c r="T719" i="2" s="1"/>
  <c r="R718" i="2"/>
  <c r="S718" i="2" s="1"/>
  <c r="T718" i="2" s="1"/>
  <c r="R717" i="2"/>
  <c r="S717" i="2" s="1"/>
  <c r="T717" i="2" s="1"/>
  <c r="R716" i="2"/>
  <c r="S716" i="2" s="1"/>
  <c r="T716" i="2" s="1"/>
  <c r="R715" i="2"/>
  <c r="S715" i="2" s="1"/>
  <c r="T715" i="2" s="1"/>
  <c r="R714" i="2"/>
  <c r="S714" i="2" s="1"/>
  <c r="T714" i="2" s="1"/>
  <c r="R713" i="2"/>
  <c r="S713" i="2" s="1"/>
  <c r="T713" i="2" s="1"/>
  <c r="R712" i="2"/>
  <c r="S712" i="2" s="1"/>
  <c r="T712" i="2" s="1"/>
  <c r="R711" i="2"/>
  <c r="S711" i="2" s="1"/>
  <c r="T711" i="2" s="1"/>
  <c r="R710" i="2"/>
  <c r="S710" i="2" s="1"/>
  <c r="T710" i="2" s="1"/>
  <c r="R709" i="2"/>
  <c r="S709" i="2" s="1"/>
  <c r="T709" i="2" s="1"/>
  <c r="R708" i="2"/>
  <c r="S708" i="2" s="1"/>
  <c r="T708" i="2" s="1"/>
  <c r="R707" i="2"/>
  <c r="S707" i="2" s="1"/>
  <c r="T707" i="2" s="1"/>
  <c r="R706" i="2"/>
  <c r="S706" i="2" s="1"/>
  <c r="R705" i="2"/>
  <c r="S705" i="2" s="1"/>
  <c r="T705" i="2" s="1"/>
  <c r="R704" i="2"/>
  <c r="S704" i="2" s="1"/>
  <c r="T704" i="2" s="1"/>
  <c r="R703" i="2"/>
  <c r="S703" i="2" s="1"/>
  <c r="T703" i="2" s="1"/>
  <c r="R702" i="2"/>
  <c r="S702" i="2" s="1"/>
  <c r="T702" i="2" s="1"/>
  <c r="R701" i="2"/>
  <c r="S701" i="2" s="1"/>
  <c r="T701" i="2" s="1"/>
  <c r="Q1796" i="2"/>
  <c r="Q1795" i="2"/>
  <c r="Q1794" i="2"/>
  <c r="Q1793" i="2"/>
  <c r="Q1792" i="2"/>
  <c r="Q1791" i="2"/>
  <c r="Q1790" i="2"/>
  <c r="Q1789" i="2"/>
  <c r="Q1788" i="2"/>
  <c r="Q1787" i="2"/>
  <c r="Q1786" i="2"/>
  <c r="Q1785" i="2"/>
  <c r="Q1784" i="2"/>
  <c r="Q1783" i="2"/>
  <c r="Q1782" i="2"/>
  <c r="Q1781" i="2"/>
  <c r="Q1780" i="2"/>
  <c r="Q1779" i="2"/>
  <c r="Q1778" i="2"/>
  <c r="Q1777" i="2"/>
  <c r="Q1776" i="2"/>
  <c r="Q1775" i="2"/>
  <c r="Q1774" i="2"/>
  <c r="Q1773" i="2"/>
  <c r="Q1772" i="2"/>
  <c r="Q1771" i="2"/>
  <c r="Q1770" i="2"/>
  <c r="Q1769" i="2"/>
  <c r="Q1768" i="2"/>
  <c r="Q1767" i="2"/>
  <c r="Q1766" i="2"/>
  <c r="Q1765" i="2"/>
  <c r="Q1764" i="2"/>
  <c r="Q1763" i="2"/>
  <c r="Q1762" i="2"/>
  <c r="Q1761" i="2"/>
  <c r="Q1760" i="2"/>
  <c r="Q1759" i="2"/>
  <c r="Q1758" i="2"/>
  <c r="Q1757" i="2"/>
  <c r="Q1756" i="2"/>
  <c r="Q1755" i="2"/>
  <c r="Q1754" i="2"/>
  <c r="Q1753" i="2"/>
  <c r="Q1752" i="2"/>
  <c r="Q1751" i="2"/>
  <c r="Q1750" i="2"/>
  <c r="Q1749" i="2"/>
  <c r="Q1748" i="2"/>
  <c r="Q1747" i="2"/>
  <c r="Q1746" i="2"/>
  <c r="Q1745" i="2"/>
  <c r="Q1744" i="2"/>
  <c r="Q1743" i="2"/>
  <c r="Q1742" i="2"/>
  <c r="Q1741" i="2"/>
  <c r="Q1740" i="2"/>
  <c r="Q1739" i="2"/>
  <c r="Q1738" i="2"/>
  <c r="Q1737" i="2"/>
  <c r="Q1736" i="2"/>
  <c r="Q1735" i="2"/>
  <c r="Q1734" i="2"/>
  <c r="Q1733" i="2"/>
  <c r="Q1732" i="2"/>
  <c r="Q1731" i="2"/>
  <c r="Q1730" i="2"/>
  <c r="Q1729" i="2"/>
  <c r="Q1728" i="2"/>
  <c r="Q1727" i="2"/>
  <c r="Q1726" i="2"/>
  <c r="Q1725" i="2"/>
  <c r="Q1724" i="2"/>
  <c r="Q1723" i="2"/>
  <c r="Q1722" i="2"/>
  <c r="Q1721" i="2"/>
  <c r="Q1720" i="2"/>
  <c r="Q1719" i="2"/>
  <c r="Q1718" i="2"/>
  <c r="Q1717" i="2"/>
  <c r="Q1716" i="2"/>
  <c r="Q1715" i="2"/>
  <c r="Q1714" i="2"/>
  <c r="Q1713" i="2"/>
  <c r="Q1712" i="2"/>
  <c r="Q1711" i="2"/>
  <c r="Q1710" i="2"/>
  <c r="Q1709" i="2"/>
  <c r="Q1708" i="2"/>
  <c r="Q1707" i="2"/>
  <c r="Q1706" i="2"/>
  <c r="Q1705" i="2"/>
  <c r="Q1704" i="2"/>
  <c r="Q1703" i="2"/>
  <c r="Q1702" i="2"/>
  <c r="Q1701" i="2"/>
  <c r="Q1700" i="2"/>
  <c r="Q1699" i="2"/>
  <c r="Q1698" i="2"/>
  <c r="Q1697" i="2"/>
  <c r="Q1696" i="2"/>
  <c r="Q1695" i="2"/>
  <c r="Q1694" i="2"/>
  <c r="Q1693" i="2"/>
  <c r="Q1692" i="2"/>
  <c r="Q1691" i="2"/>
  <c r="Q1690" i="2"/>
  <c r="Q1689" i="2"/>
  <c r="Q1688" i="2"/>
  <c r="Q1687" i="2"/>
  <c r="Q1686" i="2"/>
  <c r="Q1685" i="2"/>
  <c r="Q1684" i="2"/>
  <c r="Q1683" i="2"/>
  <c r="Q1682" i="2"/>
  <c r="Q1681" i="2"/>
  <c r="Q1680" i="2"/>
  <c r="Q1679" i="2"/>
  <c r="Q1678" i="2"/>
  <c r="Q1677" i="2"/>
  <c r="Q1676" i="2"/>
  <c r="Q1675" i="2"/>
  <c r="Q1674" i="2"/>
  <c r="Q1673" i="2"/>
  <c r="Q1672" i="2"/>
  <c r="Q1671" i="2"/>
  <c r="Q1670" i="2"/>
  <c r="Q1669" i="2"/>
  <c r="Q1668" i="2"/>
  <c r="Q1667" i="2"/>
  <c r="Q1666" i="2"/>
  <c r="Q1665" i="2"/>
  <c r="Q1664" i="2"/>
  <c r="Q1663" i="2"/>
  <c r="Q1662" i="2"/>
  <c r="Q1661" i="2"/>
  <c r="Q1660" i="2"/>
  <c r="Q1659" i="2"/>
  <c r="Q1658" i="2"/>
  <c r="Q1657" i="2"/>
  <c r="Q1656" i="2"/>
  <c r="Q1655" i="2"/>
  <c r="Q1654" i="2"/>
  <c r="Q1653" i="2"/>
  <c r="Q1652" i="2"/>
  <c r="Q1651" i="2"/>
  <c r="Q1650" i="2"/>
  <c r="Q1649" i="2"/>
  <c r="Q1648" i="2"/>
  <c r="Q1647" i="2"/>
  <c r="Q1646" i="2"/>
  <c r="Q1645" i="2"/>
  <c r="Q1644" i="2"/>
  <c r="Q1643" i="2"/>
  <c r="Q1642" i="2"/>
  <c r="Q1641" i="2"/>
  <c r="Q1640" i="2"/>
  <c r="Q1639" i="2"/>
  <c r="Q1638" i="2"/>
  <c r="Q1637" i="2"/>
  <c r="Q1636" i="2"/>
  <c r="Q1635" i="2"/>
  <c r="Q1634" i="2"/>
  <c r="Q1633" i="2"/>
  <c r="Q1632" i="2"/>
  <c r="Q1631" i="2"/>
  <c r="Q1630" i="2"/>
  <c r="Q1629" i="2"/>
  <c r="Q1628" i="2"/>
  <c r="Q1627" i="2"/>
  <c r="Q1626" i="2"/>
  <c r="Q1625" i="2"/>
  <c r="Q1624" i="2"/>
  <c r="Q1623" i="2"/>
  <c r="Q1622" i="2"/>
  <c r="Q1621" i="2"/>
  <c r="Q1620" i="2"/>
  <c r="Q1619" i="2"/>
  <c r="Q1618" i="2"/>
  <c r="Q1617" i="2"/>
  <c r="Q1616" i="2"/>
  <c r="Q1615" i="2"/>
  <c r="Q1614" i="2"/>
  <c r="Q1613" i="2"/>
  <c r="Q1612" i="2"/>
  <c r="Q1611" i="2"/>
  <c r="Q1610" i="2"/>
  <c r="Q1609" i="2"/>
  <c r="Q1608" i="2"/>
  <c r="Q1607" i="2"/>
  <c r="Q1606" i="2"/>
  <c r="Q1605" i="2"/>
  <c r="Q1604" i="2"/>
  <c r="Q1603" i="2"/>
  <c r="Q1602" i="2"/>
  <c r="Q1601" i="2"/>
  <c r="Q1600" i="2"/>
  <c r="Q1599" i="2"/>
  <c r="Q1598" i="2"/>
  <c r="Q1597" i="2"/>
  <c r="Q1596" i="2"/>
  <c r="Q1595" i="2"/>
  <c r="Q1594" i="2"/>
  <c r="Q1593" i="2"/>
  <c r="Q1592" i="2"/>
  <c r="Q1591" i="2"/>
  <c r="Q1590" i="2"/>
  <c r="Q1589" i="2"/>
  <c r="Q1588" i="2"/>
  <c r="Q1587" i="2"/>
  <c r="Q1586" i="2"/>
  <c r="Q1585" i="2"/>
  <c r="Q1584" i="2"/>
  <c r="Q1583" i="2"/>
  <c r="Q1582" i="2"/>
  <c r="Q1581" i="2"/>
  <c r="Q1580" i="2"/>
  <c r="Q1579" i="2"/>
  <c r="Q1578" i="2"/>
  <c r="Q1577" i="2"/>
  <c r="Q1576" i="2"/>
  <c r="Q1575" i="2"/>
  <c r="Q1574" i="2"/>
  <c r="Q1573" i="2"/>
  <c r="Q1572" i="2"/>
  <c r="Q1571" i="2"/>
  <c r="Q1570" i="2"/>
  <c r="Q1569" i="2"/>
  <c r="Q1568" i="2"/>
  <c r="Q1567" i="2"/>
  <c r="Q1566" i="2"/>
  <c r="Q1565" i="2"/>
  <c r="Q1564" i="2"/>
  <c r="Q1563" i="2"/>
  <c r="Q1562" i="2"/>
  <c r="Q1561" i="2"/>
  <c r="Q1560" i="2"/>
  <c r="Q1559" i="2"/>
  <c r="Q1558" i="2"/>
  <c r="Q1557" i="2"/>
  <c r="Q1556" i="2"/>
  <c r="Q1555" i="2"/>
  <c r="Q1554" i="2"/>
  <c r="Q1553" i="2"/>
  <c r="Q1552" i="2"/>
  <c r="Q1551" i="2"/>
  <c r="Q1550" i="2"/>
  <c r="Q1549" i="2"/>
  <c r="Q1548" i="2"/>
  <c r="Q1547" i="2"/>
  <c r="Q1546" i="2"/>
  <c r="Q1545" i="2"/>
  <c r="Q1544" i="2"/>
  <c r="Q1543" i="2"/>
  <c r="Q1542" i="2"/>
  <c r="Q1541" i="2"/>
  <c r="Q1540" i="2"/>
  <c r="Q1539" i="2"/>
  <c r="Q1538" i="2"/>
  <c r="Q1537" i="2"/>
  <c r="Q1536" i="2"/>
  <c r="Q1535" i="2"/>
  <c r="Q1534" i="2"/>
  <c r="Q1533" i="2"/>
  <c r="Q1532" i="2"/>
  <c r="Q1531" i="2"/>
  <c r="Q1530" i="2"/>
  <c r="Q1529" i="2"/>
  <c r="Q1528" i="2"/>
  <c r="Q1527" i="2"/>
  <c r="Q1526" i="2"/>
  <c r="Q1525" i="2"/>
  <c r="Q1524" i="2"/>
  <c r="Q1523" i="2"/>
  <c r="Q1522" i="2"/>
  <c r="Q1521" i="2"/>
  <c r="Q1520" i="2"/>
  <c r="Q1519" i="2"/>
  <c r="Q1518" i="2"/>
  <c r="Q1517" i="2"/>
  <c r="Q1516" i="2"/>
  <c r="Q1515" i="2"/>
  <c r="Q1514" i="2"/>
  <c r="Q1513" i="2"/>
  <c r="Q1512" i="2"/>
  <c r="Q1511" i="2"/>
  <c r="Q1510" i="2"/>
  <c r="Q1509" i="2"/>
  <c r="Q1508" i="2"/>
  <c r="Q1507" i="2"/>
  <c r="Q1506" i="2"/>
  <c r="Q1505" i="2"/>
  <c r="Q1504" i="2"/>
  <c r="Q1503" i="2"/>
  <c r="Q1502" i="2"/>
  <c r="Q1501" i="2"/>
  <c r="Q1500" i="2"/>
  <c r="Q1499" i="2"/>
  <c r="Q1498" i="2"/>
  <c r="Q1497" i="2"/>
  <c r="Q1496" i="2"/>
  <c r="Q1495" i="2"/>
  <c r="Q1494" i="2"/>
  <c r="Q1493" i="2"/>
  <c r="Q1492" i="2"/>
  <c r="Q1491" i="2"/>
  <c r="Q1490" i="2"/>
  <c r="Q1489" i="2"/>
  <c r="Q1488" i="2"/>
  <c r="Q1487" i="2"/>
  <c r="Q1486" i="2"/>
  <c r="Q1485" i="2"/>
  <c r="Q1484" i="2"/>
  <c r="Q1483" i="2"/>
  <c r="Q1482" i="2"/>
  <c r="Q1481" i="2"/>
  <c r="Q1480" i="2"/>
  <c r="Q1479" i="2"/>
  <c r="Q1478" i="2"/>
  <c r="Q1477" i="2"/>
  <c r="Q1476" i="2"/>
  <c r="Q1475" i="2"/>
  <c r="Q1474" i="2"/>
  <c r="Q1473" i="2"/>
  <c r="Q1472" i="2"/>
  <c r="Q1471" i="2"/>
  <c r="Q1470" i="2"/>
  <c r="Q1469" i="2"/>
  <c r="Q1468" i="2"/>
  <c r="Q1467" i="2"/>
  <c r="Q1466" i="2"/>
  <c r="Q1465" i="2"/>
  <c r="Q1464" i="2"/>
  <c r="Q1463" i="2"/>
  <c r="Q1462" i="2"/>
  <c r="Q1461" i="2"/>
  <c r="Q1460" i="2"/>
  <c r="Q1459" i="2"/>
  <c r="Q1458" i="2"/>
  <c r="Q1457" i="2"/>
  <c r="Q1456" i="2"/>
  <c r="Q1455" i="2"/>
  <c r="Q1454" i="2"/>
  <c r="Q1453" i="2"/>
  <c r="Q1452" i="2"/>
  <c r="Q1451" i="2"/>
  <c r="Q1450" i="2"/>
  <c r="Q1449" i="2"/>
  <c r="Q1448" i="2"/>
  <c r="Q1447" i="2"/>
  <c r="Q1446" i="2"/>
  <c r="Q1445" i="2"/>
  <c r="Q1444" i="2"/>
  <c r="Q1443" i="2"/>
  <c r="Q1442" i="2"/>
  <c r="Q1441" i="2"/>
  <c r="Q1440" i="2"/>
  <c r="Q1439" i="2"/>
  <c r="Q1438" i="2"/>
  <c r="Q1437" i="2"/>
  <c r="Q1436" i="2"/>
  <c r="Q1435" i="2"/>
  <c r="Q1434" i="2"/>
  <c r="Q1433" i="2"/>
  <c r="Q1432" i="2"/>
  <c r="Q1431" i="2"/>
  <c r="Q1430" i="2"/>
  <c r="Q1429" i="2"/>
  <c r="Q1428" i="2"/>
  <c r="Q1427" i="2"/>
  <c r="Q1426" i="2"/>
  <c r="Q1425" i="2"/>
  <c r="Q1424" i="2"/>
  <c r="Q1423" i="2"/>
  <c r="Q1422" i="2"/>
  <c r="Q1421" i="2"/>
  <c r="Q1420" i="2"/>
  <c r="Q1419" i="2"/>
  <c r="Q1418" i="2"/>
  <c r="Q1417" i="2"/>
  <c r="Q1416" i="2"/>
  <c r="Q1415" i="2"/>
  <c r="Q1414" i="2"/>
  <c r="Q1413" i="2"/>
  <c r="Q1412" i="2"/>
  <c r="Q1411" i="2"/>
  <c r="Q1410" i="2"/>
  <c r="Q1409" i="2"/>
  <c r="Q1408" i="2"/>
  <c r="Q1407" i="2"/>
  <c r="Q1406" i="2"/>
  <c r="Q1405" i="2"/>
  <c r="Q1404" i="2"/>
  <c r="Q1403" i="2"/>
  <c r="Q1402" i="2"/>
  <c r="Q1401" i="2"/>
  <c r="Q1400" i="2"/>
  <c r="Q1399" i="2"/>
  <c r="Q1398" i="2"/>
  <c r="Q1397" i="2"/>
  <c r="Q1396" i="2"/>
  <c r="Q1395" i="2"/>
  <c r="Q1394" i="2"/>
  <c r="Q1393" i="2"/>
  <c r="Q1392" i="2"/>
  <c r="Q1391" i="2"/>
  <c r="Q1390" i="2"/>
  <c r="Q1389" i="2"/>
  <c r="Q1388" i="2"/>
  <c r="Q1387" i="2"/>
  <c r="Q1386" i="2"/>
  <c r="Q1385" i="2"/>
  <c r="Q1384" i="2"/>
  <c r="Q1383" i="2"/>
  <c r="Q1382" i="2"/>
  <c r="Q1381" i="2"/>
  <c r="Q1380" i="2"/>
  <c r="Q1379" i="2"/>
  <c r="Q1378" i="2"/>
  <c r="Q1377" i="2"/>
  <c r="Q1376" i="2"/>
  <c r="Q1375" i="2"/>
  <c r="Q1374" i="2"/>
  <c r="Q1373" i="2"/>
  <c r="Q1372" i="2"/>
  <c r="Q1371" i="2"/>
  <c r="Q1370" i="2"/>
  <c r="Q1369" i="2"/>
  <c r="Q1368" i="2"/>
  <c r="Q1367" i="2"/>
  <c r="Q1366" i="2"/>
  <c r="Q1365" i="2"/>
  <c r="Q1364" i="2"/>
  <c r="Q1363" i="2"/>
  <c r="Q1362" i="2"/>
  <c r="Q1361" i="2"/>
  <c r="Q1360" i="2"/>
  <c r="Q1359" i="2"/>
  <c r="Q1358" i="2"/>
  <c r="Q1357" i="2"/>
  <c r="Q1356" i="2"/>
  <c r="Q1355" i="2"/>
  <c r="Q1354" i="2"/>
  <c r="Q1353" i="2"/>
  <c r="Q1352" i="2"/>
  <c r="Q1351" i="2"/>
  <c r="Q1350" i="2"/>
  <c r="Q1349" i="2"/>
  <c r="Q1348" i="2"/>
  <c r="Q1347" i="2"/>
  <c r="Q1346" i="2"/>
  <c r="Q1345" i="2"/>
  <c r="Q1344" i="2"/>
  <c r="Q1343" i="2"/>
  <c r="Q1342" i="2"/>
  <c r="Q1341" i="2"/>
  <c r="Q1340" i="2"/>
  <c r="Q1339" i="2"/>
  <c r="Q1338" i="2"/>
  <c r="Q1337" i="2"/>
  <c r="Q1336" i="2"/>
  <c r="Q1335" i="2"/>
  <c r="Q1334" i="2"/>
  <c r="Q1333" i="2"/>
  <c r="Q1332" i="2"/>
  <c r="Q1331" i="2"/>
  <c r="Q1330" i="2"/>
  <c r="Q1329" i="2"/>
  <c r="Q1328" i="2"/>
  <c r="Q1327" i="2"/>
  <c r="Q1326" i="2"/>
  <c r="Q1325" i="2"/>
  <c r="Q1324" i="2"/>
  <c r="Q1323" i="2"/>
  <c r="Q1322" i="2"/>
  <c r="Q1321" i="2"/>
  <c r="Q1320" i="2"/>
  <c r="Q1319" i="2"/>
  <c r="Q1318" i="2"/>
  <c r="Q1317" i="2"/>
  <c r="Q1316" i="2"/>
  <c r="Q1315" i="2"/>
  <c r="Q1314" i="2"/>
  <c r="Q1313" i="2"/>
  <c r="Q1312" i="2"/>
  <c r="Q1311" i="2"/>
  <c r="Q1310" i="2"/>
  <c r="Q1309" i="2"/>
  <c r="Q1308" i="2"/>
  <c r="Q1307" i="2"/>
  <c r="Q1306" i="2"/>
  <c r="Q1305" i="2"/>
  <c r="Q1304" i="2"/>
  <c r="Q1303" i="2"/>
  <c r="Q1302" i="2"/>
  <c r="Q1301" i="2"/>
  <c r="Q1300" i="2"/>
  <c r="Q1299" i="2"/>
  <c r="Q1298" i="2"/>
  <c r="Q1297" i="2"/>
  <c r="Q1296" i="2"/>
  <c r="Q1295" i="2"/>
  <c r="Q1294" i="2"/>
  <c r="Q1293" i="2"/>
  <c r="Q1292" i="2"/>
  <c r="Q1291" i="2"/>
  <c r="Q1290" i="2"/>
  <c r="Q1289" i="2"/>
  <c r="Q1288" i="2"/>
  <c r="Q1287" i="2"/>
  <c r="Q1286" i="2"/>
  <c r="Q1285" i="2"/>
  <c r="Q1284" i="2"/>
  <c r="Q1283" i="2"/>
  <c r="Q1282" i="2"/>
  <c r="Q1281" i="2"/>
  <c r="Q1280" i="2"/>
  <c r="Q1279" i="2"/>
  <c r="Q1278" i="2"/>
  <c r="Q1277" i="2"/>
  <c r="Q1276" i="2"/>
  <c r="Q1275" i="2"/>
  <c r="Q1274" i="2"/>
  <c r="Q1273" i="2"/>
  <c r="Q1272" i="2"/>
  <c r="Q1271" i="2"/>
  <c r="Q1270" i="2"/>
  <c r="Q1269" i="2"/>
  <c r="Q1268" i="2"/>
  <c r="Q1267" i="2"/>
  <c r="Q1266" i="2"/>
  <c r="Q1265" i="2"/>
  <c r="Q1264" i="2"/>
  <c r="Q1263" i="2"/>
  <c r="Q1262" i="2"/>
  <c r="Q1261" i="2"/>
  <c r="Q1260" i="2"/>
  <c r="Q1259" i="2"/>
  <c r="Q1258" i="2"/>
  <c r="Q1257" i="2"/>
  <c r="Q1256" i="2"/>
  <c r="Q1255" i="2"/>
  <c r="Q1254" i="2"/>
  <c r="Q1253" i="2"/>
  <c r="Q1252" i="2"/>
  <c r="Q1251" i="2"/>
  <c r="Q1250" i="2"/>
  <c r="Q1249" i="2"/>
  <c r="Q1248" i="2"/>
  <c r="Q1247" i="2"/>
  <c r="Q1246" i="2"/>
  <c r="Q1245" i="2"/>
  <c r="Q1244" i="2"/>
  <c r="Q1243" i="2"/>
  <c r="Q1242" i="2"/>
  <c r="Q1241" i="2"/>
  <c r="Q1240" i="2"/>
  <c r="Q1239" i="2"/>
  <c r="Q1238" i="2"/>
  <c r="Q1237" i="2"/>
  <c r="Q1236" i="2"/>
  <c r="Q1235" i="2"/>
  <c r="Q1234" i="2"/>
  <c r="Q1233" i="2"/>
  <c r="Q1232" i="2"/>
  <c r="Q1231" i="2"/>
  <c r="Q1230" i="2"/>
  <c r="Q1229" i="2"/>
  <c r="Q1228" i="2"/>
  <c r="Q1227" i="2"/>
  <c r="Q1226" i="2"/>
  <c r="Q1225" i="2"/>
  <c r="Q1224" i="2"/>
  <c r="Q1223" i="2"/>
  <c r="Q1222" i="2"/>
  <c r="Q1221" i="2"/>
  <c r="Q1220" i="2"/>
  <c r="Q1219" i="2"/>
  <c r="Q1218" i="2"/>
  <c r="Q1217" i="2"/>
  <c r="Q1216" i="2"/>
  <c r="Q1215" i="2"/>
  <c r="Q1214" i="2"/>
  <c r="Q1213" i="2"/>
  <c r="Q1212" i="2"/>
  <c r="Q1211" i="2"/>
  <c r="Q1210" i="2"/>
  <c r="Q1209" i="2"/>
  <c r="Q1208" i="2"/>
  <c r="Q1207" i="2"/>
  <c r="Q1206" i="2"/>
  <c r="Q1205" i="2"/>
  <c r="Q1204" i="2"/>
  <c r="Q1203" i="2"/>
  <c r="Q1202" i="2"/>
  <c r="Q1201" i="2"/>
  <c r="Q1200" i="2"/>
  <c r="Q1199" i="2"/>
  <c r="Q1198" i="2"/>
  <c r="Q1197" i="2"/>
  <c r="Q1196" i="2"/>
  <c r="Q1195" i="2"/>
  <c r="Q1194" i="2"/>
  <c r="Q1193" i="2"/>
  <c r="Q1192" i="2"/>
  <c r="Q1191" i="2"/>
  <c r="Q1190" i="2"/>
  <c r="Q1189" i="2"/>
  <c r="Q1188" i="2"/>
  <c r="Q1187" i="2"/>
  <c r="Q1186" i="2"/>
  <c r="Q1185" i="2"/>
  <c r="Q1184" i="2"/>
  <c r="Q1183" i="2"/>
  <c r="Q1182" i="2"/>
  <c r="Q1181" i="2"/>
  <c r="Q1180" i="2"/>
  <c r="Q1179" i="2"/>
  <c r="Q1178" i="2"/>
  <c r="Q1177" i="2"/>
  <c r="Q1176" i="2"/>
  <c r="Q1175" i="2"/>
  <c r="Q1174" i="2"/>
  <c r="Q1173" i="2"/>
  <c r="Q1172" i="2"/>
  <c r="Q1171" i="2"/>
  <c r="Q1170" i="2"/>
  <c r="Q1169" i="2"/>
  <c r="Q1168" i="2"/>
  <c r="Q1167" i="2"/>
  <c r="Q1166" i="2"/>
  <c r="Q1165" i="2"/>
  <c r="Q1164" i="2"/>
  <c r="Q1163" i="2"/>
  <c r="Q1162" i="2"/>
  <c r="Q1161" i="2"/>
  <c r="Q1160" i="2"/>
  <c r="Q1159" i="2"/>
  <c r="Q1158" i="2"/>
  <c r="Q1157" i="2"/>
  <c r="Q1156" i="2"/>
  <c r="Q1155" i="2"/>
  <c r="Q1154" i="2"/>
  <c r="Q1153" i="2"/>
  <c r="Q1152" i="2"/>
  <c r="Q1151" i="2"/>
  <c r="Q1150" i="2"/>
  <c r="Q1149" i="2"/>
  <c r="Q1148" i="2"/>
  <c r="Q1147" i="2"/>
  <c r="Q1146" i="2"/>
  <c r="Q1145" i="2"/>
  <c r="Q1144" i="2"/>
  <c r="Q1143" i="2"/>
  <c r="Q1142" i="2"/>
  <c r="Q1141" i="2"/>
  <c r="Q1140" i="2"/>
  <c r="Q1139" i="2"/>
  <c r="Q1138" i="2"/>
  <c r="Q1137" i="2"/>
  <c r="Q1136" i="2"/>
  <c r="Q1135" i="2"/>
  <c r="Q1134" i="2"/>
  <c r="Q1133" i="2"/>
  <c r="Q1132" i="2"/>
  <c r="Q1131" i="2"/>
  <c r="Q1130" i="2"/>
  <c r="Q1129" i="2"/>
  <c r="Q1128" i="2"/>
  <c r="Q1127" i="2"/>
  <c r="Q1126" i="2"/>
  <c r="Q1125" i="2"/>
  <c r="Q1124" i="2"/>
  <c r="Q1123" i="2"/>
  <c r="Q1122" i="2"/>
  <c r="Q1121" i="2"/>
  <c r="Q1120" i="2"/>
  <c r="Q1119" i="2"/>
  <c r="Q1118" i="2"/>
  <c r="Q1117" i="2"/>
  <c r="Q1116" i="2"/>
  <c r="Q1115" i="2"/>
  <c r="Q1114" i="2"/>
  <c r="Q1113" i="2"/>
  <c r="Q1112" i="2"/>
  <c r="Q1111" i="2"/>
  <c r="Q1110" i="2"/>
  <c r="Q1109" i="2"/>
  <c r="Q1108" i="2"/>
  <c r="Q1107" i="2"/>
  <c r="Q1106" i="2"/>
  <c r="Q1105" i="2"/>
  <c r="Q1104" i="2"/>
  <c r="Q1103" i="2"/>
  <c r="Q1102" i="2"/>
  <c r="Q1101" i="2"/>
  <c r="Q1100" i="2"/>
  <c r="Q1099" i="2"/>
  <c r="Q1098" i="2"/>
  <c r="Q1097" i="2"/>
  <c r="Q1096" i="2"/>
  <c r="Q1095" i="2"/>
  <c r="Q1094" i="2"/>
  <c r="Q1093" i="2"/>
  <c r="Q1092" i="2"/>
  <c r="Q1091" i="2"/>
  <c r="Q1090" i="2"/>
  <c r="Q1089" i="2"/>
  <c r="Q1088" i="2"/>
  <c r="Q1087" i="2"/>
  <c r="Q1086" i="2"/>
  <c r="Q1085" i="2"/>
  <c r="Q1084" i="2"/>
  <c r="Q1083" i="2"/>
  <c r="Q1082" i="2"/>
  <c r="Q1081" i="2"/>
  <c r="Q1080" i="2"/>
  <c r="Q1079" i="2"/>
  <c r="Q1078" i="2"/>
  <c r="Q1077" i="2"/>
  <c r="Q1076" i="2"/>
  <c r="Q1075" i="2"/>
  <c r="Q1074" i="2"/>
  <c r="Q1073" i="2"/>
  <c r="Q1072" i="2"/>
  <c r="Q1071" i="2"/>
  <c r="Q1070" i="2"/>
  <c r="Q1069" i="2"/>
  <c r="Q1068" i="2"/>
  <c r="Q1067" i="2"/>
  <c r="Q1066" i="2"/>
  <c r="Q1065" i="2"/>
  <c r="Q1064" i="2"/>
  <c r="Q1063" i="2"/>
  <c r="Q1062" i="2"/>
  <c r="Q1061" i="2"/>
  <c r="Q1060" i="2"/>
  <c r="Q1059" i="2"/>
  <c r="Q1058" i="2"/>
  <c r="Q1057" i="2"/>
  <c r="Q1056" i="2"/>
  <c r="Q1055" i="2"/>
  <c r="Q1054" i="2"/>
  <c r="Q1053" i="2"/>
  <c r="Q1052" i="2"/>
  <c r="Q1051" i="2"/>
  <c r="Q1050" i="2"/>
  <c r="Q1049" i="2"/>
  <c r="Q1048" i="2"/>
  <c r="Q1047" i="2"/>
  <c r="Q1046" i="2"/>
  <c r="Q1045" i="2"/>
  <c r="Q1044" i="2"/>
  <c r="Q1043" i="2"/>
  <c r="Q1042" i="2"/>
  <c r="Q1041" i="2"/>
  <c r="Q1040" i="2"/>
  <c r="Q1039" i="2"/>
  <c r="Q1038" i="2"/>
  <c r="Q1037" i="2"/>
  <c r="Q1036" i="2"/>
  <c r="Q1035" i="2"/>
  <c r="Q1034" i="2"/>
  <c r="Q1033" i="2"/>
  <c r="Q1032" i="2"/>
  <c r="Q1031" i="2"/>
  <c r="Q1030" i="2"/>
  <c r="Q1029" i="2"/>
  <c r="Q1028" i="2"/>
  <c r="Q1027" i="2"/>
  <c r="Q1026" i="2"/>
  <c r="Q1025" i="2"/>
  <c r="Q1024" i="2"/>
  <c r="Q1023" i="2"/>
  <c r="Q1022" i="2"/>
  <c r="Q1021" i="2"/>
  <c r="Q1020" i="2"/>
  <c r="Q1019" i="2"/>
  <c r="Q1018" i="2"/>
  <c r="Q1017" i="2"/>
  <c r="Q1016" i="2"/>
  <c r="Q1015" i="2"/>
  <c r="Q1014" i="2"/>
  <c r="Q1013" i="2"/>
  <c r="Q1012" i="2"/>
  <c r="Q1011" i="2"/>
  <c r="Q1010" i="2"/>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84" i="2"/>
  <c r="Q983" i="2"/>
  <c r="P1988" i="6" l="1"/>
  <c r="S592" i="2"/>
  <c r="S675" i="2"/>
  <c r="P1980" i="6"/>
  <c r="Q2430" i="6"/>
  <c r="Q2436" i="6"/>
  <c r="P1972" i="6"/>
  <c r="Q1929" i="6"/>
  <c r="P1936" i="6"/>
  <c r="Q2320" i="6"/>
  <c r="Q2334" i="6"/>
  <c r="Q2388" i="6"/>
  <c r="Q2462" i="6"/>
  <c r="P2474" i="6"/>
  <c r="S699" i="2"/>
  <c r="Q1973" i="6"/>
  <c r="Q1981" i="6"/>
  <c r="P2505" i="6"/>
  <c r="P2067" i="6"/>
  <c r="Q2256" i="6"/>
  <c r="Q2494" i="6"/>
  <c r="Q1810" i="6"/>
  <c r="Q2192" i="6"/>
  <c r="Q2280" i="6"/>
  <c r="Q2412" i="6"/>
  <c r="Q2594" i="6"/>
  <c r="Q1874" i="6"/>
  <c r="Q1920" i="6"/>
  <c r="Q2224" i="6"/>
  <c r="Q2288" i="6"/>
  <c r="Q2420" i="6"/>
  <c r="Q2446" i="6"/>
  <c r="P2453" i="6"/>
  <c r="Q2510" i="6"/>
  <c r="S581" i="2"/>
  <c r="S615" i="2"/>
  <c r="P1938" i="6"/>
  <c r="P2119" i="6"/>
  <c r="Q2248" i="6"/>
  <c r="Q2312" i="6"/>
  <c r="Q2486" i="6"/>
  <c r="S568" i="2"/>
  <c r="T568" i="2"/>
  <c r="S593" i="2"/>
  <c r="T593" i="2"/>
  <c r="S634" i="2"/>
  <c r="T634" i="2"/>
  <c r="S643" i="2"/>
  <c r="T643" i="2"/>
  <c r="S666" i="2"/>
  <c r="T666" i="2"/>
  <c r="T706" i="2"/>
  <c r="Q706" i="2" s="1"/>
  <c r="T722" i="2"/>
  <c r="Q722" i="2" s="1"/>
  <c r="T834" i="2"/>
  <c r="Q834" i="2" s="1"/>
  <c r="S561" i="2"/>
  <c r="T561" i="2"/>
  <c r="S564" i="2"/>
  <c r="T564" i="2"/>
  <c r="S577" i="2"/>
  <c r="S580" i="2"/>
  <c r="T580" i="2"/>
  <c r="S584" i="2"/>
  <c r="T584" i="2"/>
  <c r="S598" i="2"/>
  <c r="T598" i="2"/>
  <c r="S627" i="2"/>
  <c r="S655" i="2"/>
  <c r="S659" i="2"/>
  <c r="S690" i="2"/>
  <c r="T690" i="2"/>
  <c r="Q1740" i="6"/>
  <c r="Q1834" i="6"/>
  <c r="Q1898" i="6"/>
  <c r="P1947" i="6"/>
  <c r="P1954" i="6"/>
  <c r="P2055" i="6"/>
  <c r="Q2200" i="6"/>
  <c r="Q2232" i="6"/>
  <c r="Q2264" i="6"/>
  <c r="Q2296" i="6"/>
  <c r="Q2342" i="6"/>
  <c r="Q2356" i="6"/>
  <c r="Q2376" i="6"/>
  <c r="Q2396" i="6"/>
  <c r="Q2426" i="6"/>
  <c r="Q2442" i="6"/>
  <c r="Q2526" i="6"/>
  <c r="Q2574" i="6"/>
  <c r="S553" i="2"/>
  <c r="S557" i="2"/>
  <c r="S569" i="2"/>
  <c r="T569" i="2"/>
  <c r="S591" i="2"/>
  <c r="T591" i="2"/>
  <c r="S594" i="2"/>
  <c r="T594" i="2"/>
  <c r="S597" i="2"/>
  <c r="T597" i="2"/>
  <c r="S610" i="2"/>
  <c r="T610" i="2"/>
  <c r="S626" i="2"/>
  <c r="T626" i="2"/>
  <c r="S635" i="2"/>
  <c r="T635" i="2"/>
  <c r="S642" i="2"/>
  <c r="T642" i="2"/>
  <c r="S654" i="2"/>
  <c r="T654" i="2"/>
  <c r="S658" i="2"/>
  <c r="T658" i="2"/>
  <c r="S670" i="2"/>
  <c r="T670" i="2"/>
  <c r="S679" i="2"/>
  <c r="T679" i="2"/>
  <c r="S680" i="2"/>
  <c r="S683" i="2"/>
  <c r="S686" i="2"/>
  <c r="T686" i="2"/>
  <c r="S698" i="2"/>
  <c r="T698" i="2"/>
  <c r="Q1794" i="6"/>
  <c r="Q1822" i="6"/>
  <c r="Q1858" i="6"/>
  <c r="Q1886" i="6"/>
  <c r="Q1928" i="6"/>
  <c r="Q2176" i="6"/>
  <c r="Q2208" i="6"/>
  <c r="Q2240" i="6"/>
  <c r="Q2272" i="6"/>
  <c r="Q2304" i="6"/>
  <c r="Q2364" i="6"/>
  <c r="Q2404" i="6"/>
  <c r="P2422" i="6"/>
  <c r="P2438" i="6"/>
  <c r="P2454" i="6"/>
  <c r="Q2479" i="6"/>
  <c r="P2497" i="6"/>
  <c r="Q2502" i="6"/>
  <c r="Q2542" i="6"/>
  <c r="Q2562" i="6"/>
  <c r="S609" i="2"/>
  <c r="T609" i="2"/>
  <c r="S618" i="2"/>
  <c r="T618" i="2"/>
  <c r="S663" i="2"/>
  <c r="T663" i="2"/>
  <c r="T738" i="2"/>
  <c r="Q738" i="2" s="1"/>
  <c r="T850" i="2"/>
  <c r="Q850" i="2" s="1"/>
  <c r="T866" i="2"/>
  <c r="Q866" i="2" s="1"/>
  <c r="S552" i="2"/>
  <c r="T552" i="2"/>
  <c r="S556" i="2"/>
  <c r="T556" i="2"/>
  <c r="S572" i="2"/>
  <c r="T572" i="2"/>
  <c r="S607" i="2"/>
  <c r="T607" i="2"/>
  <c r="S622" i="2"/>
  <c r="T622" i="2"/>
  <c r="S638" i="2"/>
  <c r="T638" i="2"/>
  <c r="S650" i="2"/>
  <c r="T650" i="2"/>
  <c r="S682" i="2"/>
  <c r="T682" i="2"/>
  <c r="P1956" i="6"/>
  <c r="P2079" i="6"/>
  <c r="Q2184" i="6"/>
  <c r="Q2216" i="6"/>
  <c r="Q2550" i="6"/>
  <c r="Q1955" i="6"/>
  <c r="P1955" i="6"/>
  <c r="P1960" i="6"/>
  <c r="Q1960" i="6"/>
  <c r="P2348" i="6"/>
  <c r="Q2348" i="6"/>
  <c r="P2518" i="6"/>
  <c r="Q2518" i="6"/>
  <c r="P2566" i="6"/>
  <c r="Q2566" i="6"/>
  <c r="S549" i="2"/>
  <c r="S562" i="2"/>
  <c r="S585" i="2"/>
  <c r="S595" i="2"/>
  <c r="S602" i="2"/>
  <c r="S619" i="2"/>
  <c r="S647" i="2"/>
  <c r="S651" i="2"/>
  <c r="S664" i="2"/>
  <c r="S667" i="2"/>
  <c r="S695" i="2"/>
  <c r="Q1764" i="6"/>
  <c r="P1786" i="6"/>
  <c r="Q1786" i="6"/>
  <c r="P1842" i="6"/>
  <c r="Q1842" i="6"/>
  <c r="P1923" i="6"/>
  <c r="P1945" i="6"/>
  <c r="Q1945" i="6"/>
  <c r="Q1961" i="6"/>
  <c r="Q1968" i="6"/>
  <c r="P1968" i="6"/>
  <c r="P1999" i="6"/>
  <c r="Q2007" i="6"/>
  <c r="P2007" i="6"/>
  <c r="P2051" i="6"/>
  <c r="P2063" i="6"/>
  <c r="Q2115" i="6"/>
  <c r="P2115" i="6"/>
  <c r="P2188" i="6"/>
  <c r="Q2188" i="6"/>
  <c r="P2220" i="6"/>
  <c r="Q2220" i="6"/>
  <c r="P2252" i="6"/>
  <c r="Q2252" i="6"/>
  <c r="P2284" i="6"/>
  <c r="Q2284" i="6"/>
  <c r="P2316" i="6"/>
  <c r="Q2316" i="6"/>
  <c r="P2416" i="6"/>
  <c r="Q2416" i="6"/>
  <c r="Q2490" i="6"/>
  <c r="P2490" i="6"/>
  <c r="S623" i="2"/>
  <c r="S632" i="2"/>
  <c r="Q1732" i="6"/>
  <c r="Q1772" i="6"/>
  <c r="Q1906" i="6"/>
  <c r="Q1924" i="6"/>
  <c r="P1924" i="6"/>
  <c r="Q1939" i="6"/>
  <c r="P1939" i="6"/>
  <c r="P1970" i="6"/>
  <c r="P2039" i="6"/>
  <c r="Q2047" i="6"/>
  <c r="P2047" i="6"/>
  <c r="Q2137" i="6"/>
  <c r="P2137" i="6"/>
  <c r="P2138" i="6"/>
  <c r="Q2138" i="6"/>
  <c r="Q2153" i="6"/>
  <c r="P2153" i="6"/>
  <c r="P2154" i="6"/>
  <c r="Q2154" i="6"/>
  <c r="P2338" i="6"/>
  <c r="Q2338" i="6"/>
  <c r="P2372" i="6"/>
  <c r="Q2372" i="6"/>
  <c r="Q2427" i="6"/>
  <c r="P2427" i="6"/>
  <c r="Q2429" i="6"/>
  <c r="P2429" i="6"/>
  <c r="Q2443" i="6"/>
  <c r="P2443" i="6"/>
  <c r="Q2445" i="6"/>
  <c r="P2445" i="6"/>
  <c r="P2606" i="6"/>
  <c r="Q2606" i="6"/>
  <c r="P1748" i="6"/>
  <c r="Q1748" i="6"/>
  <c r="Q1773" i="6"/>
  <c r="P1773" i="6"/>
  <c r="Q1931" i="6"/>
  <c r="P1931" i="6"/>
  <c r="Q2035" i="6"/>
  <c r="P2035" i="6"/>
  <c r="Q2103" i="6"/>
  <c r="P2103" i="6"/>
  <c r="P2172" i="6"/>
  <c r="Q2172" i="6"/>
  <c r="P2204" i="6"/>
  <c r="Q2204" i="6"/>
  <c r="P2236" i="6"/>
  <c r="Q2236" i="6"/>
  <c r="P2268" i="6"/>
  <c r="Q2268" i="6"/>
  <c r="P2300" i="6"/>
  <c r="Q2300" i="6"/>
  <c r="P2360" i="6"/>
  <c r="Q2360" i="6"/>
  <c r="P2400" i="6"/>
  <c r="Q2400" i="6"/>
  <c r="Q2423" i="6"/>
  <c r="P2423" i="6"/>
  <c r="Q2439" i="6"/>
  <c r="P2439" i="6"/>
  <c r="P2530" i="6"/>
  <c r="Q2530" i="6"/>
  <c r="P2145" i="6"/>
  <c r="P2161" i="6"/>
  <c r="P2087" i="6"/>
  <c r="P2099" i="6"/>
  <c r="P2111" i="6"/>
  <c r="Q1826" i="6"/>
  <c r="Q1838" i="6"/>
  <c r="Q1850" i="6"/>
  <c r="Q1890" i="6"/>
  <c r="P1915" i="6"/>
  <c r="P1963" i="6"/>
  <c r="P1971" i="6"/>
  <c r="P2023" i="6"/>
  <c r="P2071" i="6"/>
  <c r="P2083" i="6"/>
  <c r="P2095" i="6"/>
  <c r="Q2130" i="6"/>
  <c r="Q2146" i="6"/>
  <c r="Q2162" i="6"/>
  <c r="Q2180" i="6"/>
  <c r="Q2196" i="6"/>
  <c r="Q2212" i="6"/>
  <c r="Q2228" i="6"/>
  <c r="Q2244" i="6"/>
  <c r="Q2260" i="6"/>
  <c r="Q2276" i="6"/>
  <c r="Q2292" i="6"/>
  <c r="Q2308" i="6"/>
  <c r="Q2324" i="6"/>
  <c r="Q2330" i="6"/>
  <c r="Q2346" i="6"/>
  <c r="Q2380" i="6"/>
  <c r="Q2392" i="6"/>
  <c r="Q2408" i="6"/>
  <c r="P2478" i="6"/>
  <c r="Q2482" i="6"/>
  <c r="Q2546" i="6"/>
  <c r="Q2558" i="6"/>
  <c r="Q2590" i="6"/>
  <c r="S578" i="2"/>
  <c r="S616" i="2"/>
  <c r="S676" i="2"/>
  <c r="S691" i="2"/>
  <c r="Q1758" i="6"/>
  <c r="Q1766" i="6"/>
  <c r="Q1774" i="6"/>
  <c r="Q1778" i="6"/>
  <c r="Q1790" i="6"/>
  <c r="Q1802" i="6"/>
  <c r="P1814" i="6"/>
  <c r="Q1814" i="6"/>
  <c r="Q1854" i="6"/>
  <c r="Q1866" i="6"/>
  <c r="P1878" i="6"/>
  <c r="Q1878" i="6"/>
  <c r="P1922" i="6"/>
  <c r="Q1944" i="6"/>
  <c r="Q1959" i="6"/>
  <c r="P1989" i="6"/>
  <c r="Q1989" i="6"/>
  <c r="P2003" i="6"/>
  <c r="P2015" i="6"/>
  <c r="Q2027" i="6"/>
  <c r="P2027" i="6"/>
  <c r="Q2091" i="6"/>
  <c r="P2091" i="6"/>
  <c r="P2144" i="6"/>
  <c r="Q2144" i="6"/>
  <c r="P2160" i="6"/>
  <c r="Q2160" i="6"/>
  <c r="Q1756" i="6"/>
  <c r="P1759" i="6"/>
  <c r="P1767" i="6"/>
  <c r="P1775" i="6"/>
  <c r="P1798" i="6"/>
  <c r="Q1798" i="6"/>
  <c r="P1862" i="6"/>
  <c r="Q1862" i="6"/>
  <c r="Q1902" i="6"/>
  <c r="Q1913" i="6"/>
  <c r="P1940" i="6"/>
  <c r="P1977" i="6"/>
  <c r="Q1977" i="6"/>
  <c r="Q1985" i="6"/>
  <c r="Q1993" i="6"/>
  <c r="Q2011" i="6"/>
  <c r="P2011" i="6"/>
  <c r="Q2075" i="6"/>
  <c r="P2075" i="6"/>
  <c r="P2128" i="6"/>
  <c r="Q2128" i="6"/>
  <c r="S565" i="2"/>
  <c r="S573" i="2"/>
  <c r="S611" i="2"/>
  <c r="S631" i="2"/>
  <c r="S639" i="2"/>
  <c r="S648" i="2"/>
  <c r="S671" i="2"/>
  <c r="S687" i="2"/>
  <c r="S696" i="2"/>
  <c r="P1757" i="6"/>
  <c r="P1765" i="6"/>
  <c r="P1782" i="6"/>
  <c r="Q1782" i="6"/>
  <c r="P1846" i="6"/>
  <c r="Q1846" i="6"/>
  <c r="P1910" i="6"/>
  <c r="Q1910" i="6"/>
  <c r="Q2059" i="6"/>
  <c r="P2059" i="6"/>
  <c r="Q2123" i="6"/>
  <c r="P2123" i="6"/>
  <c r="P2136" i="6"/>
  <c r="Q2136" i="6"/>
  <c r="P2152" i="6"/>
  <c r="Q2152" i="6"/>
  <c r="P2368" i="6"/>
  <c r="Q2368" i="6"/>
  <c r="Q1806" i="6"/>
  <c r="Q1818" i="6"/>
  <c r="P1830" i="6"/>
  <c r="Q1830" i="6"/>
  <c r="Q1870" i="6"/>
  <c r="Q1882" i="6"/>
  <c r="P1894" i="6"/>
  <c r="Q1894" i="6"/>
  <c r="Q1927" i="6"/>
  <c r="P1943" i="6"/>
  <c r="Q1943" i="6"/>
  <c r="Q1952" i="6"/>
  <c r="Q1996" i="6"/>
  <c r="P1996" i="6"/>
  <c r="P2019" i="6"/>
  <c r="P2031" i="6"/>
  <c r="Q2043" i="6"/>
  <c r="P2043" i="6"/>
  <c r="Q2107" i="6"/>
  <c r="P2107" i="6"/>
  <c r="P2352" i="6"/>
  <c r="Q2352" i="6"/>
  <c r="Q2461" i="6"/>
  <c r="P2461" i="6"/>
  <c r="P2554" i="6"/>
  <c r="Q2554" i="6"/>
  <c r="P2586" i="6"/>
  <c r="Q2586" i="6"/>
  <c r="P2131" i="6"/>
  <c r="P2139" i="6"/>
  <c r="P2147" i="6"/>
  <c r="P2155" i="6"/>
  <c r="P2163" i="6"/>
  <c r="P2167" i="6"/>
  <c r="P2171" i="6"/>
  <c r="P2175" i="6"/>
  <c r="P2179" i="6"/>
  <c r="P2183" i="6"/>
  <c r="P2187" i="6"/>
  <c r="P2191" i="6"/>
  <c r="P2195" i="6"/>
  <c r="P2199" i="6"/>
  <c r="P2203" i="6"/>
  <c r="P2207" i="6"/>
  <c r="P2211" i="6"/>
  <c r="P2215" i="6"/>
  <c r="P2219" i="6"/>
  <c r="P2223" i="6"/>
  <c r="P2227" i="6"/>
  <c r="P2231" i="6"/>
  <c r="P2235" i="6"/>
  <c r="P2239" i="6"/>
  <c r="P2243" i="6"/>
  <c r="P2247" i="6"/>
  <c r="P2251" i="6"/>
  <c r="P2255" i="6"/>
  <c r="P2259" i="6"/>
  <c r="P2263" i="6"/>
  <c r="P2267" i="6"/>
  <c r="P2271" i="6"/>
  <c r="P2275" i="6"/>
  <c r="P2279" i="6"/>
  <c r="P2283" i="6"/>
  <c r="P2287" i="6"/>
  <c r="P2291" i="6"/>
  <c r="P2295" i="6"/>
  <c r="P2299" i="6"/>
  <c r="P2303" i="6"/>
  <c r="P2307" i="6"/>
  <c r="P2311" i="6"/>
  <c r="P2315" i="6"/>
  <c r="P2319" i="6"/>
  <c r="P2323" i="6"/>
  <c r="Q2384" i="6"/>
  <c r="P2421" i="6"/>
  <c r="P2437" i="6"/>
  <c r="Q2458" i="6"/>
  <c r="Q2470" i="6"/>
  <c r="Q2495" i="6"/>
  <c r="P2495" i="6"/>
  <c r="P2496" i="6"/>
  <c r="Q2496" i="6"/>
  <c r="P2538" i="6"/>
  <c r="Q2538" i="6"/>
  <c r="P2129" i="6"/>
  <c r="P2329" i="6"/>
  <c r="P2333" i="6"/>
  <c r="P2337" i="6"/>
  <c r="P2341" i="6"/>
  <c r="P2345" i="6"/>
  <c r="P2391" i="6"/>
  <c r="P2395" i="6"/>
  <c r="P2399" i="6"/>
  <c r="P2403" i="6"/>
  <c r="P2407" i="6"/>
  <c r="P2411" i="6"/>
  <c r="P2415" i="6"/>
  <c r="Q2419" i="6"/>
  <c r="Q2428" i="6"/>
  <c r="Q2435" i="6"/>
  <c r="Q2444" i="6"/>
  <c r="Q2451" i="6"/>
  <c r="Q2459" i="6"/>
  <c r="P2471" i="6"/>
  <c r="Q2471" i="6"/>
  <c r="P2514" i="6"/>
  <c r="Q2514" i="6"/>
  <c r="P2602" i="6"/>
  <c r="Q2602" i="6"/>
  <c r="Q2164" i="6"/>
  <c r="Q2168" i="6"/>
  <c r="P2452" i="6"/>
  <c r="Q2452" i="6"/>
  <c r="Q2455" i="6"/>
  <c r="P2455" i="6"/>
  <c r="Q2460" i="6"/>
  <c r="Q2469" i="6"/>
  <c r="P2469" i="6"/>
  <c r="P2487" i="6"/>
  <c r="Q2487" i="6"/>
  <c r="Q2503" i="6"/>
  <c r="P2503" i="6"/>
  <c r="P2504" i="6"/>
  <c r="Q2504" i="6"/>
  <c r="P2522" i="6"/>
  <c r="Q2522" i="6"/>
  <c r="P2570" i="6"/>
  <c r="Q2570" i="6"/>
  <c r="Q2534" i="6"/>
  <c r="Q2582" i="6"/>
  <c r="Q2598" i="6"/>
  <c r="Q2578" i="6"/>
  <c r="P1734" i="6"/>
  <c r="Q1734" i="6"/>
  <c r="P1725" i="6"/>
  <c r="P1741" i="6"/>
  <c r="P1726" i="6"/>
  <c r="Q1726" i="6"/>
  <c r="P1742" i="6"/>
  <c r="Q1742" i="6"/>
  <c r="P1733" i="6"/>
  <c r="P1749" i="6"/>
  <c r="P1727" i="6"/>
  <c r="P1735" i="6"/>
  <c r="P1743" i="6"/>
  <c r="Q1750" i="6"/>
  <c r="P1751" i="6"/>
  <c r="Q1729" i="6"/>
  <c r="P1729" i="6"/>
  <c r="P1730" i="6"/>
  <c r="Q1730" i="6"/>
  <c r="P1738" i="6"/>
  <c r="Q1738" i="6"/>
  <c r="P1746" i="6"/>
  <c r="Q1746" i="6"/>
  <c r="Q1761" i="6"/>
  <c r="P1761" i="6"/>
  <c r="Q1769" i="6"/>
  <c r="P1769" i="6"/>
  <c r="P1925" i="6"/>
  <c r="Q1925" i="6"/>
  <c r="Q1932" i="6"/>
  <c r="P1932" i="6"/>
  <c r="P1937" i="6"/>
  <c r="Q1937" i="6"/>
  <c r="Q1946" i="6"/>
  <c r="P1946" i="6"/>
  <c r="Q1958" i="6"/>
  <c r="P1958" i="6"/>
  <c r="Q1964" i="6"/>
  <c r="P1964" i="6"/>
  <c r="P1969" i="6"/>
  <c r="Q1969" i="6"/>
  <c r="Q1976" i="6"/>
  <c r="P1976" i="6"/>
  <c r="Q1983" i="6"/>
  <c r="P1983" i="6"/>
  <c r="Q2327" i="6"/>
  <c r="P2327" i="6"/>
  <c r="Q2335" i="6"/>
  <c r="P2335" i="6"/>
  <c r="Q2343" i="6"/>
  <c r="P2343" i="6"/>
  <c r="Q2357" i="6"/>
  <c r="P2357" i="6"/>
  <c r="Q2374" i="6"/>
  <c r="P2374" i="6"/>
  <c r="Q2389" i="6"/>
  <c r="P2389" i="6"/>
  <c r="Q2394" i="6"/>
  <c r="P2394" i="6"/>
  <c r="Q2397" i="6"/>
  <c r="P2397" i="6"/>
  <c r="Q2402" i="6"/>
  <c r="P2402" i="6"/>
  <c r="Q2405" i="6"/>
  <c r="P2405" i="6"/>
  <c r="Q2409" i="6"/>
  <c r="P2409" i="6"/>
  <c r="Q2414" i="6"/>
  <c r="P2414" i="6"/>
  <c r="Q2418" i="6"/>
  <c r="P2418" i="6"/>
  <c r="P2424" i="6"/>
  <c r="Q2424" i="6"/>
  <c r="Q2433" i="6"/>
  <c r="P2433" i="6"/>
  <c r="P2440" i="6"/>
  <c r="Q2440" i="6"/>
  <c r="Q2449" i="6"/>
  <c r="P2449" i="6"/>
  <c r="Q2465" i="6"/>
  <c r="P2465" i="6"/>
  <c r="Q2472" i="6"/>
  <c r="P2472" i="6"/>
  <c r="Q1737" i="6"/>
  <c r="P1737" i="6"/>
  <c r="Q1745" i="6"/>
  <c r="P1745" i="6"/>
  <c r="Q1753" i="6"/>
  <c r="P1753" i="6"/>
  <c r="P1754" i="6"/>
  <c r="Q1754" i="6"/>
  <c r="P1762" i="6"/>
  <c r="Q1762" i="6"/>
  <c r="P1770" i="6"/>
  <c r="Q1770" i="6"/>
  <c r="Q1914" i="6"/>
  <c r="P1914" i="6"/>
  <c r="Q1926" i="6"/>
  <c r="P1926" i="6"/>
  <c r="P1933" i="6"/>
  <c r="Q1933" i="6"/>
  <c r="P1957" i="6"/>
  <c r="Q1957" i="6"/>
  <c r="P1965" i="6"/>
  <c r="Q1965" i="6"/>
  <c r="Q1982" i="6"/>
  <c r="P1982" i="6"/>
  <c r="P2328" i="6"/>
  <c r="Q2328" i="6"/>
  <c r="P2336" i="6"/>
  <c r="Q2336" i="6"/>
  <c r="P2344" i="6"/>
  <c r="Q2344" i="6"/>
  <c r="Q2358" i="6"/>
  <c r="P2358" i="6"/>
  <c r="Q2373" i="6"/>
  <c r="P2373" i="6"/>
  <c r="Q2390" i="6"/>
  <c r="P2390" i="6"/>
  <c r="Q2393" i="6"/>
  <c r="P2393" i="6"/>
  <c r="Q2398" i="6"/>
  <c r="P2398" i="6"/>
  <c r="Q2401" i="6"/>
  <c r="P2401" i="6"/>
  <c r="Q2406" i="6"/>
  <c r="P2406" i="6"/>
  <c r="Q2410" i="6"/>
  <c r="P2410" i="6"/>
  <c r="Q2413" i="6"/>
  <c r="P2413" i="6"/>
  <c r="Q2417" i="6"/>
  <c r="P2417" i="6"/>
  <c r="Q2425" i="6"/>
  <c r="P2425" i="6"/>
  <c r="Q2434" i="6"/>
  <c r="P2434" i="6"/>
  <c r="Q2441" i="6"/>
  <c r="P2441" i="6"/>
  <c r="Q2450" i="6"/>
  <c r="P2450" i="6"/>
  <c r="P2456" i="6"/>
  <c r="Q2456" i="6"/>
  <c r="Q2457" i="6"/>
  <c r="P2457" i="6"/>
  <c r="Q2466" i="6"/>
  <c r="P2466" i="6"/>
  <c r="Q2473" i="6"/>
  <c r="P2473" i="6"/>
  <c r="Q1776" i="6"/>
  <c r="P1776" i="6"/>
  <c r="Q1779" i="6"/>
  <c r="P1779" i="6"/>
  <c r="Q1780" i="6"/>
  <c r="P1780" i="6"/>
  <c r="Q1783" i="6"/>
  <c r="P1783" i="6"/>
  <c r="Q1784" i="6"/>
  <c r="P1784" i="6"/>
  <c r="Q1787" i="6"/>
  <c r="P1787" i="6"/>
  <c r="Q1788" i="6"/>
  <c r="P1788" i="6"/>
  <c r="Q1791" i="6"/>
  <c r="P1791" i="6"/>
  <c r="Q1792" i="6"/>
  <c r="P1792" i="6"/>
  <c r="Q1795" i="6"/>
  <c r="P1795" i="6"/>
  <c r="Q1796" i="6"/>
  <c r="P1796" i="6"/>
  <c r="Q1799" i="6"/>
  <c r="P1799" i="6"/>
  <c r="Q1800" i="6"/>
  <c r="P1800" i="6"/>
  <c r="Q1803" i="6"/>
  <c r="P1803" i="6"/>
  <c r="Q1804" i="6"/>
  <c r="P1804" i="6"/>
  <c r="Q1807" i="6"/>
  <c r="P1807" i="6"/>
  <c r="Q1808" i="6"/>
  <c r="P1808" i="6"/>
  <c r="Q1811" i="6"/>
  <c r="P1811" i="6"/>
  <c r="Q1812" i="6"/>
  <c r="P1812" i="6"/>
  <c r="Q1815" i="6"/>
  <c r="P1815" i="6"/>
  <c r="Q1816" i="6"/>
  <c r="P1816" i="6"/>
  <c r="Q1819" i="6"/>
  <c r="P1819" i="6"/>
  <c r="Q1820" i="6"/>
  <c r="P1820" i="6"/>
  <c r="Q1823" i="6"/>
  <c r="P1823" i="6"/>
  <c r="Q1824" i="6"/>
  <c r="P1824" i="6"/>
  <c r="Q1827" i="6"/>
  <c r="P1827" i="6"/>
  <c r="Q1828" i="6"/>
  <c r="P1828" i="6"/>
  <c r="Q1831" i="6"/>
  <c r="P1831" i="6"/>
  <c r="Q1832" i="6"/>
  <c r="P1832" i="6"/>
  <c r="Q1835" i="6"/>
  <c r="P1835" i="6"/>
  <c r="Q1836" i="6"/>
  <c r="P1836" i="6"/>
  <c r="Q1839" i="6"/>
  <c r="P1839" i="6"/>
  <c r="Q1840" i="6"/>
  <c r="P1840" i="6"/>
  <c r="Q1843" i="6"/>
  <c r="P1843" i="6"/>
  <c r="Q1844" i="6"/>
  <c r="P1844" i="6"/>
  <c r="Q1847" i="6"/>
  <c r="P1847" i="6"/>
  <c r="Q1848" i="6"/>
  <c r="P1848" i="6"/>
  <c r="Q1851" i="6"/>
  <c r="P1851" i="6"/>
  <c r="Q1852" i="6"/>
  <c r="P1852" i="6"/>
  <c r="Q1855" i="6"/>
  <c r="P1855" i="6"/>
  <c r="Q1856" i="6"/>
  <c r="P1856" i="6"/>
  <c r="Q1859" i="6"/>
  <c r="P1859" i="6"/>
  <c r="Q1860" i="6"/>
  <c r="P1860" i="6"/>
  <c r="Q1863" i="6"/>
  <c r="P1863" i="6"/>
  <c r="Q1864" i="6"/>
  <c r="P1864" i="6"/>
  <c r="Q1867" i="6"/>
  <c r="P1867" i="6"/>
  <c r="Q1868" i="6"/>
  <c r="P1868" i="6"/>
  <c r="Q1871" i="6"/>
  <c r="P1871" i="6"/>
  <c r="Q1872" i="6"/>
  <c r="P1872" i="6"/>
  <c r="Q1875" i="6"/>
  <c r="P1875" i="6"/>
  <c r="Q1876" i="6"/>
  <c r="P1876" i="6"/>
  <c r="Q1879" i="6"/>
  <c r="P1879" i="6"/>
  <c r="Q1880" i="6"/>
  <c r="P1880" i="6"/>
  <c r="Q1883" i="6"/>
  <c r="P1883" i="6"/>
  <c r="Q1884" i="6"/>
  <c r="P1884" i="6"/>
  <c r="Q1887" i="6"/>
  <c r="P1887" i="6"/>
  <c r="Q1888" i="6"/>
  <c r="P1888" i="6"/>
  <c r="Q1891" i="6"/>
  <c r="P1891" i="6"/>
  <c r="Q1892" i="6"/>
  <c r="P1892" i="6"/>
  <c r="Q1895" i="6"/>
  <c r="P1895" i="6"/>
  <c r="Q1896" i="6"/>
  <c r="P1896" i="6"/>
  <c r="Q1899" i="6"/>
  <c r="P1899" i="6"/>
  <c r="Q1900" i="6"/>
  <c r="P1900" i="6"/>
  <c r="Q1903" i="6"/>
  <c r="P1903" i="6"/>
  <c r="Q1904" i="6"/>
  <c r="P1904" i="6"/>
  <c r="Q1907" i="6"/>
  <c r="P1907" i="6"/>
  <c r="Q1908" i="6"/>
  <c r="P1908" i="6"/>
  <c r="Q1911" i="6"/>
  <c r="P1911" i="6"/>
  <c r="Q1912" i="6"/>
  <c r="P1912" i="6"/>
  <c r="Q1934" i="6"/>
  <c r="P1934" i="6"/>
  <c r="Q1935" i="6"/>
  <c r="P1935" i="6"/>
  <c r="Q1966" i="6"/>
  <c r="P1966" i="6"/>
  <c r="Q1967" i="6"/>
  <c r="P1967" i="6"/>
  <c r="Q1978" i="6"/>
  <c r="P1978" i="6"/>
  <c r="Q1984" i="6"/>
  <c r="P1984" i="6"/>
  <c r="Q1990" i="6"/>
  <c r="P1990" i="6"/>
  <c r="Q1991" i="6"/>
  <c r="P1991" i="6"/>
  <c r="Q1728" i="6"/>
  <c r="P1731" i="6"/>
  <c r="Q1736" i="6"/>
  <c r="P1739" i="6"/>
  <c r="Q1744" i="6"/>
  <c r="P1747" i="6"/>
  <c r="Q1752" i="6"/>
  <c r="P1755" i="6"/>
  <c r="Q1760" i="6"/>
  <c r="P1763" i="6"/>
  <c r="Q1768" i="6"/>
  <c r="P1771" i="6"/>
  <c r="P1777" i="6"/>
  <c r="P1781" i="6"/>
  <c r="P1785" i="6"/>
  <c r="P1789" i="6"/>
  <c r="P1793" i="6"/>
  <c r="P1797" i="6"/>
  <c r="P1801" i="6"/>
  <c r="P1805" i="6"/>
  <c r="P1809" i="6"/>
  <c r="P1813" i="6"/>
  <c r="P1817" i="6"/>
  <c r="P1821" i="6"/>
  <c r="P1825" i="6"/>
  <c r="P1829" i="6"/>
  <c r="P1833" i="6"/>
  <c r="P1837" i="6"/>
  <c r="P1841" i="6"/>
  <c r="P1845" i="6"/>
  <c r="P1849" i="6"/>
  <c r="P1853" i="6"/>
  <c r="P1857" i="6"/>
  <c r="P1861" i="6"/>
  <c r="P1865" i="6"/>
  <c r="P1869" i="6"/>
  <c r="P1873" i="6"/>
  <c r="P1877" i="6"/>
  <c r="P1881" i="6"/>
  <c r="P1885" i="6"/>
  <c r="P1889" i="6"/>
  <c r="P1893" i="6"/>
  <c r="P1897" i="6"/>
  <c r="P1901" i="6"/>
  <c r="P1905" i="6"/>
  <c r="P1909" i="6"/>
  <c r="Q1916" i="6"/>
  <c r="P1916" i="6"/>
  <c r="P1917" i="6"/>
  <c r="Q1917" i="6"/>
  <c r="P1921" i="6"/>
  <c r="Q1921" i="6"/>
  <c r="Q1930" i="6"/>
  <c r="P1930" i="6"/>
  <c r="P1941" i="6"/>
  <c r="Q1941" i="6"/>
  <c r="Q1942" i="6"/>
  <c r="P1942" i="6"/>
  <c r="Q1948" i="6"/>
  <c r="P1948" i="6"/>
  <c r="P1949" i="6"/>
  <c r="Q1949" i="6"/>
  <c r="P1953" i="6"/>
  <c r="Q1953" i="6"/>
  <c r="Q1962" i="6"/>
  <c r="P1962" i="6"/>
  <c r="Q1986" i="6"/>
  <c r="P1986" i="6"/>
  <c r="Q1992" i="6"/>
  <c r="P1992" i="6"/>
  <c r="Q1918" i="6"/>
  <c r="P1918" i="6"/>
  <c r="Q1919" i="6"/>
  <c r="P1919" i="6"/>
  <c r="Q1950" i="6"/>
  <c r="P1950" i="6"/>
  <c r="Q1951" i="6"/>
  <c r="P1951" i="6"/>
  <c r="Q1974" i="6"/>
  <c r="P1974" i="6"/>
  <c r="Q1975" i="6"/>
  <c r="P1975" i="6"/>
  <c r="Q1994" i="6"/>
  <c r="P1994" i="6"/>
  <c r="Q2000" i="6"/>
  <c r="Q2004" i="6"/>
  <c r="Q2008" i="6"/>
  <c r="Q2012" i="6"/>
  <c r="Q2016" i="6"/>
  <c r="Q2020" i="6"/>
  <c r="Q2024" i="6"/>
  <c r="Q2028" i="6"/>
  <c r="Q2032" i="6"/>
  <c r="Q2036" i="6"/>
  <c r="Q2040" i="6"/>
  <c r="Q2044" i="6"/>
  <c r="Q2048" i="6"/>
  <c r="Q2052" i="6"/>
  <c r="Q2056" i="6"/>
  <c r="Q2060" i="6"/>
  <c r="Q2064" i="6"/>
  <c r="Q2068" i="6"/>
  <c r="Q2072" i="6"/>
  <c r="Q2076" i="6"/>
  <c r="Q2080" i="6"/>
  <c r="Q2084" i="6"/>
  <c r="Q2088" i="6"/>
  <c r="Q2092" i="6"/>
  <c r="Q2096" i="6"/>
  <c r="Q2100" i="6"/>
  <c r="Q2104" i="6"/>
  <c r="Q2108" i="6"/>
  <c r="Q2112" i="6"/>
  <c r="Q2116" i="6"/>
  <c r="Q2120" i="6"/>
  <c r="Q1997" i="6"/>
  <c r="P1997" i="6"/>
  <c r="Q1998" i="6"/>
  <c r="P1998" i="6"/>
  <c r="Q2001" i="6"/>
  <c r="P2001" i="6"/>
  <c r="Q2002" i="6"/>
  <c r="P2002" i="6"/>
  <c r="Q2005" i="6"/>
  <c r="P2005" i="6"/>
  <c r="Q2006" i="6"/>
  <c r="P2006" i="6"/>
  <c r="Q2009" i="6"/>
  <c r="P2009" i="6"/>
  <c r="Q2010" i="6"/>
  <c r="P2010" i="6"/>
  <c r="Q2013" i="6"/>
  <c r="P2013" i="6"/>
  <c r="Q2014" i="6"/>
  <c r="P2014" i="6"/>
  <c r="Q2017" i="6"/>
  <c r="P2017" i="6"/>
  <c r="Q2018" i="6"/>
  <c r="P2018" i="6"/>
  <c r="Q2021" i="6"/>
  <c r="P2021" i="6"/>
  <c r="Q2022" i="6"/>
  <c r="P2022" i="6"/>
  <c r="Q2025" i="6"/>
  <c r="P2025" i="6"/>
  <c r="Q2026" i="6"/>
  <c r="P2026" i="6"/>
  <c r="Q2029" i="6"/>
  <c r="P2029" i="6"/>
  <c r="Q2030" i="6"/>
  <c r="P2030" i="6"/>
  <c r="Q2033" i="6"/>
  <c r="P2033" i="6"/>
  <c r="Q2034" i="6"/>
  <c r="P2034" i="6"/>
  <c r="Q2037" i="6"/>
  <c r="P2037" i="6"/>
  <c r="Q2038" i="6"/>
  <c r="P2038" i="6"/>
  <c r="Q2041" i="6"/>
  <c r="P2041" i="6"/>
  <c r="Q2042" i="6"/>
  <c r="P2042" i="6"/>
  <c r="Q2045" i="6"/>
  <c r="P2045" i="6"/>
  <c r="Q2046" i="6"/>
  <c r="P2046" i="6"/>
  <c r="Q2049" i="6"/>
  <c r="P2049" i="6"/>
  <c r="Q2050" i="6"/>
  <c r="P2050" i="6"/>
  <c r="Q2053" i="6"/>
  <c r="P2053" i="6"/>
  <c r="Q2054" i="6"/>
  <c r="P2054" i="6"/>
  <c r="Q2057" i="6"/>
  <c r="P2057" i="6"/>
  <c r="Q2058" i="6"/>
  <c r="P2058" i="6"/>
  <c r="Q2061" i="6"/>
  <c r="P2061" i="6"/>
  <c r="Q2062" i="6"/>
  <c r="P2062" i="6"/>
  <c r="Q2065" i="6"/>
  <c r="P2065" i="6"/>
  <c r="Q2066" i="6"/>
  <c r="P2066" i="6"/>
  <c r="Q2069" i="6"/>
  <c r="P2069" i="6"/>
  <c r="Q2070" i="6"/>
  <c r="P2070" i="6"/>
  <c r="Q2073" i="6"/>
  <c r="P2073" i="6"/>
  <c r="Q2074" i="6"/>
  <c r="P2074" i="6"/>
  <c r="Q2077" i="6"/>
  <c r="P2077" i="6"/>
  <c r="Q2078" i="6"/>
  <c r="P2078" i="6"/>
  <c r="Q2081" i="6"/>
  <c r="P2081" i="6"/>
  <c r="Q2082" i="6"/>
  <c r="P2082" i="6"/>
  <c r="Q2085" i="6"/>
  <c r="P2085" i="6"/>
  <c r="Q2086" i="6"/>
  <c r="P2086" i="6"/>
  <c r="Q2089" i="6"/>
  <c r="P2089" i="6"/>
  <c r="Q2090" i="6"/>
  <c r="P2090" i="6"/>
  <c r="Q2093" i="6"/>
  <c r="P2093" i="6"/>
  <c r="Q2094" i="6"/>
  <c r="P2094" i="6"/>
  <c r="Q2097" i="6"/>
  <c r="P2097" i="6"/>
  <c r="Q2098" i="6"/>
  <c r="P2098" i="6"/>
  <c r="Q2101" i="6"/>
  <c r="P2101" i="6"/>
  <c r="Q2102" i="6"/>
  <c r="P2102" i="6"/>
  <c r="Q2105" i="6"/>
  <c r="P2105" i="6"/>
  <c r="Q2106" i="6"/>
  <c r="P2106" i="6"/>
  <c r="Q2109" i="6"/>
  <c r="P2109" i="6"/>
  <c r="Q2110" i="6"/>
  <c r="P2110" i="6"/>
  <c r="Q2113" i="6"/>
  <c r="P2113" i="6"/>
  <c r="Q2114" i="6"/>
  <c r="P2114" i="6"/>
  <c r="Q2117" i="6"/>
  <c r="P2117" i="6"/>
  <c r="Q2118" i="6"/>
  <c r="P2118" i="6"/>
  <c r="Q2121" i="6"/>
  <c r="P2121" i="6"/>
  <c r="Q2122" i="6"/>
  <c r="P2122" i="6"/>
  <c r="Q2125" i="6"/>
  <c r="P2125" i="6"/>
  <c r="P2126" i="6"/>
  <c r="Q2126" i="6"/>
  <c r="Q2133" i="6"/>
  <c r="P2133" i="6"/>
  <c r="P2134" i="6"/>
  <c r="Q2134" i="6"/>
  <c r="Q2141" i="6"/>
  <c r="P2141" i="6"/>
  <c r="P2142" i="6"/>
  <c r="Q2142" i="6"/>
  <c r="Q2149" i="6"/>
  <c r="P2149" i="6"/>
  <c r="P2150" i="6"/>
  <c r="Q2150" i="6"/>
  <c r="Q2157" i="6"/>
  <c r="P2157" i="6"/>
  <c r="P2158" i="6"/>
  <c r="Q2158" i="6"/>
  <c r="P1979" i="6"/>
  <c r="P1987" i="6"/>
  <c r="P1995" i="6"/>
  <c r="Q2353" i="6"/>
  <c r="P2353" i="6"/>
  <c r="Q2354" i="6"/>
  <c r="P2354" i="6"/>
  <c r="Q2369" i="6"/>
  <c r="P2369" i="6"/>
  <c r="Q2370" i="6"/>
  <c r="P2370" i="6"/>
  <c r="Q2385" i="6"/>
  <c r="P2385" i="6"/>
  <c r="Q2386" i="6"/>
  <c r="P2386" i="6"/>
  <c r="Q2124" i="6"/>
  <c r="P2127" i="6"/>
  <c r="Q2132" i="6"/>
  <c r="P2135" i="6"/>
  <c r="Q2140" i="6"/>
  <c r="P2143" i="6"/>
  <c r="Q2148" i="6"/>
  <c r="P2151" i="6"/>
  <c r="Q2156" i="6"/>
  <c r="P2159" i="6"/>
  <c r="Q2349" i="6"/>
  <c r="P2349" i="6"/>
  <c r="Q2350" i="6"/>
  <c r="P2350" i="6"/>
  <c r="Q2365" i="6"/>
  <c r="P2365" i="6"/>
  <c r="Q2366" i="6"/>
  <c r="P2366" i="6"/>
  <c r="Q2381" i="6"/>
  <c r="P2381" i="6"/>
  <c r="Q2382" i="6"/>
  <c r="P2382" i="6"/>
  <c r="Q2165" i="6"/>
  <c r="P2165" i="6"/>
  <c r="Q2166" i="6"/>
  <c r="P2166" i="6"/>
  <c r="Q2169" i="6"/>
  <c r="P2169" i="6"/>
  <c r="Q2170" i="6"/>
  <c r="P2170" i="6"/>
  <c r="Q2173" i="6"/>
  <c r="P2173" i="6"/>
  <c r="Q2174" i="6"/>
  <c r="P2174" i="6"/>
  <c r="Q2177" i="6"/>
  <c r="P2177" i="6"/>
  <c r="Q2178" i="6"/>
  <c r="P2178" i="6"/>
  <c r="Q2181" i="6"/>
  <c r="P2181" i="6"/>
  <c r="Q2182" i="6"/>
  <c r="P2182" i="6"/>
  <c r="Q2185" i="6"/>
  <c r="P2185" i="6"/>
  <c r="Q2186" i="6"/>
  <c r="P2186" i="6"/>
  <c r="Q2189" i="6"/>
  <c r="P2189" i="6"/>
  <c r="Q2190" i="6"/>
  <c r="P2190" i="6"/>
  <c r="Q2193" i="6"/>
  <c r="P2193" i="6"/>
  <c r="Q2194" i="6"/>
  <c r="P2194" i="6"/>
  <c r="Q2197" i="6"/>
  <c r="P2197" i="6"/>
  <c r="Q2198" i="6"/>
  <c r="P2198" i="6"/>
  <c r="Q2201" i="6"/>
  <c r="P2201" i="6"/>
  <c r="Q2202" i="6"/>
  <c r="P2202" i="6"/>
  <c r="Q2205" i="6"/>
  <c r="P2205" i="6"/>
  <c r="Q2206" i="6"/>
  <c r="P2206" i="6"/>
  <c r="Q2209" i="6"/>
  <c r="P2209" i="6"/>
  <c r="Q2210" i="6"/>
  <c r="P2210" i="6"/>
  <c r="Q2213" i="6"/>
  <c r="P2213" i="6"/>
  <c r="Q2214" i="6"/>
  <c r="P2214" i="6"/>
  <c r="Q2217" i="6"/>
  <c r="P2217" i="6"/>
  <c r="Q2218" i="6"/>
  <c r="P2218" i="6"/>
  <c r="Q2221" i="6"/>
  <c r="P2221" i="6"/>
  <c r="Q2222" i="6"/>
  <c r="P2222" i="6"/>
  <c r="Q2225" i="6"/>
  <c r="P2225" i="6"/>
  <c r="Q2226" i="6"/>
  <c r="P2226" i="6"/>
  <c r="Q2229" i="6"/>
  <c r="P2229" i="6"/>
  <c r="Q2230" i="6"/>
  <c r="P2230" i="6"/>
  <c r="Q2233" i="6"/>
  <c r="P2233" i="6"/>
  <c r="Q2234" i="6"/>
  <c r="P2234" i="6"/>
  <c r="Q2237" i="6"/>
  <c r="P2237" i="6"/>
  <c r="Q2238" i="6"/>
  <c r="P2238" i="6"/>
  <c r="Q2241" i="6"/>
  <c r="P2241" i="6"/>
  <c r="Q2242" i="6"/>
  <c r="P2242" i="6"/>
  <c r="Q2245" i="6"/>
  <c r="P2245" i="6"/>
  <c r="Q2246" i="6"/>
  <c r="P2246" i="6"/>
  <c r="Q2249" i="6"/>
  <c r="P2249" i="6"/>
  <c r="Q2250" i="6"/>
  <c r="P2250" i="6"/>
  <c r="Q2253" i="6"/>
  <c r="P2253" i="6"/>
  <c r="Q2254" i="6"/>
  <c r="P2254" i="6"/>
  <c r="Q2257" i="6"/>
  <c r="P2257" i="6"/>
  <c r="Q2258" i="6"/>
  <c r="P2258" i="6"/>
  <c r="Q2261" i="6"/>
  <c r="P2261" i="6"/>
  <c r="Q2262" i="6"/>
  <c r="P2262" i="6"/>
  <c r="Q2265" i="6"/>
  <c r="P2265" i="6"/>
  <c r="Q2266" i="6"/>
  <c r="P2266" i="6"/>
  <c r="Q2269" i="6"/>
  <c r="P2269" i="6"/>
  <c r="Q2270" i="6"/>
  <c r="P2270" i="6"/>
  <c r="Q2273" i="6"/>
  <c r="P2273" i="6"/>
  <c r="Q2274" i="6"/>
  <c r="P2274" i="6"/>
  <c r="Q2277" i="6"/>
  <c r="P2277" i="6"/>
  <c r="Q2278" i="6"/>
  <c r="P2278" i="6"/>
  <c r="Q2281" i="6"/>
  <c r="P2281" i="6"/>
  <c r="Q2282" i="6"/>
  <c r="P2282" i="6"/>
  <c r="Q2285" i="6"/>
  <c r="P2285" i="6"/>
  <c r="Q2286" i="6"/>
  <c r="P2286" i="6"/>
  <c r="Q2289" i="6"/>
  <c r="P2289" i="6"/>
  <c r="Q2290" i="6"/>
  <c r="P2290" i="6"/>
  <c r="Q2293" i="6"/>
  <c r="P2293" i="6"/>
  <c r="Q2294" i="6"/>
  <c r="P2294" i="6"/>
  <c r="Q2297" i="6"/>
  <c r="P2297" i="6"/>
  <c r="Q2298" i="6"/>
  <c r="P2298" i="6"/>
  <c r="Q2301" i="6"/>
  <c r="P2301" i="6"/>
  <c r="Q2302" i="6"/>
  <c r="P2302" i="6"/>
  <c r="Q2305" i="6"/>
  <c r="P2305" i="6"/>
  <c r="Q2306" i="6"/>
  <c r="P2306" i="6"/>
  <c r="Q2309" i="6"/>
  <c r="P2309" i="6"/>
  <c r="Q2310" i="6"/>
  <c r="P2310" i="6"/>
  <c r="Q2313" i="6"/>
  <c r="P2313" i="6"/>
  <c r="Q2314" i="6"/>
  <c r="P2314" i="6"/>
  <c r="Q2317" i="6"/>
  <c r="P2317" i="6"/>
  <c r="Q2318" i="6"/>
  <c r="P2318" i="6"/>
  <c r="Q2321" i="6"/>
  <c r="P2321" i="6"/>
  <c r="Q2322" i="6"/>
  <c r="P2322" i="6"/>
  <c r="Q2325" i="6"/>
  <c r="P2325" i="6"/>
  <c r="Q2326" i="6"/>
  <c r="P2326" i="6"/>
  <c r="Q2361" i="6"/>
  <c r="P2361" i="6"/>
  <c r="Q2362" i="6"/>
  <c r="P2362" i="6"/>
  <c r="Q2377" i="6"/>
  <c r="P2377" i="6"/>
  <c r="Q2378" i="6"/>
  <c r="P2378" i="6"/>
  <c r="P2331" i="6"/>
  <c r="P2339" i="6"/>
  <c r="P2347" i="6"/>
  <c r="P2351" i="6"/>
  <c r="P2355" i="6"/>
  <c r="P2359" i="6"/>
  <c r="P2363" i="6"/>
  <c r="P2367" i="6"/>
  <c r="P2371" i="6"/>
  <c r="P2375" i="6"/>
  <c r="P2379" i="6"/>
  <c r="P2383" i="6"/>
  <c r="P2387" i="6"/>
  <c r="P2467" i="6"/>
  <c r="Q2467" i="6"/>
  <c r="Q2468" i="6"/>
  <c r="P2468" i="6"/>
  <c r="P2483" i="6"/>
  <c r="Q2483" i="6"/>
  <c r="Q2484" i="6"/>
  <c r="P2484" i="6"/>
  <c r="Q2485" i="6"/>
  <c r="P2485" i="6"/>
  <c r="Q2332" i="6"/>
  <c r="Q2340" i="6"/>
  <c r="Q2431" i="6"/>
  <c r="P2431" i="6"/>
  <c r="P2432" i="6"/>
  <c r="Q2432" i="6"/>
  <c r="Q2447" i="6"/>
  <c r="P2447" i="6"/>
  <c r="P2448" i="6"/>
  <c r="Q2448" i="6"/>
  <c r="Q2463" i="6"/>
  <c r="P2463" i="6"/>
  <c r="P2464" i="6"/>
  <c r="Q2464" i="6"/>
  <c r="Q2475" i="6"/>
  <c r="Q2488" i="6"/>
  <c r="P2488" i="6"/>
  <c r="Q2489" i="6"/>
  <c r="P2489" i="6"/>
  <c r="Q2491" i="6"/>
  <c r="Q2476" i="6"/>
  <c r="P2476" i="6"/>
  <c r="Q2477" i="6"/>
  <c r="P2477" i="6"/>
  <c r="Q2492" i="6"/>
  <c r="P2492" i="6"/>
  <c r="Q2493" i="6"/>
  <c r="P2493" i="6"/>
  <c r="Q2499" i="6"/>
  <c r="P2499" i="6"/>
  <c r="P2500" i="6"/>
  <c r="Q2500" i="6"/>
  <c r="Q2507" i="6"/>
  <c r="P2507" i="6"/>
  <c r="P2508" i="6"/>
  <c r="Q2508" i="6"/>
  <c r="Q2480" i="6"/>
  <c r="P2480" i="6"/>
  <c r="Q2481" i="6"/>
  <c r="P2481" i="6"/>
  <c r="Q2511" i="6"/>
  <c r="P2511" i="6"/>
  <c r="Q2512" i="6"/>
  <c r="P2512" i="6"/>
  <c r="Q2515" i="6"/>
  <c r="P2515" i="6"/>
  <c r="Q2516" i="6"/>
  <c r="P2516" i="6"/>
  <c r="Q2519" i="6"/>
  <c r="P2519" i="6"/>
  <c r="Q2520" i="6"/>
  <c r="P2520" i="6"/>
  <c r="Q2523" i="6"/>
  <c r="P2523" i="6"/>
  <c r="Q2524" i="6"/>
  <c r="P2524" i="6"/>
  <c r="Q2527" i="6"/>
  <c r="P2527" i="6"/>
  <c r="Q2528" i="6"/>
  <c r="P2528" i="6"/>
  <c r="Q2531" i="6"/>
  <c r="P2531" i="6"/>
  <c r="Q2532" i="6"/>
  <c r="P2532" i="6"/>
  <c r="Q2535" i="6"/>
  <c r="P2535" i="6"/>
  <c r="Q2536" i="6"/>
  <c r="P2536" i="6"/>
  <c r="Q2539" i="6"/>
  <c r="P2539" i="6"/>
  <c r="Q2540" i="6"/>
  <c r="P2540" i="6"/>
  <c r="Q2543" i="6"/>
  <c r="P2543" i="6"/>
  <c r="Q2544" i="6"/>
  <c r="P2544" i="6"/>
  <c r="Q2547" i="6"/>
  <c r="P2547" i="6"/>
  <c r="Q2548" i="6"/>
  <c r="P2548" i="6"/>
  <c r="Q2551" i="6"/>
  <c r="P2551" i="6"/>
  <c r="Q2552" i="6"/>
  <c r="P2552" i="6"/>
  <c r="Q2555" i="6"/>
  <c r="P2555" i="6"/>
  <c r="Q2556" i="6"/>
  <c r="P2556" i="6"/>
  <c r="Q2559" i="6"/>
  <c r="P2559" i="6"/>
  <c r="Q2560" i="6"/>
  <c r="P2560" i="6"/>
  <c r="Q2563" i="6"/>
  <c r="P2563" i="6"/>
  <c r="Q2564" i="6"/>
  <c r="P2564" i="6"/>
  <c r="Q2567" i="6"/>
  <c r="P2567" i="6"/>
  <c r="Q2568" i="6"/>
  <c r="P2568" i="6"/>
  <c r="Q2571" i="6"/>
  <c r="P2571" i="6"/>
  <c r="Q2572" i="6"/>
  <c r="P2572" i="6"/>
  <c r="Q2575" i="6"/>
  <c r="P2575" i="6"/>
  <c r="Q2576" i="6"/>
  <c r="P2576" i="6"/>
  <c r="Q2579" i="6"/>
  <c r="P2579" i="6"/>
  <c r="Q2580" i="6"/>
  <c r="P2580" i="6"/>
  <c r="Q2583" i="6"/>
  <c r="P2583" i="6"/>
  <c r="Q2584" i="6"/>
  <c r="P2584" i="6"/>
  <c r="Q2587" i="6"/>
  <c r="P2587" i="6"/>
  <c r="Q2588" i="6"/>
  <c r="P2588" i="6"/>
  <c r="Q2591" i="6"/>
  <c r="P2591" i="6"/>
  <c r="Q2592" i="6"/>
  <c r="P2592" i="6"/>
  <c r="Q2595" i="6"/>
  <c r="P2595" i="6"/>
  <c r="Q2596" i="6"/>
  <c r="P2596" i="6"/>
  <c r="Q2599" i="6"/>
  <c r="P2599" i="6"/>
  <c r="Q2600" i="6"/>
  <c r="P2600" i="6"/>
  <c r="Q2603" i="6"/>
  <c r="P2603" i="6"/>
  <c r="Q2604" i="6"/>
  <c r="P2604" i="6"/>
  <c r="Q2498" i="6"/>
  <c r="P2501" i="6"/>
  <c r="Q2506" i="6"/>
  <c r="P2509" i="6"/>
  <c r="P2513" i="6"/>
  <c r="P2517" i="6"/>
  <c r="P2521" i="6"/>
  <c r="P2525" i="6"/>
  <c r="P2529" i="6"/>
  <c r="P2533" i="6"/>
  <c r="P2537" i="6"/>
  <c r="P2541" i="6"/>
  <c r="P2545" i="6"/>
  <c r="P2549" i="6"/>
  <c r="P2553" i="6"/>
  <c r="P2557" i="6"/>
  <c r="P2561" i="6"/>
  <c r="P2565" i="6"/>
  <c r="P2569" i="6"/>
  <c r="P2573" i="6"/>
  <c r="P2577" i="6"/>
  <c r="P2581" i="6"/>
  <c r="P2585" i="6"/>
  <c r="P2589" i="6"/>
  <c r="P2593" i="6"/>
  <c r="P2597" i="6"/>
  <c r="P2601" i="6"/>
  <c r="P2605" i="6"/>
  <c r="S18" i="2"/>
  <c r="S559" i="2"/>
  <c r="S575" i="2"/>
  <c r="S588" i="2"/>
  <c r="S600" i="2"/>
  <c r="S646" i="2"/>
  <c r="S672" i="2"/>
  <c r="S555" i="2"/>
  <c r="S558" i="2"/>
  <c r="S571" i="2"/>
  <c r="S574" i="2"/>
  <c r="S587" i="2"/>
  <c r="S596" i="2"/>
  <c r="S599" i="2"/>
  <c r="S604" i="2"/>
  <c r="S606" i="2"/>
  <c r="S630" i="2"/>
  <c r="S645" i="2"/>
  <c r="S660" i="2"/>
  <c r="S677" i="2"/>
  <c r="S693" i="2"/>
  <c r="S590" i="2"/>
  <c r="S612" i="2"/>
  <c r="S661" i="2"/>
  <c r="S694" i="2"/>
  <c r="S554" i="2"/>
  <c r="S563" i="2"/>
  <c r="S570" i="2"/>
  <c r="S579" i="2"/>
  <c r="S586" i="2"/>
  <c r="S614" i="2"/>
  <c r="S629" i="2"/>
  <c r="S644" i="2"/>
  <c r="S674" i="2"/>
  <c r="S681" i="2"/>
  <c r="S685" i="2"/>
  <c r="S692" i="2"/>
  <c r="S560" i="2"/>
  <c r="S576" i="2"/>
  <c r="S608" i="2"/>
  <c r="S613" i="2"/>
  <c r="S628" i="2"/>
  <c r="S662" i="2"/>
  <c r="S673" i="2"/>
  <c r="S551" i="2"/>
  <c r="S567" i="2"/>
  <c r="S583" i="2"/>
  <c r="S589" i="2"/>
  <c r="S603" i="2"/>
  <c r="S625" i="2"/>
  <c r="S641" i="2"/>
  <c r="S657" i="2"/>
  <c r="S678" i="2"/>
  <c r="S689" i="2"/>
  <c r="S700" i="2"/>
  <c r="S550" i="2"/>
  <c r="S566" i="2"/>
  <c r="S582" i="2"/>
  <c r="S601" i="2"/>
  <c r="S605" i="2"/>
  <c r="S617" i="2"/>
  <c r="S624" i="2"/>
  <c r="S633" i="2"/>
  <c r="S640" i="2"/>
  <c r="S649" i="2"/>
  <c r="S656" i="2"/>
  <c r="S665" i="2"/>
  <c r="S669" i="2"/>
  <c r="S688" i="2"/>
  <c r="S697" i="2"/>
  <c r="S621" i="2"/>
  <c r="S637" i="2"/>
  <c r="S653" i="2"/>
  <c r="S620" i="2"/>
  <c r="S636" i="2"/>
  <c r="S652" i="2"/>
  <c r="S668" i="2"/>
  <c r="S684" i="2"/>
  <c r="Q821" i="2"/>
  <c r="Q833" i="2"/>
  <c r="Q837" i="2"/>
  <c r="Q841" i="2"/>
  <c r="Q849" i="2"/>
  <c r="Q853" i="2"/>
  <c r="Q857" i="2"/>
  <c r="Q861" i="2"/>
  <c r="Q865" i="2"/>
  <c r="Q869" i="2"/>
  <c r="Q873" i="2"/>
  <c r="Q876" i="2"/>
  <c r="Q880" i="2"/>
  <c r="Q884" i="2"/>
  <c r="Q888" i="2"/>
  <c r="Q892" i="2"/>
  <c r="Q896" i="2"/>
  <c r="Q900" i="2"/>
  <c r="Q904" i="2"/>
  <c r="Q908" i="2"/>
  <c r="Q912" i="2"/>
  <c r="Q916" i="2"/>
  <c r="Q920" i="2"/>
  <c r="Q924" i="2"/>
  <c r="Q928" i="2"/>
  <c r="Q932" i="2"/>
  <c r="Q936" i="2"/>
  <c r="Q940" i="2"/>
  <c r="Q944" i="2"/>
  <c r="Q948" i="2"/>
  <c r="Q952" i="2"/>
  <c r="Q956" i="2"/>
  <c r="Q960" i="2"/>
  <c r="Q964" i="2"/>
  <c r="Q968" i="2"/>
  <c r="Q972" i="2"/>
  <c r="Q976" i="2"/>
  <c r="Q980" i="2"/>
  <c r="Q820" i="2"/>
  <c r="Q825" i="2"/>
  <c r="Q829" i="2"/>
  <c r="Q845" i="2"/>
  <c r="Q703" i="2"/>
  <c r="Q707" i="2"/>
  <c r="Q711" i="2"/>
  <c r="Q715" i="2"/>
  <c r="Q719" i="2"/>
  <c r="Q723" i="2"/>
  <c r="Q727" i="2"/>
  <c r="Q731" i="2"/>
  <c r="Q735" i="2"/>
  <c r="Q739" i="2"/>
  <c r="Q743" i="2"/>
  <c r="Q746" i="2"/>
  <c r="Q750" i="2"/>
  <c r="Q754" i="2"/>
  <c r="Q758" i="2"/>
  <c r="Q762" i="2"/>
  <c r="Q766" i="2"/>
  <c r="Q770" i="2"/>
  <c r="Q774" i="2"/>
  <c r="Q778" i="2"/>
  <c r="Q782" i="2"/>
  <c r="Q786" i="2"/>
  <c r="Q790" i="2"/>
  <c r="Q794" i="2"/>
  <c r="Q798" i="2"/>
  <c r="Q802" i="2"/>
  <c r="Q806" i="2"/>
  <c r="Q810" i="2"/>
  <c r="Q814" i="2"/>
  <c r="Q818" i="2"/>
  <c r="Q704" i="2"/>
  <c r="Q708" i="2"/>
  <c r="Q712" i="2"/>
  <c r="Q716" i="2"/>
  <c r="Q720" i="2"/>
  <c r="Q724" i="2"/>
  <c r="Q728" i="2"/>
  <c r="Q732" i="2"/>
  <c r="Q736" i="2"/>
  <c r="Q740" i="2"/>
  <c r="Q744" i="2"/>
  <c r="Q747" i="2"/>
  <c r="Q751" i="2"/>
  <c r="Q755" i="2"/>
  <c r="Q759" i="2"/>
  <c r="Q763" i="2"/>
  <c r="Q767" i="2"/>
  <c r="Q771" i="2"/>
  <c r="Q775" i="2"/>
  <c r="Q779" i="2"/>
  <c r="Q783" i="2"/>
  <c r="Q787" i="2"/>
  <c r="Q791" i="2"/>
  <c r="Q795" i="2"/>
  <c r="Q799" i="2"/>
  <c r="Q803" i="2"/>
  <c r="Q807" i="2"/>
  <c r="Q811" i="2"/>
  <c r="Q815" i="2"/>
  <c r="Q819" i="2"/>
  <c r="Q822" i="2"/>
  <c r="Q826" i="2"/>
  <c r="Q830" i="2"/>
  <c r="Q838" i="2"/>
  <c r="Q842" i="2"/>
  <c r="Q846" i="2"/>
  <c r="Q854" i="2"/>
  <c r="Q858" i="2"/>
  <c r="Q862" i="2"/>
  <c r="Q870" i="2"/>
  <c r="Q874" i="2"/>
  <c r="Q877" i="2"/>
  <c r="Q881" i="2"/>
  <c r="Q885" i="2"/>
  <c r="Q889" i="2"/>
  <c r="Q893" i="2"/>
  <c r="Q897" i="2"/>
  <c r="Q901" i="2"/>
  <c r="Q905" i="2"/>
  <c r="Q909" i="2"/>
  <c r="Q913" i="2"/>
  <c r="Q917" i="2"/>
  <c r="Q921" i="2"/>
  <c r="Q925" i="2"/>
  <c r="Q929" i="2"/>
  <c r="Q933" i="2"/>
  <c r="Q937" i="2"/>
  <c r="Q941" i="2"/>
  <c r="Q945" i="2"/>
  <c r="Q949" i="2"/>
  <c r="Q953" i="2"/>
  <c r="Q957" i="2"/>
  <c r="Q961" i="2"/>
  <c r="Q965" i="2"/>
  <c r="Q969" i="2"/>
  <c r="Q973" i="2"/>
  <c r="Q977" i="2"/>
  <c r="Q981" i="2"/>
  <c r="Q701" i="2"/>
  <c r="Q705" i="2"/>
  <c r="Q709" i="2"/>
  <c r="Q713" i="2"/>
  <c r="Q717" i="2"/>
  <c r="Q721" i="2"/>
  <c r="Q725" i="2"/>
  <c r="Q729" i="2"/>
  <c r="Q733" i="2"/>
  <c r="Q737" i="2"/>
  <c r="Q741" i="2"/>
  <c r="Q745" i="2"/>
  <c r="Q748" i="2"/>
  <c r="Q752" i="2"/>
  <c r="Q756" i="2"/>
  <c r="Q760" i="2"/>
  <c r="Q764" i="2"/>
  <c r="Q768" i="2"/>
  <c r="Q772" i="2"/>
  <c r="Q776" i="2"/>
  <c r="Q780" i="2"/>
  <c r="Q784" i="2"/>
  <c r="Q788" i="2"/>
  <c r="Q792" i="2"/>
  <c r="Q796" i="2"/>
  <c r="Q800" i="2"/>
  <c r="Q804" i="2"/>
  <c r="Q808" i="2"/>
  <c r="Q812" i="2"/>
  <c r="Q816" i="2"/>
  <c r="Q823" i="2"/>
  <c r="Q827" i="2"/>
  <c r="Q831" i="2"/>
  <c r="Q835" i="2"/>
  <c r="Q839" i="2"/>
  <c r="Q843" i="2"/>
  <c r="Q847" i="2"/>
  <c r="Q851" i="2"/>
  <c r="Q855" i="2"/>
  <c r="Q859" i="2"/>
  <c r="Q863" i="2"/>
  <c r="Q867" i="2"/>
  <c r="Q871" i="2"/>
  <c r="Q875" i="2"/>
  <c r="Q878" i="2"/>
  <c r="Q882" i="2"/>
  <c r="Q886" i="2"/>
  <c r="Q890" i="2"/>
  <c r="Q894" i="2"/>
  <c r="Q898" i="2"/>
  <c r="Q902" i="2"/>
  <c r="Q906" i="2"/>
  <c r="Q910" i="2"/>
  <c r="Q914" i="2"/>
  <c r="Q918" i="2"/>
  <c r="Q922" i="2"/>
  <c r="Q926" i="2"/>
  <c r="Q930" i="2"/>
  <c r="Q934" i="2"/>
  <c r="Q938" i="2"/>
  <c r="Q942" i="2"/>
  <c r="Q946" i="2"/>
  <c r="Q950" i="2"/>
  <c r="Q954" i="2"/>
  <c r="Q958" i="2"/>
  <c r="Q962" i="2"/>
  <c r="Q966" i="2"/>
  <c r="Q970" i="2"/>
  <c r="Q974" i="2"/>
  <c r="Q978" i="2"/>
  <c r="Q982" i="2"/>
  <c r="Q702" i="2"/>
  <c r="Q710" i="2"/>
  <c r="Q714" i="2"/>
  <c r="Q718" i="2"/>
  <c r="Q726" i="2"/>
  <c r="Q730" i="2"/>
  <c r="Q734" i="2"/>
  <c r="Q742" i="2"/>
  <c r="Q749" i="2"/>
  <c r="Q753" i="2"/>
  <c r="Q757" i="2"/>
  <c r="Q761" i="2"/>
  <c r="Q765" i="2"/>
  <c r="Q769" i="2"/>
  <c r="Q773" i="2"/>
  <c r="Q777" i="2"/>
  <c r="Q781" i="2"/>
  <c r="Q785" i="2"/>
  <c r="Q789" i="2"/>
  <c r="Q793" i="2"/>
  <c r="Q797" i="2"/>
  <c r="Q801" i="2"/>
  <c r="Q805" i="2"/>
  <c r="Q809" i="2"/>
  <c r="Q813" i="2"/>
  <c r="Q817" i="2"/>
  <c r="Q824" i="2"/>
  <c r="Q828" i="2"/>
  <c r="Q832" i="2"/>
  <c r="Q836" i="2"/>
  <c r="Q840" i="2"/>
  <c r="Q844" i="2"/>
  <c r="Q848" i="2"/>
  <c r="Q852" i="2"/>
  <c r="Q856" i="2"/>
  <c r="Q860" i="2"/>
  <c r="Q864" i="2"/>
  <c r="Q868" i="2"/>
  <c r="Q872" i="2"/>
  <c r="Q879" i="2"/>
  <c r="Q883" i="2"/>
  <c r="Q887" i="2"/>
  <c r="Q891" i="2"/>
  <c r="Q895" i="2"/>
  <c r="Q899" i="2"/>
  <c r="Q903" i="2"/>
  <c r="Q907" i="2"/>
  <c r="Q911" i="2"/>
  <c r="Q915" i="2"/>
  <c r="Q919" i="2"/>
  <c r="Q923" i="2"/>
  <c r="Q927" i="2"/>
  <c r="Q931" i="2"/>
  <c r="Q935" i="2"/>
  <c r="Q939" i="2"/>
  <c r="Q943" i="2"/>
  <c r="Q947" i="2"/>
  <c r="Q951" i="2"/>
  <c r="Q955" i="2"/>
  <c r="Q959" i="2"/>
  <c r="Q963" i="2"/>
  <c r="Q967" i="2"/>
  <c r="Q971" i="2"/>
  <c r="Q975" i="2"/>
  <c r="Q979" i="2"/>
  <c r="R1221" i="2"/>
  <c r="T1221" i="2" s="1"/>
  <c r="R1220" i="2"/>
  <c r="T1220" i="2" s="1"/>
  <c r="R1219" i="2"/>
  <c r="T1219" i="2" s="1"/>
  <c r="R1218" i="2"/>
  <c r="T1218" i="2" s="1"/>
  <c r="R1217" i="2"/>
  <c r="T1217" i="2" s="1"/>
  <c r="R1216" i="2"/>
  <c r="T1216" i="2" s="1"/>
  <c r="R1215" i="2"/>
  <c r="T1215" i="2" s="1"/>
  <c r="R1214" i="2"/>
  <c r="T1214" i="2" s="1"/>
  <c r="R1213" i="2"/>
  <c r="T1213" i="2" s="1"/>
  <c r="R1212" i="2"/>
  <c r="T1212" i="2" s="1"/>
  <c r="R1211" i="2"/>
  <c r="T1211" i="2" s="1"/>
  <c r="R1210" i="2"/>
  <c r="T1210" i="2" s="1"/>
  <c r="R1209" i="2"/>
  <c r="T1209" i="2" s="1"/>
  <c r="R1208" i="2"/>
  <c r="T1208" i="2" s="1"/>
  <c r="R1207" i="2"/>
  <c r="T1207" i="2" s="1"/>
  <c r="R1206" i="2"/>
  <c r="T1206" i="2" s="1"/>
  <c r="R1205" i="2"/>
  <c r="T1205" i="2" s="1"/>
  <c r="R1204" i="2"/>
  <c r="T1204" i="2" s="1"/>
  <c r="R1203" i="2"/>
  <c r="T1203" i="2" s="1"/>
  <c r="R1202" i="2"/>
  <c r="T1202" i="2" s="1"/>
  <c r="R1201" i="2"/>
  <c r="R1200" i="2"/>
  <c r="T1200" i="2" s="1"/>
  <c r="R1199" i="2"/>
  <c r="T1199" i="2" s="1"/>
  <c r="R1198" i="2"/>
  <c r="T1198" i="2" s="1"/>
  <c r="R1197" i="2"/>
  <c r="T1197" i="2" s="1"/>
  <c r="R1196" i="2"/>
  <c r="T1196" i="2" s="1"/>
  <c r="R1195" i="2"/>
  <c r="T1195" i="2" s="1"/>
  <c r="R1194" i="2"/>
  <c r="T1194" i="2" s="1"/>
  <c r="R1193" i="2"/>
  <c r="T1193" i="2" s="1"/>
  <c r="R1192" i="2"/>
  <c r="T1192" i="2" s="1"/>
  <c r="R1191" i="2"/>
  <c r="T1191" i="2" s="1"/>
  <c r="R1190" i="2"/>
  <c r="T1190" i="2" s="1"/>
  <c r="R1189" i="2"/>
  <c r="T1189" i="2" s="1"/>
  <c r="R1188" i="2"/>
  <c r="T1188" i="2" s="1"/>
  <c r="R1187" i="2"/>
  <c r="T1187" i="2" s="1"/>
  <c r="R1186" i="2"/>
  <c r="T1186" i="2" s="1"/>
  <c r="R1185" i="2"/>
  <c r="T1185" i="2" s="1"/>
  <c r="R1184" i="2"/>
  <c r="T1184" i="2" s="1"/>
  <c r="R1183" i="2"/>
  <c r="T1183" i="2" s="1"/>
  <c r="R1182" i="2"/>
  <c r="T1182" i="2" s="1"/>
  <c r="R1181" i="2"/>
  <c r="T1181" i="2" s="1"/>
  <c r="R1180" i="2"/>
  <c r="T1180" i="2" s="1"/>
  <c r="R1179" i="2"/>
  <c r="T1179" i="2" s="1"/>
  <c r="R1178" i="2"/>
  <c r="T1178" i="2" s="1"/>
  <c r="R1177" i="2"/>
  <c r="T1177" i="2" s="1"/>
  <c r="R1176" i="2"/>
  <c r="T1176" i="2" s="1"/>
  <c r="R1175" i="2"/>
  <c r="T1175" i="2" s="1"/>
  <c r="R1174" i="2"/>
  <c r="T1174" i="2" s="1"/>
  <c r="R1173" i="2"/>
  <c r="T1173" i="2" s="1"/>
  <c r="R1172" i="2"/>
  <c r="T1172" i="2" s="1"/>
  <c r="R1171" i="2"/>
  <c r="T1171" i="2" s="1"/>
  <c r="R1170" i="2"/>
  <c r="T1170" i="2" s="1"/>
  <c r="R1169" i="2"/>
  <c r="T1169" i="2" s="1"/>
  <c r="R1168" i="2"/>
  <c r="T1168" i="2" s="1"/>
  <c r="R1167" i="2"/>
  <c r="T1167" i="2" s="1"/>
  <c r="R1166" i="2"/>
  <c r="T1166" i="2" s="1"/>
  <c r="R1165" i="2"/>
  <c r="R1164" i="2"/>
  <c r="T1164" i="2" s="1"/>
  <c r="R1163" i="2"/>
  <c r="T1163" i="2" s="1"/>
  <c r="R1162" i="2"/>
  <c r="T1162" i="2" s="1"/>
  <c r="R1161" i="2"/>
  <c r="T1161" i="2" s="1"/>
  <c r="R1160" i="2"/>
  <c r="T1160" i="2" s="1"/>
  <c r="R1159" i="2"/>
  <c r="T1159" i="2" s="1"/>
  <c r="R1158" i="2"/>
  <c r="T1158" i="2" s="1"/>
  <c r="R1157" i="2"/>
  <c r="T1157" i="2" s="1"/>
  <c r="R1156" i="2"/>
  <c r="T1156" i="2" s="1"/>
  <c r="R1155" i="2"/>
  <c r="T1155" i="2" s="1"/>
  <c r="R1154" i="2"/>
  <c r="T1154" i="2" s="1"/>
  <c r="R1153" i="2"/>
  <c r="T1153" i="2" s="1"/>
  <c r="R1152" i="2"/>
  <c r="T1152" i="2" s="1"/>
  <c r="R1151" i="2"/>
  <c r="T1151" i="2" s="1"/>
  <c r="R1150" i="2"/>
  <c r="T1150" i="2" s="1"/>
  <c r="R1149" i="2"/>
  <c r="R1148" i="2"/>
  <c r="T1148" i="2" s="1"/>
  <c r="R1147" i="2"/>
  <c r="T1147" i="2" s="1"/>
  <c r="R1146" i="2"/>
  <c r="T1146" i="2" s="1"/>
  <c r="R1145" i="2"/>
  <c r="T1145" i="2" s="1"/>
  <c r="R1144" i="2"/>
  <c r="T1144" i="2" s="1"/>
  <c r="R1143" i="2"/>
  <c r="T1143" i="2" s="1"/>
  <c r="R1142" i="2"/>
  <c r="T1142" i="2" s="1"/>
  <c r="R1141" i="2"/>
  <c r="T1141" i="2" s="1"/>
  <c r="R1140" i="2"/>
  <c r="T1140" i="2" s="1"/>
  <c r="R1139" i="2"/>
  <c r="T1139" i="2" s="1"/>
  <c r="R1138" i="2"/>
  <c r="T1138" i="2" s="1"/>
  <c r="R1137" i="2"/>
  <c r="T1137" i="2" s="1"/>
  <c r="R1136" i="2"/>
  <c r="R1135" i="2"/>
  <c r="T1135" i="2" s="1"/>
  <c r="R1134" i="2"/>
  <c r="T1134" i="2" s="1"/>
  <c r="R1133" i="2"/>
  <c r="T1133" i="2" s="1"/>
  <c r="R1132" i="2"/>
  <c r="T1132" i="2" s="1"/>
  <c r="R1131" i="2"/>
  <c r="R1130" i="2"/>
  <c r="T1130" i="2" s="1"/>
  <c r="R1129" i="2"/>
  <c r="T1129" i="2" s="1"/>
  <c r="R1128" i="2"/>
  <c r="T1128" i="2" s="1"/>
  <c r="R1127" i="2"/>
  <c r="T1127" i="2" s="1"/>
  <c r="R1126" i="2"/>
  <c r="T1126" i="2" s="1"/>
  <c r="R1125" i="2"/>
  <c r="T1125" i="2" s="1"/>
  <c r="R1124" i="2"/>
  <c r="R1123" i="2"/>
  <c r="T1123" i="2" s="1"/>
  <c r="R1122" i="2"/>
  <c r="T1122" i="2" s="1"/>
  <c r="R1121" i="2"/>
  <c r="T1121" i="2" s="1"/>
  <c r="R1120" i="2"/>
  <c r="T1120" i="2" s="1"/>
  <c r="R1119" i="2"/>
  <c r="T1119" i="2" s="1"/>
  <c r="R1118" i="2"/>
  <c r="T1118" i="2" s="1"/>
  <c r="R1117" i="2"/>
  <c r="T1117" i="2" s="1"/>
  <c r="R1116" i="2"/>
  <c r="T1116" i="2" s="1"/>
  <c r="R1115" i="2"/>
  <c r="T1115" i="2" s="1"/>
  <c r="R1114" i="2"/>
  <c r="T1114" i="2" s="1"/>
  <c r="R1113" i="2"/>
  <c r="T1113" i="2" s="1"/>
  <c r="R1112" i="2"/>
  <c r="R1111" i="2"/>
  <c r="T1111" i="2" s="1"/>
  <c r="R1110" i="2"/>
  <c r="T1110" i="2" s="1"/>
  <c r="R1109" i="2"/>
  <c r="T1109" i="2" s="1"/>
  <c r="R1108" i="2"/>
  <c r="T1108" i="2" s="1"/>
  <c r="R1107" i="2"/>
  <c r="T1107" i="2" s="1"/>
  <c r="R1106" i="2"/>
  <c r="T1106" i="2" s="1"/>
  <c r="R1105" i="2"/>
  <c r="T1105" i="2" s="1"/>
  <c r="R1104" i="2"/>
  <c r="T1104" i="2" s="1"/>
  <c r="R1103" i="2"/>
  <c r="T1103" i="2" s="1"/>
  <c r="R1102" i="2"/>
  <c r="T1102" i="2" s="1"/>
  <c r="R1101" i="2"/>
  <c r="R1100" i="2"/>
  <c r="T1100" i="2" s="1"/>
  <c r="R1099" i="2"/>
  <c r="T1099" i="2" s="1"/>
  <c r="R1098" i="2"/>
  <c r="T1098" i="2" s="1"/>
  <c r="R1097" i="2"/>
  <c r="T1097" i="2" s="1"/>
  <c r="R1096" i="2"/>
  <c r="T1096" i="2" s="1"/>
  <c r="R1095" i="2"/>
  <c r="T1095" i="2" s="1"/>
  <c r="R1094" i="2"/>
  <c r="T1094" i="2" s="1"/>
  <c r="R1093" i="2"/>
  <c r="T1093" i="2" s="1"/>
  <c r="R1092" i="2"/>
  <c r="R1091" i="2"/>
  <c r="T1091" i="2" s="1"/>
  <c r="R1090" i="2"/>
  <c r="T1090" i="2" s="1"/>
  <c r="R1089" i="2"/>
  <c r="T1089" i="2" s="1"/>
  <c r="R1088" i="2"/>
  <c r="T1088" i="2" s="1"/>
  <c r="R1087" i="2"/>
  <c r="T1087" i="2" s="1"/>
  <c r="R1086" i="2"/>
  <c r="T1086" i="2" s="1"/>
  <c r="R1085" i="2"/>
  <c r="T1085" i="2" s="1"/>
  <c r="R1084" i="2"/>
  <c r="T1084" i="2" s="1"/>
  <c r="R1083" i="2"/>
  <c r="R1082" i="2"/>
  <c r="T1082" i="2" s="1"/>
  <c r="R1081" i="2"/>
  <c r="T1081" i="2" s="1"/>
  <c r="R1080" i="2"/>
  <c r="T1080" i="2" s="1"/>
  <c r="R1079" i="2"/>
  <c r="T1079" i="2" s="1"/>
  <c r="R1078" i="2"/>
  <c r="T1078" i="2" s="1"/>
  <c r="R1077" i="2"/>
  <c r="T1077" i="2" s="1"/>
  <c r="R1076" i="2"/>
  <c r="R1075" i="2"/>
  <c r="T1075" i="2" s="1"/>
  <c r="R1074" i="2"/>
  <c r="T1074" i="2" s="1"/>
  <c r="R1073" i="2"/>
  <c r="T1073" i="2" s="1"/>
  <c r="R1072" i="2"/>
  <c r="T1072" i="2" s="1"/>
  <c r="R1071" i="2"/>
  <c r="R1070" i="2"/>
  <c r="T1070" i="2" s="1"/>
  <c r="R1069" i="2"/>
  <c r="T1069" i="2" s="1"/>
  <c r="R1068" i="2"/>
  <c r="T1068" i="2" s="1"/>
  <c r="R1067" i="2"/>
  <c r="T1067" i="2" s="1"/>
  <c r="R1066" i="2"/>
  <c r="T1066" i="2" s="1"/>
  <c r="R1065" i="2"/>
  <c r="R1064" i="2"/>
  <c r="R1063" i="2"/>
  <c r="T1063" i="2" s="1"/>
  <c r="R1062" i="2"/>
  <c r="T1062" i="2" s="1"/>
  <c r="R1061" i="2"/>
  <c r="T1061" i="2" s="1"/>
  <c r="R1060" i="2"/>
  <c r="T1060" i="2" s="1"/>
  <c r="R1059" i="2"/>
  <c r="T1059" i="2" s="1"/>
  <c r="R1058" i="2"/>
  <c r="T1058" i="2" s="1"/>
  <c r="R1057" i="2"/>
  <c r="T1057" i="2" s="1"/>
  <c r="R1056" i="2"/>
  <c r="T1056" i="2" s="1"/>
  <c r="R1055" i="2"/>
  <c r="T1055" i="2" s="1"/>
  <c r="R1054" i="2"/>
  <c r="T1054" i="2" s="1"/>
  <c r="R1053" i="2"/>
  <c r="T1053" i="2" s="1"/>
  <c r="R1052" i="2"/>
  <c r="T1052" i="2" s="1"/>
  <c r="R1051" i="2"/>
  <c r="T1051" i="2" s="1"/>
  <c r="R1050" i="2"/>
  <c r="T1050" i="2" s="1"/>
  <c r="R1049" i="2"/>
  <c r="T1049" i="2" s="1"/>
  <c r="R1048" i="2"/>
  <c r="T1048" i="2" s="1"/>
  <c r="R1047" i="2"/>
  <c r="T1047" i="2" s="1"/>
  <c r="R1046" i="2"/>
  <c r="T1046" i="2" s="1"/>
  <c r="R1045" i="2"/>
  <c r="T1045" i="2" s="1"/>
  <c r="R1044" i="2"/>
  <c r="T1044" i="2" s="1"/>
  <c r="R1043" i="2"/>
  <c r="T1043" i="2" s="1"/>
  <c r="R1042" i="2"/>
  <c r="T1042" i="2" s="1"/>
  <c r="R1041" i="2"/>
  <c r="T1041" i="2" s="1"/>
  <c r="R1040" i="2"/>
  <c r="T1040" i="2" s="1"/>
  <c r="R1039" i="2"/>
  <c r="T1039" i="2" s="1"/>
  <c r="R1038" i="2"/>
  <c r="T1038" i="2" s="1"/>
  <c r="R1037" i="2"/>
  <c r="T1037" i="2" s="1"/>
  <c r="R1036" i="2"/>
  <c r="T1036" i="2" s="1"/>
  <c r="R1035" i="2"/>
  <c r="T1035" i="2" s="1"/>
  <c r="R1034" i="2"/>
  <c r="T1034" i="2" s="1"/>
  <c r="R1033" i="2"/>
  <c r="T1033" i="2" s="1"/>
  <c r="R1032" i="2"/>
  <c r="T1032" i="2" s="1"/>
  <c r="R1031" i="2"/>
  <c r="T1031" i="2" s="1"/>
  <c r="R1030" i="2"/>
  <c r="T1030" i="2" s="1"/>
  <c r="R1029" i="2"/>
  <c r="T1029" i="2" s="1"/>
  <c r="R1028" i="2"/>
  <c r="T1028" i="2" s="1"/>
  <c r="R1027" i="2"/>
  <c r="T1027" i="2" s="1"/>
  <c r="R1026" i="2"/>
  <c r="T1026" i="2" s="1"/>
  <c r="R1025" i="2"/>
  <c r="T1025" i="2" s="1"/>
  <c r="R1024" i="2"/>
  <c r="T1024" i="2" s="1"/>
  <c r="R1023" i="2"/>
  <c r="T1023" i="2" s="1"/>
  <c r="R1022" i="2"/>
  <c r="T1022" i="2" s="1"/>
  <c r="R1021" i="2"/>
  <c r="T1021" i="2" s="1"/>
  <c r="R1020" i="2"/>
  <c r="T1020" i="2" s="1"/>
  <c r="R1019" i="2"/>
  <c r="T1019" i="2" s="1"/>
  <c r="R1018" i="2"/>
  <c r="T1018" i="2" s="1"/>
  <c r="R1017" i="2"/>
  <c r="T1017" i="2" s="1"/>
  <c r="R1016" i="2"/>
  <c r="T1016" i="2" s="1"/>
  <c r="R1015" i="2"/>
  <c r="T1015" i="2" s="1"/>
  <c r="R1014" i="2"/>
  <c r="T1014" i="2" s="1"/>
  <c r="R1013" i="2"/>
  <c r="T1013" i="2" s="1"/>
  <c r="R1012" i="2"/>
  <c r="T1012" i="2" s="1"/>
  <c r="R1011" i="2"/>
  <c r="T1011" i="2" s="1"/>
  <c r="R1010" i="2"/>
  <c r="T1010" i="2" s="1"/>
  <c r="R1009" i="2"/>
  <c r="T1009" i="2" s="1"/>
  <c r="R1008" i="2"/>
  <c r="T1008" i="2" s="1"/>
  <c r="R1007" i="2"/>
  <c r="T1007" i="2" s="1"/>
  <c r="R1006" i="2"/>
  <c r="T1006" i="2" s="1"/>
  <c r="R1005" i="2"/>
  <c r="T1005" i="2" s="1"/>
  <c r="R1004" i="2"/>
  <c r="T1004" i="2" s="1"/>
  <c r="R1003" i="2"/>
  <c r="T1003" i="2" s="1"/>
  <c r="R1002" i="2"/>
  <c r="T1002" i="2" s="1"/>
  <c r="R1001" i="2"/>
  <c r="T1001" i="2" s="1"/>
  <c r="R1000" i="2"/>
  <c r="T1000" i="2" s="1"/>
  <c r="R999" i="2"/>
  <c r="T999" i="2" s="1"/>
  <c r="R998" i="2"/>
  <c r="T998" i="2" s="1"/>
  <c r="R997" i="2"/>
  <c r="T997" i="2" s="1"/>
  <c r="R996" i="2"/>
  <c r="T996" i="2" s="1"/>
  <c r="R995" i="2"/>
  <c r="T995" i="2" s="1"/>
  <c r="R994" i="2"/>
  <c r="T994" i="2" s="1"/>
  <c r="R993" i="2"/>
  <c r="R992" i="2"/>
  <c r="T992" i="2" s="1"/>
  <c r="R991" i="2"/>
  <c r="T991" i="2" s="1"/>
  <c r="R990" i="2"/>
  <c r="T990" i="2" s="1"/>
  <c r="R989" i="2"/>
  <c r="T989" i="2" s="1"/>
  <c r="R988" i="2"/>
  <c r="T988" i="2" s="1"/>
  <c r="R987" i="2"/>
  <c r="T987" i="2" s="1"/>
  <c r="R986" i="2"/>
  <c r="T986" i="2" s="1"/>
  <c r="R985" i="2"/>
  <c r="T985" i="2" s="1"/>
  <c r="R984" i="2"/>
  <c r="T984" i="2" s="1"/>
  <c r="R983" i="2"/>
  <c r="T983" i="2" s="1"/>
  <c r="S1065" i="2" l="1"/>
  <c r="T1065" i="2"/>
  <c r="S1101" i="2"/>
  <c r="T1101" i="2"/>
  <c r="S1149" i="2"/>
  <c r="T1149" i="2"/>
  <c r="S1165" i="2"/>
  <c r="T1165" i="2"/>
  <c r="S1169" i="2"/>
  <c r="S1071" i="2"/>
  <c r="T1071" i="2"/>
  <c r="S1083" i="2"/>
  <c r="T1083" i="2"/>
  <c r="S1131" i="2"/>
  <c r="T1131" i="2"/>
  <c r="S993" i="2"/>
  <c r="T993" i="2"/>
  <c r="S1201" i="2"/>
  <c r="T1201" i="2"/>
  <c r="S1064" i="2"/>
  <c r="T1064" i="2"/>
  <c r="S1076" i="2"/>
  <c r="T1076" i="2"/>
  <c r="S1092" i="2"/>
  <c r="T1092" i="2"/>
  <c r="S1112" i="2"/>
  <c r="T1112" i="2"/>
  <c r="S1124" i="2"/>
  <c r="T1124" i="2"/>
  <c r="S1136" i="2"/>
  <c r="T1136" i="2"/>
  <c r="S1095" i="2"/>
  <c r="S1084" i="2"/>
  <c r="S1128" i="2"/>
  <c r="S1068" i="2"/>
  <c r="S1123" i="2"/>
  <c r="S1104" i="2"/>
  <c r="S1073" i="2"/>
  <c r="S1213" i="2"/>
  <c r="S995" i="2"/>
  <c r="S1116" i="2"/>
  <c r="S1080" i="2"/>
  <c r="S1089" i="2"/>
  <c r="S984" i="2"/>
  <c r="S986" i="2"/>
  <c r="S988" i="2"/>
  <c r="S992" i="2"/>
  <c r="S1075" i="2"/>
  <c r="S1100" i="2"/>
  <c r="S1120" i="2"/>
  <c r="S1072" i="2"/>
  <c r="S1088" i="2"/>
  <c r="S1115" i="2"/>
  <c r="S983" i="2"/>
  <c r="S985" i="2"/>
  <c r="S987" i="2"/>
  <c r="S989" i="2"/>
  <c r="S1069" i="2"/>
  <c r="S1097" i="2"/>
  <c r="S1108" i="2"/>
  <c r="S1181" i="2"/>
  <c r="S991" i="2"/>
  <c r="S1085" i="2"/>
  <c r="S1093" i="2"/>
  <c r="S1096" i="2"/>
  <c r="S1099" i="2"/>
  <c r="S1107" i="2"/>
  <c r="S1132" i="2"/>
  <c r="S1197" i="2"/>
  <c r="S1119" i="2"/>
  <c r="S1098" i="2"/>
  <c r="S1106" i="2"/>
  <c r="S1153" i="2"/>
  <c r="S1157" i="2"/>
  <c r="S1185" i="2"/>
  <c r="S1189" i="2"/>
  <c r="S994" i="2"/>
  <c r="S1114" i="2"/>
  <c r="S1111" i="2"/>
  <c r="S1217" i="2"/>
  <c r="S1091" i="2"/>
  <c r="S997" i="2"/>
  <c r="S999" i="2"/>
  <c r="S1001" i="2"/>
  <c r="S1003" i="2"/>
  <c r="S1005" i="2"/>
  <c r="S1007" i="2"/>
  <c r="S1009" i="2"/>
  <c r="S1011" i="2"/>
  <c r="S1013" i="2"/>
  <c r="S1015" i="2"/>
  <c r="S1017" i="2"/>
  <c r="S1019" i="2"/>
  <c r="S1021" i="2"/>
  <c r="S1023" i="2"/>
  <c r="S1025" i="2"/>
  <c r="S1027" i="2"/>
  <c r="S1029" i="2"/>
  <c r="S1031" i="2"/>
  <c r="S1033" i="2"/>
  <c r="S1035" i="2"/>
  <c r="S1037" i="2"/>
  <c r="S1039" i="2"/>
  <c r="S1041" i="2"/>
  <c r="S1043" i="2"/>
  <c r="S1045" i="2"/>
  <c r="S1047" i="2"/>
  <c r="S1049" i="2"/>
  <c r="S1051" i="2"/>
  <c r="S1053" i="2"/>
  <c r="S1055" i="2"/>
  <c r="S1057" i="2"/>
  <c r="S1059" i="2"/>
  <c r="S1061" i="2"/>
  <c r="S1063" i="2"/>
  <c r="S990" i="2"/>
  <c r="S1074" i="2"/>
  <c r="S1082" i="2"/>
  <c r="S1094" i="2"/>
  <c r="S1103" i="2"/>
  <c r="S1130" i="2"/>
  <c r="S1135" i="2"/>
  <c r="S1067" i="2"/>
  <c r="S1070" i="2"/>
  <c r="S1079" i="2"/>
  <c r="S1087" i="2"/>
  <c r="S1122" i="2"/>
  <c r="S1127" i="2"/>
  <c r="S1066" i="2"/>
  <c r="S1078" i="2"/>
  <c r="S1090" i="2"/>
  <c r="S996" i="2"/>
  <c r="S998" i="2"/>
  <c r="S1000" i="2"/>
  <c r="S1002" i="2"/>
  <c r="S1004" i="2"/>
  <c r="S1006" i="2"/>
  <c r="S1008" i="2"/>
  <c r="S1010" i="2"/>
  <c r="S1012" i="2"/>
  <c r="S1014" i="2"/>
  <c r="S1016" i="2"/>
  <c r="S1018" i="2"/>
  <c r="S1020" i="2"/>
  <c r="S1022" i="2"/>
  <c r="S1024" i="2"/>
  <c r="S1026" i="2"/>
  <c r="S1028" i="2"/>
  <c r="S1030" i="2"/>
  <c r="S1032" i="2"/>
  <c r="S1034" i="2"/>
  <c r="S1036" i="2"/>
  <c r="S1038" i="2"/>
  <c r="S1040" i="2"/>
  <c r="S1042" i="2"/>
  <c r="S1044" i="2"/>
  <c r="S1046" i="2"/>
  <c r="S1048" i="2"/>
  <c r="S1050" i="2"/>
  <c r="S1052" i="2"/>
  <c r="S1054" i="2"/>
  <c r="S1056" i="2"/>
  <c r="S1058" i="2"/>
  <c r="S1060" i="2"/>
  <c r="S1062" i="2"/>
  <c r="S1086" i="2"/>
  <c r="S1102" i="2"/>
  <c r="S1110" i="2"/>
  <c r="S1118" i="2"/>
  <c r="S1126" i="2"/>
  <c r="S1134" i="2"/>
  <c r="S1077" i="2"/>
  <c r="S1081" i="2"/>
  <c r="S1105" i="2"/>
  <c r="S1109" i="2"/>
  <c r="S1113" i="2"/>
  <c r="S1117" i="2"/>
  <c r="S1121" i="2"/>
  <c r="S1125" i="2"/>
  <c r="S1129" i="2"/>
  <c r="S1133" i="2"/>
  <c r="S1137" i="2"/>
  <c r="S1141" i="2"/>
  <c r="S1173" i="2"/>
  <c r="S1205" i="2"/>
  <c r="S1145" i="2"/>
  <c r="S1161" i="2"/>
  <c r="S1177" i="2"/>
  <c r="S1193" i="2"/>
  <c r="S1209" i="2"/>
  <c r="S1140" i="2"/>
  <c r="S1144" i="2"/>
  <c r="S1148" i="2"/>
  <c r="S1152" i="2"/>
  <c r="S1156" i="2"/>
  <c r="S1160" i="2"/>
  <c r="S1164" i="2"/>
  <c r="S1168" i="2"/>
  <c r="S1172" i="2"/>
  <c r="S1176" i="2"/>
  <c r="S1180" i="2"/>
  <c r="S1184" i="2"/>
  <c r="S1188" i="2"/>
  <c r="S1192" i="2"/>
  <c r="S1196" i="2"/>
  <c r="S1200" i="2"/>
  <c r="S1204" i="2"/>
  <c r="S1208" i="2"/>
  <c r="S1212" i="2"/>
  <c r="S1216" i="2"/>
  <c r="S1220" i="2"/>
  <c r="S1139" i="2"/>
  <c r="S1143" i="2"/>
  <c r="S1147" i="2"/>
  <c r="S1151" i="2"/>
  <c r="S1155" i="2"/>
  <c r="S1159" i="2"/>
  <c r="S1163" i="2"/>
  <c r="S1167" i="2"/>
  <c r="S1171" i="2"/>
  <c r="S1175" i="2"/>
  <c r="S1179" i="2"/>
  <c r="S1183" i="2"/>
  <c r="S1187" i="2"/>
  <c r="S1191" i="2"/>
  <c r="S1195" i="2"/>
  <c r="S1199" i="2"/>
  <c r="S1203" i="2"/>
  <c r="S1207" i="2"/>
  <c r="S1211" i="2"/>
  <c r="S1215" i="2"/>
  <c r="S1219" i="2"/>
  <c r="S1138" i="2"/>
  <c r="S1142" i="2"/>
  <c r="S1146" i="2"/>
  <c r="S1150" i="2"/>
  <c r="S1154" i="2"/>
  <c r="S1158" i="2"/>
  <c r="S1162" i="2"/>
  <c r="S1166" i="2"/>
  <c r="S1170" i="2"/>
  <c r="S1174" i="2"/>
  <c r="S1178" i="2"/>
  <c r="S1182" i="2"/>
  <c r="S1186" i="2"/>
  <c r="S1190" i="2"/>
  <c r="S1194" i="2"/>
  <c r="S1198" i="2"/>
  <c r="S1202" i="2"/>
  <c r="S1206" i="2"/>
  <c r="S1210" i="2"/>
  <c r="S1214" i="2"/>
  <c r="S1218" i="2"/>
  <c r="S1221" i="2"/>
  <c r="Q2698" i="6" l="1"/>
  <c r="Q2697" i="6"/>
  <c r="Q2696" i="6"/>
  <c r="Q2695" i="6"/>
  <c r="Q2694" i="6"/>
  <c r="Q2693" i="6"/>
  <c r="Q2692" i="6"/>
  <c r="Q2691" i="6"/>
  <c r="Q2690" i="6"/>
  <c r="Q2689" i="6"/>
  <c r="Q2688" i="6"/>
  <c r="Q2687" i="6"/>
  <c r="Q2686" i="6"/>
  <c r="Q2685" i="6"/>
  <c r="Q2684" i="6"/>
  <c r="Q2683" i="6"/>
  <c r="Q2682" i="6"/>
  <c r="Q2681" i="6"/>
  <c r="Q2680" i="6"/>
  <c r="Q2679" i="6"/>
  <c r="Q2678" i="6"/>
  <c r="Q2677" i="6"/>
  <c r="Q2676" i="6"/>
  <c r="Q2675" i="6"/>
  <c r="Q2674" i="6"/>
  <c r="Q2673" i="6"/>
  <c r="Q2672" i="6"/>
  <c r="Q2671" i="6"/>
  <c r="Q2670" i="6"/>
  <c r="Q2669" i="6"/>
  <c r="Q2668" i="6"/>
  <c r="Q2667" i="6"/>
  <c r="Q2666" i="6"/>
  <c r="Q2665" i="6"/>
  <c r="Q2664" i="6"/>
  <c r="Q2663" i="6"/>
  <c r="Q2662" i="6"/>
  <c r="Q2661" i="6"/>
  <c r="Q2660" i="6"/>
  <c r="Q2659" i="6"/>
  <c r="Q2658" i="6"/>
  <c r="Q2657" i="6"/>
  <c r="Q2656" i="6"/>
  <c r="Q2655" i="6"/>
  <c r="Q2654" i="6"/>
  <c r="Q2653" i="6"/>
  <c r="Q2652" i="6"/>
  <c r="Q2651" i="6"/>
  <c r="Q2650" i="6"/>
  <c r="Q2649" i="6"/>
  <c r="Q2648" i="6"/>
  <c r="Q2647" i="6"/>
  <c r="Q2646" i="6"/>
  <c r="Q2645" i="6"/>
  <c r="Q2644" i="6"/>
  <c r="Q2643" i="6"/>
  <c r="Q2642" i="6"/>
  <c r="Q2641" i="6"/>
  <c r="Q2640" i="6"/>
  <c r="Q2639" i="6"/>
  <c r="Q2638" i="6"/>
  <c r="Q2637" i="6"/>
  <c r="Q2636" i="6"/>
  <c r="Q2635" i="6"/>
  <c r="Q2634" i="6"/>
  <c r="Q2633" i="6"/>
  <c r="Q2632" i="6"/>
  <c r="Q2631" i="6"/>
  <c r="Q2630" i="6"/>
  <c r="Q2629" i="6"/>
  <c r="Q2628" i="6"/>
  <c r="Q2627" i="6"/>
  <c r="Q2626" i="6"/>
  <c r="Q2625" i="6"/>
  <c r="Q2624" i="6"/>
  <c r="Q2623" i="6"/>
  <c r="Q2622" i="6"/>
  <c r="Q2621" i="6"/>
  <c r="Q2620" i="6"/>
  <c r="Q2619" i="6"/>
  <c r="Q2618" i="6"/>
  <c r="Q2617" i="6"/>
  <c r="Q2616" i="6"/>
  <c r="Q2615" i="6"/>
  <c r="Q2614" i="6"/>
  <c r="Q2613" i="6"/>
  <c r="Q2612" i="6"/>
  <c r="Q2611" i="6"/>
  <c r="Q2610" i="6"/>
  <c r="Q2609" i="6"/>
  <c r="Q2608" i="6"/>
  <c r="Q2607" i="6"/>
</calcChain>
</file>

<file path=xl/sharedStrings.xml><?xml version="1.0" encoding="utf-8"?>
<sst xmlns="http://schemas.openxmlformats.org/spreadsheetml/2006/main" count="474" uniqueCount="258">
  <si>
    <t>SFxxxx</t>
  </si>
  <si>
    <t>Vindue, max</t>
  </si>
  <si>
    <t>Beskrivelse</t>
  </si>
  <si>
    <t>Kilobytes</t>
  </si>
  <si>
    <t>hh:mm</t>
  </si>
  <si>
    <t>Text</t>
  </si>
  <si>
    <t>Format</t>
  </si>
  <si>
    <t>Sidste hverdag</t>
  </si>
  <si>
    <t xml:space="preserve">Threads </t>
  </si>
  <si>
    <t>Dag</t>
  </si>
  <si>
    <t>Gyldig til</t>
  </si>
  <si>
    <t>Gyldig fra</t>
  </si>
  <si>
    <t>Interval</t>
  </si>
  <si>
    <t>Timer</t>
  </si>
  <si>
    <t>Dato</t>
  </si>
  <si>
    <t>Projekt</t>
  </si>
  <si>
    <t>Intervaller</t>
  </si>
  <si>
    <t>Uge</t>
  </si>
  <si>
    <t>Måned</t>
  </si>
  <si>
    <t xml:space="preserve">Kvartal </t>
  </si>
  <si>
    <t xml:space="preserve">År </t>
  </si>
  <si>
    <t>Eksempel</t>
  </si>
  <si>
    <t>Daglig</t>
  </si>
  <si>
    <t>Type</t>
  </si>
  <si>
    <t>Droplist</t>
  </si>
  <si>
    <t>Web</t>
  </si>
  <si>
    <t>SFTP</t>
  </si>
  <si>
    <t>Dage</t>
  </si>
  <si>
    <t>Integer</t>
  </si>
  <si>
    <t>Natlig</t>
  </si>
  <si>
    <t>Hans Hansen 12345678 hh@leverandøren.dk</t>
  </si>
  <si>
    <t>Hyppighed</t>
  </si>
  <si>
    <t>Forklaring på eksemplet</t>
  </si>
  <si>
    <t>MSQ</t>
  </si>
  <si>
    <t>Eks. Udbetaling af pension</t>
  </si>
  <si>
    <t>Grå felter er beregnede og udfyldes ikke.</t>
  </si>
  <si>
    <t xml:space="preserve">Hvide felter udfyldes. </t>
  </si>
  <si>
    <t>Feltfarver</t>
  </si>
  <si>
    <t>Hjælp</t>
  </si>
  <si>
    <t>Kritikalitet</t>
  </si>
  <si>
    <t xml:space="preserve">Kritisk </t>
  </si>
  <si>
    <t>Kritikalitetsbeskrivelse</t>
  </si>
  <si>
    <t>Vigtig</t>
  </si>
  <si>
    <t>Mindre vigtig</t>
  </si>
  <si>
    <t xml:space="preserve">Mindst 1 myndighed kommer i alvorlig konflikt med lovfæstede krav, hvis kørslen ikke er succesfuldt gennemført inden for det angivne vindue. </t>
  </si>
  <si>
    <t xml:space="preserve">Mindst 5 myndigheder eller ATP kommer i alvorlig konflikt med lovfæstede krav, hvis kørslen ikke er succesfuldt gennemført inden for det angivne vindue. </t>
  </si>
  <si>
    <t xml:space="preserve">Ingen myndighed kommer i alvorlig konflikt med lovfæstede krav, hvis kørslen ikke er succesfuldt gennemført inden for det angivne vindue. </t>
  </si>
  <si>
    <t>Gyldighedsperiode</t>
  </si>
  <si>
    <t>Nøjagtighed for tidspunkter: Dage</t>
  </si>
  <si>
    <t>Opdatering af estimater</t>
  </si>
  <si>
    <t xml:space="preserve">Tidsfrister </t>
  </si>
  <si>
    <t>Rød tekst: Ændringer bedes markeret med rød tekst.</t>
  </si>
  <si>
    <t>Særligt om arket Initial load</t>
  </si>
  <si>
    <t>Afsender</t>
  </si>
  <si>
    <t>15.</t>
  </si>
  <si>
    <t>Arbejdstid</t>
  </si>
  <si>
    <t>Hverdagsnætter</t>
  </si>
  <si>
    <t>Start</t>
  </si>
  <si>
    <t>Intensitetsfaktor</t>
  </si>
  <si>
    <t>Projekter</t>
  </si>
  <si>
    <t>UDK Bo</t>
  </si>
  <si>
    <t>UDK Ba</t>
  </si>
  <si>
    <t>UDK Fa</t>
  </si>
  <si>
    <t>UDK De</t>
  </si>
  <si>
    <t>UDK Pen</t>
  </si>
  <si>
    <t>UDK DFD</t>
  </si>
  <si>
    <t>UDK SAL</t>
  </si>
  <si>
    <t>DUPU</t>
  </si>
  <si>
    <t>SAPA</t>
  </si>
  <si>
    <t>YR</t>
  </si>
  <si>
    <t>KY</t>
  </si>
  <si>
    <t>KSD</t>
  </si>
  <si>
    <t>KSU</t>
  </si>
  <si>
    <t>Data transfer</t>
  </si>
  <si>
    <t>Slutdato</t>
  </si>
  <si>
    <t>Startdato</t>
  </si>
  <si>
    <t>Generelt om de to kapacitetsbehovsark</t>
  </si>
  <si>
    <t>Bølge 1</t>
  </si>
  <si>
    <t>Bølge 2</t>
  </si>
  <si>
    <t>Bølge 3</t>
  </si>
  <si>
    <t>Bølge 4</t>
  </si>
  <si>
    <t>Sfxxxy</t>
  </si>
  <si>
    <t>Sfxxyy</t>
  </si>
  <si>
    <t xml:space="preserve">Load som skal være færdig 1/2/19. Hvis alt går rigtigt til, er den færdig 8/1. </t>
  </si>
  <si>
    <t>Linien ovenfor afstedkommer et tilsvarende antal beskeder</t>
  </si>
  <si>
    <t xml:space="preserve">Eks. Historiske sager </t>
  </si>
  <si>
    <t>Eks. Historiske udbetalinger</t>
  </si>
  <si>
    <t>E&amp;E</t>
  </si>
  <si>
    <t>Definitioner</t>
  </si>
  <si>
    <t>Integration</t>
  </si>
  <si>
    <t>Projektnavnets forkortelse</t>
  </si>
  <si>
    <t>Antal webtransaktioner større end 1 Megabyte.</t>
  </si>
  <si>
    <t>Hjælpetekst</t>
  </si>
  <si>
    <t>Område</t>
  </si>
  <si>
    <t>Felt</t>
  </si>
  <si>
    <t>Maximalt tilladt vindue for eksekvering i timer. Dikteret af eksterne omstændigheder. Fx (lov)krav om seneste dato for søgbarhed. En måned angives som 730 timer.</t>
  </si>
  <si>
    <t>Tidspunkt for planlagt påbegyndelse af datatransfer</t>
  </si>
  <si>
    <t>Kort beskrivelse af overførslen</t>
  </si>
  <si>
    <t>Fx SF1601_B_V1.</t>
  </si>
  <si>
    <t>Vælg snitfladetype i droplisten</t>
  </si>
  <si>
    <t>Angivelse af dagen for påbegyndelse af datatransfer i intervallet angivet i feltet Interval.</t>
  </si>
  <si>
    <t>Optional</t>
  </si>
  <si>
    <t>Eks. Løn til timelønnede</t>
  </si>
  <si>
    <t>Snitfladens navn.
Fx SF1601_B_V1.</t>
  </si>
  <si>
    <t>Mand.</t>
  </si>
  <si>
    <t>Gennemsnitlig samlet requeststørrelse (Kald + svar). 
For SFTP angives gennemsnitlig filstørrelse.</t>
  </si>
  <si>
    <t>Mand./Opt.</t>
  </si>
  <si>
    <t xml:space="preserve">Mørkegrå felter er eksempler med forklaringer længst til højre </t>
  </si>
  <si>
    <t/>
  </si>
  <si>
    <t>Kontakt</t>
  </si>
  <si>
    <t xml:space="preserve">Mand. </t>
  </si>
  <si>
    <t>Scope</t>
  </si>
  <si>
    <t/>
  </si>
  <si>
    <t>Forretningsvindue</t>
  </si>
  <si>
    <t>Deadline</t>
  </si>
  <si>
    <t>Eksekveringstidsrum</t>
  </si>
  <si>
    <t>Startdato for den periode hvor netop den angivne belastning forventes. Tast dato med / som separator.</t>
  </si>
  <si>
    <t>Sekunder</t>
  </si>
  <si>
    <t>Requestantal</t>
  </si>
  <si>
    <t>Requeststørrelse</t>
  </si>
  <si>
    <t>Samlet antal requests pr. datatransfer. 1 Request er ét kald til én service.
For SFTP angives antallet af filer.</t>
  </si>
  <si>
    <t>Store requests</t>
  </si>
  <si>
    <t/>
  </si>
  <si>
    <r>
      <rPr>
        <b/>
        <sz val="11"/>
        <color theme="1"/>
        <rFont val="Calibri"/>
        <family val="2"/>
        <scheme val="minor"/>
      </rPr>
      <t>Integration:</t>
    </r>
    <r>
      <rPr>
        <sz val="11"/>
        <color theme="1"/>
        <rFont val="Calibri"/>
        <family val="2"/>
        <scheme val="minor"/>
      </rPr>
      <t xml:space="preserve"> Gruppering af services. </t>
    </r>
  </si>
  <si>
    <r>
      <rPr>
        <b/>
        <sz val="11"/>
        <color theme="1"/>
        <rFont val="Calibri"/>
        <family val="2"/>
        <scheme val="minor"/>
      </rPr>
      <t>Service:</t>
    </r>
    <r>
      <rPr>
        <sz val="11"/>
        <color theme="1"/>
        <rFont val="Calibri"/>
        <family val="2"/>
        <scheme val="minor"/>
      </rPr>
      <t xml:space="preserve"> Endpoint med veldefineret funktionalitet.</t>
    </r>
  </si>
  <si>
    <r>
      <rPr>
        <b/>
        <sz val="11"/>
        <color theme="1"/>
        <rFont val="Calibri"/>
        <family val="2"/>
        <scheme val="minor"/>
      </rPr>
      <t>Snitflade</t>
    </r>
    <r>
      <rPr>
        <sz val="11"/>
        <color theme="1"/>
        <rFont val="Calibri"/>
        <family val="2"/>
        <scheme val="minor"/>
      </rPr>
      <t>: Synonym for Integration.</t>
    </r>
  </si>
  <si>
    <r>
      <rPr>
        <b/>
        <sz val="11"/>
        <color theme="1"/>
        <rFont val="Calibri"/>
        <family val="2"/>
        <scheme val="minor"/>
      </rPr>
      <t>Datainfrastrukturen:</t>
    </r>
    <r>
      <rPr>
        <sz val="11"/>
        <color theme="1"/>
        <rFont val="Calibri"/>
        <family val="2"/>
        <scheme val="minor"/>
      </rPr>
      <t xml:space="preserve"> Serviceplatformen og Støttesystemerne.</t>
    </r>
  </si>
  <si>
    <r>
      <rPr>
        <b/>
        <sz val="11"/>
        <color theme="1"/>
        <rFont val="Calibri"/>
        <family val="2"/>
        <scheme val="minor"/>
      </rPr>
      <t xml:space="preserve">Request: </t>
    </r>
    <r>
      <rPr>
        <sz val="11"/>
        <color theme="1"/>
        <rFont val="Calibri"/>
        <family val="2"/>
        <scheme val="minor"/>
      </rPr>
      <t xml:space="preserve">1 kald til 1 service. </t>
    </r>
  </si>
  <si>
    <t>Samlet antal requests pr. datatransfer. 1 request er ét kald til én service.
For SFTP angives antallet af filer.</t>
  </si>
  <si>
    <t>Antal webrequests større end 1 Megabyte. Antal filer større end 1GB</t>
  </si>
  <si>
    <t xml:space="preserve">Navn, Tlf, e-mail. Anvend i videst muligt omfang en funktionskontakt fremfor en person. Hvis en person angives, skal denne have accepteret offentliggørelse af disse oplysninger. </t>
  </si>
  <si>
    <t>Dage i forretningsvinduet</t>
  </si>
  <si>
    <t>Req's/sec</t>
  </si>
  <si>
    <t>Megabyte/sec</t>
  </si>
  <si>
    <t>Aggregeret volumen i megabyte</t>
  </si>
  <si>
    <t>MB i alt</t>
  </si>
  <si>
    <t>MB/sec</t>
  </si>
  <si>
    <t>Format/Enhed</t>
  </si>
  <si>
    <t>MB</t>
  </si>
  <si>
    <t>Aggr.  Vol.</t>
  </si>
  <si>
    <t>Secs/req'</t>
  </si>
  <si>
    <t>Eksekveringstid i timer</t>
  </si>
  <si>
    <r>
      <rPr>
        <b/>
        <sz val="11"/>
        <color theme="1"/>
        <rFont val="Calibri"/>
        <family val="2"/>
        <scheme val="minor"/>
      </rPr>
      <t>Requeststørrelse:</t>
    </r>
    <r>
      <rPr>
        <sz val="11"/>
        <color theme="1"/>
        <rFont val="Calibri"/>
        <family val="2"/>
        <scheme val="minor"/>
      </rPr>
      <t xml:space="preserve"> Samlet størrelse af et kald og svaret. Angives her i KB.</t>
    </r>
  </si>
  <si>
    <t>Eksekvering af initial loads</t>
  </si>
  <si>
    <t>Signifikansgrænse</t>
  </si>
  <si>
    <t xml:space="preserve">Godkendelse </t>
  </si>
  <si>
    <r>
      <rPr>
        <b/>
        <sz val="11"/>
        <color theme="1"/>
        <rFont val="Calibri"/>
        <family val="2"/>
        <scheme val="minor"/>
      </rPr>
      <t>6 måneder:</t>
    </r>
    <r>
      <rPr>
        <sz val="11"/>
        <color theme="1"/>
        <rFont val="Calibri"/>
        <family val="2"/>
        <scheme val="minor"/>
      </rPr>
      <t xml:space="preserve"> 1. varsel med omtrentlige værdier. </t>
    </r>
  </si>
  <si>
    <t>Kontakt-email</t>
  </si>
  <si>
    <t xml:space="preserve">Hvis ingen estimater falder inden for scope, meddeles dette blot til kontakt-e-mailen. </t>
  </si>
  <si>
    <t>Linie 6 ovenover udløser samme antal beskeder i Beskedfordeleren angivet i denne linje</t>
  </si>
  <si>
    <t>Her er der en hel måned (730 timer) til at eksekvere 150 mio requests</t>
  </si>
  <si>
    <t xml:space="preserve">Når KOMBIT modtager besvarelsen af dette skema, anses dette for at være den komplette kapacitetsbehovsplan for projektet. Uaktuelle linier kan derfor blot slettes. </t>
  </si>
  <si>
    <t xml:space="preserve">Kun kapacitetsbehov for integrationer som benytter Serviceplatformen eller Støttesystemerne skal angives. </t>
  </si>
  <si>
    <t xml:space="preserve">Links </t>
  </si>
  <si>
    <t>SLA og åbningstider: SLA og åbningstider for Serviceplatformen og Støttesystemerne.</t>
  </si>
  <si>
    <t>Requests pr sekund</t>
  </si>
  <si>
    <t>Denne værdi skal være væsentligt større end svartiden angivet i SLA'en, for den givne requeststørrelse. Hvis ikke, skal antallet af threads øges for at kunne nå det.</t>
  </si>
  <si>
    <t xml:space="preserve">Størrelse </t>
  </si>
  <si>
    <t>N/A</t>
  </si>
  <si>
    <t>100GB</t>
  </si>
  <si>
    <t>Protokol</t>
  </si>
  <si>
    <r>
      <rPr>
        <b/>
        <sz val="11"/>
        <color theme="1"/>
        <rFont val="Calibri"/>
        <family val="2"/>
        <scheme val="minor"/>
      </rPr>
      <t>1 dag:</t>
    </r>
    <r>
      <rPr>
        <sz val="11"/>
        <color theme="1"/>
        <rFont val="Calibri"/>
        <family val="2"/>
        <scheme val="minor"/>
      </rPr>
      <t xml:space="preserve"> E-mailbekræftelse af den planlagte eksekvering til infrastrukturleverandørerne: Helpdesk@serviceplatformen.dk</t>
    </r>
  </si>
  <si>
    <r>
      <rPr>
        <b/>
        <sz val="11"/>
        <color theme="1"/>
        <rFont val="Calibri"/>
        <family val="2"/>
        <scheme val="minor"/>
      </rPr>
      <t>1 måned:</t>
    </r>
    <r>
      <rPr>
        <sz val="11"/>
        <color theme="1"/>
        <rFont val="Calibri"/>
        <family val="2"/>
        <scheme val="minor"/>
      </rPr>
      <t xml:space="preserve"> 2. varsel med præciserede værdier. </t>
    </r>
  </si>
  <si>
    <t xml:space="preserve">Frist </t>
  </si>
  <si>
    <t>Varsel</t>
  </si>
  <si>
    <t>6 mdr.</t>
  </si>
  <si>
    <t>1 md</t>
  </si>
  <si>
    <t>1 dag</t>
  </si>
  <si>
    <t xml:space="preserve">Helpdesk@serviceplatformen.dk </t>
  </si>
  <si>
    <t>Præciserede værdier</t>
  </si>
  <si>
    <t>Omtrentlige værdier</t>
  </si>
  <si>
    <t>Korrigeret skema sendes til kontaktadressen</t>
  </si>
  <si>
    <t xml:space="preserve">forklaring </t>
  </si>
  <si>
    <t xml:space="preserve">Alle dage </t>
  </si>
  <si>
    <t>Eksekveringer</t>
  </si>
  <si>
    <t xml:space="preserve">Arbejdsuge </t>
  </si>
  <si>
    <t>Kalendermåned</t>
  </si>
  <si>
    <t>Arbejdsmåned</t>
  </si>
  <si>
    <t>Kalenderuge</t>
  </si>
  <si>
    <t>Arbejdskvartal</t>
  </si>
  <si>
    <t xml:space="preserve">Kalenderkvartal </t>
  </si>
  <si>
    <t xml:space="preserve">Sidste arbejdsdag i ugen. IE fredag. </t>
  </si>
  <si>
    <t xml:space="preserve">Første dag i ugen. IE Manddag. </t>
  </si>
  <si>
    <t xml:space="preserve">Næstsidste arbejdsdag i måneden. </t>
  </si>
  <si>
    <t xml:space="preserve">Alle arbejdsdage </t>
  </si>
  <si>
    <t xml:space="preserve">Første arbejdsdag i ugen. IE Mandag. </t>
  </si>
  <si>
    <t>Req's/h</t>
  </si>
  <si>
    <t>≈Req's/s</t>
  </si>
  <si>
    <t>Meddelsesmetode</t>
  </si>
  <si>
    <t>REST/SOAP</t>
  </si>
  <si>
    <t>&gt;0</t>
  </si>
  <si>
    <t>&gt;1MB</t>
  </si>
  <si>
    <t>AMQP</t>
  </si>
  <si>
    <t>Bekræftelse af den planlagte load</t>
  </si>
  <si>
    <t>Planlagt startdato for denne datatransfer</t>
  </si>
  <si>
    <t>MQ</t>
  </si>
  <si>
    <t>web</t>
  </si>
  <si>
    <t>Linie 3 indeholder en hjælpetekst som forklarer feltets anvendelse.Vælg feltet eller udvid eventuelt rækken for at se hele teksten.
Når et felt vælges, vises samme hjælpetekst. I enkelte tilfælde dog forkortet. 
Se også forklaringer nedenfor. 
Formatet for hvert felt fremgår af linje 4. 
Dato og integerfelter har input-validering.</t>
  </si>
  <si>
    <t xml:space="preserve">Kapacitetsbehovet varsles så snart det er kendt. Dog senest 6 måneder før det påtænkte kapacitetsbehov indtræder. 
Datoer og kapacitetsbehov bekræftes 1-2 måneder før kapacitetsbehovet indtræder. Bekræftelsen sker ved at korrigere og genfremsende skemaet til kontaktadressen. Skemaet kan downloades fra kombit.dk, se under punktet Links.
KOMBIT forespørger regelmæssigt om kapacitetsbehov, hvor allerede meddelte estimater indgår i nye forespørgsler. Disse tal skal blot kontrolleres. Der er altså ikke noget forgjort i at anføre kapacitetsbehov I skemaet, straks når tallene er kendt. </t>
  </si>
  <si>
    <t>Load og performance i Prod</t>
  </si>
  <si>
    <r>
      <t xml:space="preserve">Alle </t>
    </r>
    <r>
      <rPr>
        <sz val="11"/>
        <color theme="1"/>
        <rFont val="Calibri"/>
        <family val="2"/>
        <scheme val="minor"/>
      </rPr>
      <t>felter I hver række udfyldes</t>
    </r>
    <r>
      <rPr>
        <b/>
        <sz val="11"/>
        <color theme="1"/>
        <rFont val="Calibri"/>
        <family val="2"/>
        <scheme val="minor"/>
      </rPr>
      <t xml:space="preserve">.
</t>
    </r>
    <r>
      <rPr>
        <sz val="11"/>
        <color theme="1"/>
        <rFont val="Calibri"/>
        <family val="2"/>
        <scheme val="minor"/>
      </rPr>
      <t xml:space="preserve">Kapacitetsbehovet angives med mindst en linje pr. snitflade som anvendes af anvenderløsningen. </t>
    </r>
    <r>
      <rPr>
        <b/>
        <sz val="11"/>
        <color theme="1"/>
        <rFont val="Calibri"/>
        <family val="2"/>
        <scheme val="minor"/>
      </rPr>
      <t xml:space="preserve">
</t>
    </r>
    <r>
      <rPr>
        <sz val="11"/>
        <color theme="1"/>
        <rFont val="Calibri"/>
        <family val="2"/>
        <scheme val="minor"/>
      </rPr>
      <t xml:space="preserve">Såfremt kapacitetsbehovet medfører et afledt kapacitetsbehov for andre integrationer, anføres det afledte kapacitetsbehov  i en selvstændig linje. 
Nøjagtighed: 20%. Integers angives med højst 2 betydende cifre.
Overførslen skal kunne afvikles på </t>
    </r>
    <r>
      <rPr>
        <i/>
        <sz val="11"/>
        <color theme="1"/>
        <rFont val="Calibri"/>
        <family val="2"/>
        <scheme val="minor"/>
      </rPr>
      <t>mindre end 25% af det angivne forretningsvindue</t>
    </r>
    <r>
      <rPr>
        <sz val="11"/>
        <color theme="1"/>
        <rFont val="Calibri"/>
        <family val="2"/>
        <scheme val="minor"/>
      </rPr>
      <t>, under hensyntagen til servicevinduer, som kan findes i Releasekalenderen.
I linje 4 er feltets format angivet. Dato, tid, lister og integers er låst til disse formater.
Datoer indtastes med / skråstreg som separator. Ex: Tast "1/1/2021". Bliver vist som 01.01.2021.</t>
    </r>
  </si>
  <si>
    <r>
      <t xml:space="preserve">Planlagt slutdato for denne datatransfer. Hvis alt går efter planen. Forsinkelse, slack, fejl og uheld skal </t>
    </r>
    <r>
      <rPr>
        <i/>
        <sz val="11"/>
        <color theme="1"/>
        <rFont val="Calibri"/>
        <family val="2"/>
        <scheme val="minor"/>
      </rPr>
      <t>ikke</t>
    </r>
    <r>
      <rPr>
        <sz val="11"/>
        <color theme="1"/>
        <rFont val="Calibri"/>
        <family val="2"/>
        <scheme val="minor"/>
      </rPr>
      <t xml:space="preserve"> medregnes.</t>
    </r>
  </si>
  <si>
    <t>XXX</t>
  </si>
  <si>
    <t>YYY</t>
  </si>
  <si>
    <t>SLA</t>
  </si>
  <si>
    <t>Betingelse</t>
  </si>
  <si>
    <t>Sekunder 95%</t>
  </si>
  <si>
    <t>Sekunder 5%</t>
  </si>
  <si>
    <t>&lt;5MB (sek)</t>
  </si>
  <si>
    <t>Sec/MB</t>
  </si>
  <si>
    <t>&gt;5MB (sec)</t>
  </si>
  <si>
    <t>Minutter</t>
  </si>
  <si>
    <t>SLA-begrænsning</t>
  </si>
  <si>
    <t>SLA-begrænsningen for web-requests viser hvor lang tid overførslen tager, hvis den alene er begrænset af SLA'en.</t>
  </si>
  <si>
    <t xml:space="preserve">Antal threads/brokers der benyttes til denne datatransfer. Skal være tilstrækkeligt  til kun at benytte 25% af forretningsvinduet (Deadline-Startdato) </t>
  </si>
  <si>
    <t>Slutdato for den periode hvor netop den angivne belastning forventes. Tast dato med / som separator.
Ingen slutdato angives som 01.01.2100.</t>
  </si>
  <si>
    <t xml:space="preserve">Vælg interval mellem belastningerne i droplisten til højre for det aktuelle felt. </t>
  </si>
  <si>
    <r>
      <t xml:space="preserve">Dato hvor denne datatransfer </t>
    </r>
    <r>
      <rPr>
        <i/>
        <sz val="11"/>
        <color theme="1"/>
        <rFont val="Calibri"/>
        <family val="2"/>
        <scheme val="minor"/>
      </rPr>
      <t>skal</t>
    </r>
    <r>
      <rPr>
        <sz val="11"/>
        <color theme="1"/>
        <rFont val="Calibri"/>
        <family val="2"/>
        <scheme val="minor"/>
      </rPr>
      <t xml:space="preserve"> være afsluttet for at imødekomme forretningsmæssige behov. Tiden mellem Slutdato og Deadline angiver i hvilket tidsrum load, som kompenserer for afvigelser fra planen, vil blive eksekveret.  </t>
    </r>
  </si>
  <si>
    <t>Svartid i sekunder . Denne værdi skal være større end angivet i SLA'en, for den givne requeststørrelse. Hvis ikke, skal antallet threads øges, for være sikker på at kunne blive færdig inden Slutdato.
Gælder kun Web-requests.</t>
  </si>
  <si>
    <t>Mbytes/sec</t>
  </si>
  <si>
    <t>Teoretisk liniekapacitet</t>
  </si>
  <si>
    <t>Dataoverførselstid</t>
  </si>
  <si>
    <t>Dataoverførselstid i minutter</t>
  </si>
  <si>
    <t>Kvotient</t>
  </si>
  <si>
    <t>Effektivitet</t>
  </si>
  <si>
    <t>SLA-begr.</t>
  </si>
  <si>
    <t xml:space="preserve">Samlet eksekveringstid i minutter. Svartid ifl. SLA kombineret med datatransfertid. </t>
  </si>
  <si>
    <t>Eksekveringstid</t>
  </si>
  <si>
    <t>Faktor mellem anvendt og maximal tid (forretnignsvindue). Bør være mindst 4.</t>
  </si>
  <si>
    <t>Eksekveringstid, samlet</t>
  </si>
  <si>
    <t>Teoretisk svartid i sekunder i hver thread. Denne værdi skal være er bestemt af SLA'en. Gælder kun Web-requests.</t>
  </si>
  <si>
    <t xml:space="preserve">Samlet eksekveringstid i timer. Svartid ifl. SLA kombineret med datatransfertid. </t>
  </si>
  <si>
    <t>Effektiviteten indikerer hvor godt den angivne belastning udnytter kapaciteten i Datainfrastrukturen, under antagelse af at StartDato og Slutdato er retvisende. Hvis den er over 1, er der risko for at SLA-begrænsninger fører til at overførslen tager længere tid end planlagt. Det er dog ikke givet.</t>
  </si>
  <si>
    <t xml:space="preserve">Eksekveringstid incl. slutdato. </t>
  </si>
  <si>
    <t>Mbyte/sekund</t>
  </si>
  <si>
    <t xml:space="preserve">Nøjagtighed for tidspunkter: 15 minutter.
Der skal indtastes mindst 1 linje pr snitflade pr kapacitetsbehov pr gyldighedsperiode, såfremt kapacitetsbehovet er over signifikansgrænsen.  Såfremt kapacitetsbehovet stiger, fx som følge af en udrulningsbølge angives en ny linje, hvor gyldighedsperioden angiver hvornår netop det angivne kapacitetsbehov forventes. 
Kapacitetsbehov er udløst af brugeres interaktive anvendelse af fagsystemet skal ikke angives. 
Hvis et kapacitetsbehov optræder 2 gange i løbet af en periode, angives 2 linjer. Fx hvis en batch-operation udføres to gange om måneden. </t>
  </si>
  <si>
    <t xml:space="preserve">Kapacitetsbehov/sekund </t>
  </si>
  <si>
    <t>Teoretisk kapacitetsbehov</t>
  </si>
  <si>
    <t>Gentagelse af linje 6 men i denne periode er kapacitetsbehovet fordoblet</t>
  </si>
  <si>
    <t>Gentagelse af linje 7 men i denne periode er kapacitetsbehovet fordoblet</t>
  </si>
  <si>
    <t>Angivelse af forventet natlig gennemsnitskapacitetsbehov. Fx. batchkørsler</t>
  </si>
  <si>
    <t xml:space="preserve">Daglig1 kapacitetsbehov I bølge 1. Bemærk gyldighedsperiode. </t>
  </si>
  <si>
    <t xml:space="preserve">Dagligt kapacitetsbehov I bølge 2. Bemærk gyldighedsperiode. </t>
  </si>
  <si>
    <t xml:space="preserve">Dagligt kapacitetsbehov I bølge 3. Bemærk gyldighedsperiode. </t>
  </si>
  <si>
    <t xml:space="preserve">Dagligt kapacitetsbehov fuldt udrullet. Bemærk gyldighedsperiode. </t>
  </si>
  <si>
    <t>Resulterende kapacitetsbehov</t>
  </si>
  <si>
    <t>Teoretisk kapacitetsbehov for web-requests</t>
  </si>
  <si>
    <r>
      <t>Af hensyn til opretholdelsen af infrastrukturens stabilitet, udbedes estimater for det kapacitetsbehov. 
Formålet er at forbedre infrastrukturleverandørernes mulighed for at imødekomme anvenderprojekternes forretningsmæssige behov. Det er ikke hensigten at skabe et komplet billede af de enkelte anvenderes kapacitetsbehovsprofil, men at</t>
    </r>
    <r>
      <rPr>
        <i/>
        <sz val="11"/>
        <color theme="1"/>
        <rFont val="Calibri"/>
        <family val="2"/>
        <scheme val="minor"/>
      </rPr>
      <t xml:space="preserve"> identificere store kortvarige kapacitetsbehov</t>
    </r>
    <r>
      <rPr>
        <sz val="11"/>
        <color theme="1"/>
        <rFont val="Calibri"/>
        <family val="2"/>
        <scheme val="minor"/>
      </rPr>
      <t>, som ikke kan forudsiges ved hjælp af trendanalyse e.l. 
Estimaterne deles op i initial load og forventet kapacitetsbehov. En fane til hver, som bedes udfyldt og returneret.  
Angivelser er ikke forpligtende. Der spørges efter den tilgængelige information. 
Det er forventeligt at planer senere ændrer sig. Når det sker, bedes sidste angivelse korrigeret og fremsendt til kontakt-emailadressen.</t>
    </r>
  </si>
  <si>
    <t xml:space="preserve">Kun kapacitetsbehov hvor anvenderløsningen er den initierende part skal angives. </t>
  </si>
  <si>
    <t xml:space="preserve">Kun planlagte kapacitetsbehov angives. Dvs batchkørsler og initial loads. Kapacitetsbehov som er det aggregerede resultatet af individuelle brugeres aktuelle adfærd angives ikke. </t>
  </si>
  <si>
    <r>
      <rPr>
        <b/>
        <sz val="11"/>
        <color theme="1"/>
        <rFont val="Calibri"/>
        <family val="2"/>
        <scheme val="minor"/>
      </rPr>
      <t>Kapacitetsbehovsestimater angives hvis følgende minimumsgrænser forventes overskredet: 
Web:</t>
    </r>
    <r>
      <rPr>
        <sz val="11"/>
        <color theme="1"/>
        <rFont val="Calibri"/>
        <family val="2"/>
        <scheme val="minor"/>
      </rPr>
      <t xml:space="preserve"> 50.000 requests/time, uanset størrelse. Eller 5.000 requests/time, som er større end 1MB.  
</t>
    </r>
    <r>
      <rPr>
        <b/>
        <sz val="11"/>
        <color theme="1"/>
        <rFont val="Calibri"/>
        <family val="2"/>
        <scheme val="minor"/>
      </rPr>
      <t>SFTP:</t>
    </r>
    <r>
      <rPr>
        <sz val="11"/>
        <color theme="1"/>
        <rFont val="Calibri"/>
        <family val="2"/>
        <scheme val="minor"/>
      </rPr>
      <t xml:space="preserve"> Aggregeret filstørrelse over 100GB. 
</t>
    </r>
    <r>
      <rPr>
        <b/>
        <sz val="11"/>
        <color theme="1"/>
        <rFont val="Calibri"/>
        <family val="2"/>
        <scheme val="minor"/>
      </rPr>
      <t xml:space="preserve">MSQ: </t>
    </r>
    <r>
      <rPr>
        <sz val="11"/>
        <color theme="1"/>
        <rFont val="Calibri"/>
        <family val="2"/>
        <scheme val="minor"/>
      </rPr>
      <t xml:space="preserve">50.000 requests/time
Kapacitetsbehov for </t>
    </r>
    <r>
      <rPr>
        <b/>
        <sz val="11"/>
        <color theme="1"/>
        <rFont val="Calibri"/>
        <family val="2"/>
        <scheme val="minor"/>
      </rPr>
      <t xml:space="preserve">Token Security Service og Context Handler </t>
    </r>
    <r>
      <rPr>
        <sz val="11"/>
        <color theme="1"/>
        <rFont val="Calibri"/>
        <family val="2"/>
        <scheme val="minor"/>
      </rPr>
      <t xml:space="preserve">angives ikke. 
</t>
    </r>
  </si>
  <si>
    <t xml:space="preserve">Særligt om arket Kapacitetsbehov </t>
  </si>
  <si>
    <t xml:space="preserve">Intervallet Startdato til Slutdato benyttes til kalkulation af maksimalt kapacitetsbehov. Derfor skal afvigelser fra planen ikke medtages, uanset disses årsag eller beskaffenhed. Herunder unøjagtigheder og fejl i beregningen af det forventede kapacitetsbehov. 
Tiden mellem Slutdato og Deadline angiver i hvilket tidsrum, loads som kompenserer for afvigelser fra planen, vil blive eksekveret.  </t>
  </si>
  <si>
    <t xml:space="preserve">Kolonner under overskriften "Teoretisk kapacitetsbehov for web-requests", viser hvad der sker, hvis afsenders kapacitetsbegrænsninger er højere en KOMBITs SLA. </t>
  </si>
  <si>
    <t xml:space="preserve">Om load og performance: Se afsnittet Links.
De beregnede kolonner giver et rudimentært billede af det resulterende kapacitetsbehov. Især ved store webrequests kan der være behov for mere detaljeret konsekvensberegning. </t>
  </si>
  <si>
    <t xml:space="preserve">Kapacitetsbehov af enhver størrelse er implicit godkendt ved tilslutning til infrastrukturen. 
KOMBIT udsteder derfor ikke særskilt godkendelse af angivne kapacitetsbehov. </t>
  </si>
  <si>
    <t>Alle tilbagemeldinger og henvendelser vedr. belastningsestimater rettes til kdi@kombit.dk</t>
  </si>
  <si>
    <t>Indsamling af kapacitetsbehov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</si>
</sst>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0.0"/>
    <numFmt numFmtId="166" formatCode="yyyy\.mm\.dd;@"/>
    <numFmt numFmtId="167" formatCode="#,##0.000"/>
  </numFmts>
  <fonts count="14"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4"/>
      <color theme="1"/>
      <name val="Calibri"/>
      <family val="2"/>
      <scheme val="minor"/>
    </font>
    <font>
      <sz val="11"/>
      <color theme="0"/>
      <name val="Calibri"/>
      <family val="2"/>
      <scheme val="minor"/>
    </font>
    <font>
      <b/>
      <sz val="14"/>
      <color theme="1"/>
      <name val="Calibri"/>
      <family val="2"/>
      <scheme val="minor"/>
    </font>
    <font>
      <b/>
      <sz val="18"/>
      <color theme="1"/>
      <name val="Calibri"/>
      <family val="2"/>
      <scheme val="minor"/>
    </font>
    <font>
      <sz val="14"/>
      <name val="Calibri"/>
      <family val="2"/>
      <scheme val="minor"/>
    </font>
    <font>
      <b/>
      <sz val="11"/>
      <name val="Calibri"/>
      <family val="2"/>
      <scheme val="minor"/>
    </font>
    <font>
      <b/>
      <sz val="12"/>
      <color theme="1"/>
      <name val="Calibri"/>
      <family val="2"/>
      <scheme val="minor"/>
    </font>
    <font>
      <u/>
      <sz val="11"/>
      <color theme="10"/>
      <name val="Calibri"/>
      <family val="2"/>
      <scheme val="minor"/>
    </font>
    <font>
      <i/>
      <sz val="11"/>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1"/>
        <bgColor indexed="64"/>
      </patternFill>
    </fill>
  </fills>
  <borders count="9">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1"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190">
    <xf numFmtId="0" fontId="0" fillId="0" borderId="0" xfId="0"/>
    <xf numFmtId="0" fontId="1" fillId="0" borderId="1" xfId="0" applyFont="1" applyBorder="1"/>
    <xf numFmtId="3" fontId="1" fillId="0" borderId="1" xfId="0" applyNumberFormat="1" applyFont="1" applyBorder="1" applyAlignment="1">
      <alignment horizontal="left"/>
    </xf>
    <xf numFmtId="0" fontId="1" fillId="0" borderId="1" xfId="0" applyFont="1"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0" fillId="0" borderId="0" xfId="0" applyAlignment="1">
      <alignment vertical="top" wrapText="1"/>
    </xf>
    <xf numFmtId="164" fontId="1" fillId="0" borderId="2" xfId="0" applyNumberFormat="1" applyFont="1" applyBorder="1" applyAlignment="1">
      <alignment horizontal="left"/>
    </xf>
    <xf numFmtId="164" fontId="1" fillId="0" borderId="3" xfId="0" applyNumberFormat="1" applyFont="1" applyBorder="1" applyAlignment="1">
      <alignment horizontal="left"/>
    </xf>
    <xf numFmtId="0" fontId="1" fillId="0" borderId="2" xfId="0" applyFont="1" applyBorder="1" applyAlignment="1">
      <alignment horizontal="right"/>
    </xf>
    <xf numFmtId="0" fontId="0" fillId="0" borderId="5" xfId="0" applyBorder="1" applyAlignment="1">
      <alignment horizontal="left"/>
    </xf>
    <xf numFmtId="0" fontId="1" fillId="0" borderId="2" xfId="0" applyFont="1" applyBorder="1"/>
    <xf numFmtId="0" fontId="1" fillId="0" borderId="3" xfId="0" applyFont="1" applyBorder="1"/>
    <xf numFmtId="3" fontId="1" fillId="0" borderId="2" xfId="0" applyNumberFormat="1" applyFont="1" applyBorder="1" applyAlignment="1">
      <alignment horizontal="left"/>
    </xf>
    <xf numFmtId="3" fontId="1" fillId="0" borderId="3" xfId="0" applyNumberFormat="1" applyFont="1" applyBorder="1" applyAlignment="1">
      <alignment horizontal="right"/>
    </xf>
    <xf numFmtId="164" fontId="0" fillId="0" borderId="4" xfId="0" applyNumberFormat="1" applyBorder="1" applyAlignment="1">
      <alignment horizontal="right"/>
    </xf>
    <xf numFmtId="164" fontId="0" fillId="0" borderId="5" xfId="0" applyNumberFormat="1" applyBorder="1" applyAlignment="1">
      <alignment horizontal="right"/>
    </xf>
    <xf numFmtId="164" fontId="1" fillId="0" borderId="2" xfId="0" applyNumberFormat="1" applyFont="1" applyBorder="1" applyAlignment="1">
      <alignment horizontal="right"/>
    </xf>
    <xf numFmtId="164" fontId="1" fillId="0" borderId="3" xfId="0" applyNumberFormat="1" applyFont="1" applyBorder="1" applyAlignment="1">
      <alignment horizontal="right"/>
    </xf>
    <xf numFmtId="0" fontId="0" fillId="0" borderId="0" xfId="0" applyAlignment="1">
      <alignment vertical="top"/>
    </xf>
    <xf numFmtId="0" fontId="0" fillId="0" borderId="4" xfId="0" applyBorder="1" applyAlignment="1">
      <alignment horizontal="left"/>
    </xf>
    <xf numFmtId="3" fontId="0" fillId="0" borderId="4" xfId="0" applyNumberForma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164" fontId="0" fillId="0" borderId="4" xfId="0" applyNumberFormat="1" applyBorder="1" applyAlignment="1">
      <alignment horizontal="left" vertical="top" wrapText="1"/>
    </xf>
    <xf numFmtId="3" fontId="0" fillId="0" borderId="0" xfId="0" applyNumberFormat="1" applyAlignment="1">
      <alignment horizontal="left" vertical="top" wrapText="1"/>
    </xf>
    <xf numFmtId="0" fontId="0" fillId="0" borderId="5" xfId="0" applyBorder="1" applyAlignment="1">
      <alignment vertical="top"/>
    </xf>
    <xf numFmtId="3" fontId="0" fillId="0" borderId="0" xfId="0" applyNumberFormat="1" applyAlignment="1">
      <alignment vertical="top"/>
    </xf>
    <xf numFmtId="0" fontId="0" fillId="0" borderId="5" xfId="0" applyBorder="1" applyAlignment="1">
      <alignmen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2" fillId="4" borderId="0" xfId="0" applyFont="1" applyFill="1"/>
    <xf numFmtId="0" fontId="2" fillId="4" borderId="0" xfId="0" applyFont="1" applyFill="1" applyAlignment="1">
      <alignment vertical="top" wrapText="1"/>
    </xf>
    <xf numFmtId="0" fontId="2" fillId="4" borderId="0" xfId="0" applyFont="1" applyFill="1" applyAlignment="1">
      <alignment horizontal="left" vertical="top" wrapText="1"/>
    </xf>
    <xf numFmtId="0" fontId="2" fillId="4" borderId="1" xfId="0" applyFont="1" applyFill="1" applyBorder="1"/>
    <xf numFmtId="0" fontId="2" fillId="4" borderId="0" xfId="0" applyFont="1" applyFill="1" applyAlignment="1">
      <alignment vertical="top"/>
    </xf>
    <xf numFmtId="0" fontId="2" fillId="4" borderId="1" xfId="0" applyFont="1" applyFill="1" applyBorder="1" applyAlignment="1">
      <alignment vertical="top"/>
    </xf>
    <xf numFmtId="3" fontId="0" fillId="0" borderId="4" xfId="0" applyNumberFormat="1" applyBorder="1" applyAlignment="1">
      <alignment vertical="top"/>
    </xf>
    <xf numFmtId="3" fontId="0" fillId="0" borderId="5" xfId="0" applyNumberFormat="1" applyBorder="1" applyAlignment="1">
      <alignment vertical="top"/>
    </xf>
    <xf numFmtId="0" fontId="5" fillId="5" borderId="0" xfId="0" applyFont="1" applyFill="1"/>
    <xf numFmtId="164" fontId="5" fillId="5" borderId="0" xfId="0" applyNumberFormat="1" applyFont="1" applyFill="1"/>
    <xf numFmtId="20" fontId="5" fillId="5" borderId="0" xfId="0" applyNumberFormat="1" applyFont="1" applyFill="1"/>
    <xf numFmtId="3" fontId="5" fillId="5" borderId="0" xfId="0" applyNumberFormat="1" applyFont="1" applyFill="1"/>
    <xf numFmtId="3" fontId="0" fillId="0" borderId="0" xfId="0" applyNumberFormat="1"/>
    <xf numFmtId="0" fontId="0" fillId="0" borderId="4" xfId="0" applyBorder="1"/>
    <xf numFmtId="164" fontId="0" fillId="0" borderId="4" xfId="0" applyNumberFormat="1" applyBorder="1" applyAlignment="1">
      <alignment horizontal="left"/>
    </xf>
    <xf numFmtId="164" fontId="0" fillId="0" borderId="5" xfId="0" applyNumberFormat="1" applyBorder="1" applyAlignment="1">
      <alignment horizontal="left"/>
    </xf>
    <xf numFmtId="0" fontId="0" fillId="0" borderId="4" xfId="0" applyBorder="1" applyAlignment="1">
      <alignment horizontal="right"/>
    </xf>
    <xf numFmtId="3" fontId="0" fillId="0" borderId="0" xfId="0" applyNumberFormat="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7" fillId="0" borderId="0" xfId="0" applyFont="1" applyAlignment="1">
      <alignment vertical="top" wrapText="1"/>
    </xf>
    <xf numFmtId="0" fontId="6" fillId="0" borderId="0" xfId="0" applyFont="1" applyAlignment="1">
      <alignment vertical="top" wrapText="1"/>
    </xf>
    <xf numFmtId="0" fontId="0" fillId="2" borderId="0" xfId="0" applyFill="1" applyAlignment="1">
      <alignment vertical="top" wrapText="1"/>
    </xf>
    <xf numFmtId="0" fontId="3" fillId="0" borderId="0" xfId="0" applyFont="1" applyAlignment="1">
      <alignment vertical="top" wrapText="1"/>
    </xf>
    <xf numFmtId="0" fontId="2" fillId="0" borderId="0" xfId="0" applyFont="1"/>
    <xf numFmtId="14" fontId="2" fillId="0" borderId="0" xfId="0" applyNumberFormat="1" applyFont="1"/>
    <xf numFmtId="164" fontId="2" fillId="0" borderId="0" xfId="0" applyNumberFormat="1" applyFont="1"/>
    <xf numFmtId="20" fontId="2" fillId="0" borderId="0" xfId="0" applyNumberFormat="1" applyFont="1"/>
    <xf numFmtId="3" fontId="2" fillId="0" borderId="0" xfId="0" applyNumberFormat="1" applyFont="1"/>
    <xf numFmtId="0" fontId="2" fillId="6" borderId="5" xfId="0" applyFont="1" applyFill="1" applyBorder="1" applyAlignment="1">
      <alignment horizontal="left" vertical="top" wrapText="1"/>
    </xf>
    <xf numFmtId="0" fontId="2" fillId="6" borderId="0" xfId="0" applyFont="1" applyFill="1"/>
    <xf numFmtId="3" fontId="2" fillId="6" borderId="0" xfId="0" applyNumberFormat="1" applyFont="1" applyFill="1"/>
    <xf numFmtId="165" fontId="2" fillId="6" borderId="0" xfId="0" applyNumberFormat="1" applyFont="1" applyFill="1"/>
    <xf numFmtId="3" fontId="2" fillId="6" borderId="4" xfId="0" applyNumberFormat="1" applyFont="1" applyFill="1" applyBorder="1" applyAlignment="1">
      <alignment horizontal="right"/>
    </xf>
    <xf numFmtId="165" fontId="2" fillId="6" borderId="0" xfId="0" applyNumberFormat="1" applyFont="1" applyFill="1" applyAlignment="1">
      <alignment horizontal="right"/>
    </xf>
    <xf numFmtId="4" fontId="2" fillId="6" borderId="0" xfId="0" applyNumberFormat="1" applyFont="1" applyFill="1"/>
    <xf numFmtId="3" fontId="9" fillId="6" borderId="2" xfId="0" applyNumberFormat="1" applyFont="1" applyFill="1" applyBorder="1" applyAlignment="1">
      <alignment horizontal="right"/>
    </xf>
    <xf numFmtId="164" fontId="0" fillId="0" borderId="0" xfId="0" applyNumberFormat="1" applyAlignment="1">
      <alignment horizontal="right"/>
    </xf>
    <xf numFmtId="164" fontId="2" fillId="0" borderId="0" xfId="0" applyNumberFormat="1" applyFont="1" applyAlignment="1">
      <alignment horizontal="right"/>
    </xf>
    <xf numFmtId="4" fontId="2" fillId="6" borderId="0" xfId="0" applyNumberFormat="1" applyFont="1" applyFill="1" applyAlignment="1">
      <alignment vertical="top" wrapText="1"/>
    </xf>
    <xf numFmtId="0" fontId="0" fillId="0" borderId="1" xfId="0" applyBorder="1"/>
    <xf numFmtId="3" fontId="0" fillId="6" borderId="0" xfId="0" applyNumberFormat="1" applyFill="1" applyAlignment="1">
      <alignment vertical="top" wrapText="1"/>
    </xf>
    <xf numFmtId="3" fontId="4" fillId="6" borderId="0" xfId="0" applyNumberFormat="1" applyFont="1" applyFill="1"/>
    <xf numFmtId="4" fontId="4" fillId="6" borderId="0" xfId="0" applyNumberFormat="1" applyFont="1" applyFill="1"/>
    <xf numFmtId="4" fontId="0" fillId="6" borderId="0" xfId="0" applyNumberFormat="1" applyFill="1" applyAlignment="1">
      <alignment vertical="top" wrapText="1"/>
    </xf>
    <xf numFmtId="3" fontId="0" fillId="6" borderId="0" xfId="0" applyNumberFormat="1" applyFill="1" applyAlignment="1">
      <alignment horizontal="right"/>
    </xf>
    <xf numFmtId="0" fontId="0" fillId="6" borderId="0" xfId="0" applyFill="1"/>
    <xf numFmtId="3" fontId="1" fillId="0" borderId="1" xfId="0" applyNumberFormat="1" applyFont="1" applyBorder="1" applyAlignment="1">
      <alignment horizontal="right"/>
    </xf>
    <xf numFmtId="3" fontId="2" fillId="6" borderId="4" xfId="0" applyNumberFormat="1" applyFont="1" applyFill="1" applyBorder="1" applyAlignment="1">
      <alignment vertical="top" wrapText="1"/>
    </xf>
    <xf numFmtId="3" fontId="2" fillId="6" borderId="0" xfId="0" applyNumberFormat="1" applyFont="1" applyFill="1" applyAlignment="1">
      <alignment vertical="top"/>
    </xf>
    <xf numFmtId="3" fontId="2" fillId="6" borderId="0" xfId="0" applyNumberFormat="1" applyFont="1" applyFill="1" applyAlignment="1">
      <alignment horizontal="right"/>
    </xf>
    <xf numFmtId="3" fontId="8" fillId="6" borderId="4" xfId="0" applyNumberFormat="1" applyFont="1" applyFill="1" applyBorder="1"/>
    <xf numFmtId="3" fontId="2" fillId="6" borderId="4" xfId="0" applyNumberFormat="1" applyFont="1" applyFill="1" applyBorder="1" applyAlignment="1">
      <alignment horizontal="left" vertical="top" wrapText="1"/>
    </xf>
    <xf numFmtId="0" fontId="4" fillId="0" borderId="4" xfId="0" applyFont="1" applyBorder="1"/>
    <xf numFmtId="0" fontId="4" fillId="0" borderId="0" xfId="0" applyFont="1"/>
    <xf numFmtId="164" fontId="2" fillId="6" borderId="0" xfId="0" applyNumberFormat="1" applyFont="1" applyFill="1" applyAlignment="1">
      <alignment horizontal="right"/>
    </xf>
    <xf numFmtId="4" fontId="8" fillId="6" borderId="0" xfId="0" applyNumberFormat="1" applyFont="1" applyFill="1"/>
    <xf numFmtId="164" fontId="2" fillId="6" borderId="5" xfId="0" applyNumberFormat="1" applyFont="1" applyFill="1" applyBorder="1" applyAlignment="1">
      <alignment horizontal="right"/>
    </xf>
    <xf numFmtId="164" fontId="9" fillId="6" borderId="3" xfId="0" applyNumberFormat="1" applyFont="1" applyFill="1" applyBorder="1" applyAlignment="1">
      <alignment horizontal="right"/>
    </xf>
    <xf numFmtId="165" fontId="8" fillId="6" borderId="0" xfId="0" applyNumberFormat="1" applyFont="1" applyFill="1"/>
    <xf numFmtId="165" fontId="2" fillId="6" borderId="0" xfId="0" applyNumberFormat="1" applyFont="1" applyFill="1" applyAlignment="1">
      <alignment horizontal="left" vertical="top" wrapText="1"/>
    </xf>
    <xf numFmtId="4" fontId="2" fillId="6" borderId="0" xfId="0" applyNumberFormat="1" applyFont="1" applyFill="1" applyAlignment="1">
      <alignment horizontal="right"/>
    </xf>
    <xf numFmtId="3" fontId="1" fillId="6" borderId="1" xfId="0" applyNumberFormat="1" applyFont="1" applyFill="1" applyBorder="1" applyAlignment="1">
      <alignment horizontal="right"/>
    </xf>
    <xf numFmtId="4" fontId="9" fillId="6" borderId="1" xfId="0" applyNumberFormat="1" applyFont="1" applyFill="1" applyBorder="1" applyAlignment="1">
      <alignment horizontal="right"/>
    </xf>
    <xf numFmtId="0" fontId="2" fillId="6" borderId="0" xfId="0" applyFont="1" applyFill="1" applyAlignment="1">
      <alignment horizontal="left" vertical="top" wrapText="1"/>
    </xf>
    <xf numFmtId="164" fontId="9" fillId="6" borderId="1" xfId="0" applyNumberFormat="1" applyFont="1" applyFill="1" applyBorder="1" applyAlignment="1">
      <alignment horizontal="right"/>
    </xf>
    <xf numFmtId="3" fontId="8" fillId="6" borderId="0" xfId="0" applyNumberFormat="1" applyFont="1" applyFill="1"/>
    <xf numFmtId="4" fontId="8" fillId="6" borderId="5" xfId="0" applyNumberFormat="1" applyFont="1" applyFill="1" applyBorder="1"/>
    <xf numFmtId="3" fontId="2" fillId="6" borderId="0" xfId="0" applyNumberFormat="1" applyFont="1" applyFill="1" applyAlignment="1">
      <alignment horizontal="left" vertical="top" wrapText="1"/>
    </xf>
    <xf numFmtId="3" fontId="2" fillId="6" borderId="5" xfId="0" applyNumberFormat="1" applyFont="1" applyFill="1" applyBorder="1" applyAlignment="1">
      <alignment vertical="top"/>
    </xf>
    <xf numFmtId="0" fontId="10" fillId="0" borderId="0" xfId="0" applyFont="1" applyAlignment="1">
      <alignment vertical="top" wrapText="1"/>
    </xf>
    <xf numFmtId="3" fontId="1" fillId="6" borderId="1" xfId="0" applyNumberFormat="1" applyFont="1" applyFill="1" applyBorder="1" applyAlignment="1">
      <alignment horizontal="left"/>
    </xf>
    <xf numFmtId="0" fontId="5" fillId="5" borderId="0" xfId="0" applyFont="1" applyFill="1" applyAlignment="1">
      <alignment vertical="top" wrapText="1"/>
    </xf>
    <xf numFmtId="0" fontId="11" fillId="0" borderId="0" xfId="1"/>
    <xf numFmtId="0" fontId="0" fillId="0" borderId="0" xfId="0" applyAlignment="1">
      <alignment horizontal="right"/>
    </xf>
    <xf numFmtId="0" fontId="1" fillId="6" borderId="0" xfId="0" applyFont="1" applyFill="1"/>
    <xf numFmtId="0" fontId="1" fillId="7" borderId="0" xfId="0" applyFont="1" applyFill="1"/>
    <xf numFmtId="0" fontId="1" fillId="7" borderId="0" xfId="0" applyFont="1" applyFill="1" applyAlignment="1">
      <alignment horizontal="right"/>
    </xf>
    <xf numFmtId="0" fontId="0" fillId="0" borderId="0" xfId="0" quotePrefix="1"/>
    <xf numFmtId="166" fontId="5" fillId="5" borderId="0" xfId="0" applyNumberFormat="1" applyFont="1" applyFill="1"/>
    <xf numFmtId="166" fontId="2" fillId="0" borderId="0" xfId="0" applyNumberFormat="1" applyFont="1"/>
    <xf numFmtId="3" fontId="4" fillId="6" borderId="0" xfId="0" applyNumberFormat="1" applyFont="1" applyFill="1" applyBorder="1"/>
    <xf numFmtId="3" fontId="0" fillId="6" borderId="0" xfId="0" applyNumberFormat="1" applyFill="1" applyBorder="1" applyAlignment="1">
      <alignment vertical="top" wrapText="1"/>
    </xf>
    <xf numFmtId="0" fontId="0" fillId="0" borderId="0" xfId="0"/>
    <xf numFmtId="3" fontId="0" fillId="6" borderId="0" xfId="0" applyNumberFormat="1" applyFill="1" applyBorder="1" applyAlignment="1">
      <alignment horizontal="right"/>
    </xf>
    <xf numFmtId="0" fontId="0" fillId="0" borderId="0" xfId="0" applyAlignment="1">
      <alignment horizontal="left" vertical="top" wrapText="1"/>
    </xf>
    <xf numFmtId="0" fontId="2" fillId="6" borderId="0" xfId="0" applyFont="1" applyFill="1"/>
    <xf numFmtId="3" fontId="2" fillId="6" borderId="0" xfId="0" applyNumberFormat="1" applyFont="1" applyFill="1"/>
    <xf numFmtId="165" fontId="2" fillId="6" borderId="0" xfId="0" applyNumberFormat="1" applyFont="1" applyFill="1"/>
    <xf numFmtId="3" fontId="2" fillId="6" borderId="0" xfId="0" applyNumberFormat="1" applyFont="1" applyFill="1" applyAlignment="1">
      <alignment horizontal="right"/>
    </xf>
    <xf numFmtId="3" fontId="8" fillId="6" borderId="4" xfId="0" applyNumberFormat="1" applyFont="1" applyFill="1" applyBorder="1"/>
    <xf numFmtId="0" fontId="4" fillId="0" borderId="0" xfId="0" applyFont="1"/>
    <xf numFmtId="0" fontId="2" fillId="6" borderId="4" xfId="0" applyFont="1" applyFill="1" applyBorder="1" applyAlignment="1"/>
    <xf numFmtId="0" fontId="2" fillId="6" borderId="0" xfId="0" applyFont="1" applyFill="1" applyBorder="1" applyAlignment="1"/>
    <xf numFmtId="0" fontId="8" fillId="4" borderId="0" xfId="0" applyFont="1" applyFill="1"/>
    <xf numFmtId="0" fontId="8" fillId="6" borderId="0" xfId="0" applyFont="1" applyFill="1"/>
    <xf numFmtId="0" fontId="8" fillId="6" borderId="4" xfId="0" applyFont="1" applyFill="1" applyBorder="1"/>
    <xf numFmtId="0" fontId="2" fillId="6" borderId="4" xfId="0" applyFont="1" applyFill="1" applyBorder="1"/>
    <xf numFmtId="3" fontId="2" fillId="6" borderId="4" xfId="0" applyNumberFormat="1" applyFont="1" applyFill="1" applyBorder="1"/>
    <xf numFmtId="0" fontId="2" fillId="6" borderId="0" xfId="0" applyFont="1" applyFill="1" applyBorder="1" applyAlignment="1">
      <alignment horizontal="right"/>
    </xf>
    <xf numFmtId="0" fontId="2" fillId="0" borderId="0" xfId="0" applyFont="1" applyAlignment="1"/>
    <xf numFmtId="164" fontId="0" fillId="0" borderId="0" xfId="0" applyNumberFormat="1" applyAlignment="1">
      <alignment horizontal="right" wrapText="1"/>
    </xf>
    <xf numFmtId="3" fontId="2" fillId="0" borderId="0" xfId="0" applyNumberFormat="1" applyFont="1" applyAlignment="1" applyProtection="1">
      <alignment wrapText="1"/>
      <protection locked="0"/>
    </xf>
    <xf numFmtId="3" fontId="2" fillId="0" borderId="0" xfId="0" applyNumberFormat="1" applyFont="1" applyAlignment="1">
      <alignment wrapText="1"/>
    </xf>
    <xf numFmtId="3" fontId="2" fillId="0" borderId="0" xfId="0" applyNumberFormat="1" applyFont="1" applyAlignment="1"/>
    <xf numFmtId="0" fontId="2" fillId="0" borderId="0" xfId="0" applyFont="1" applyFill="1"/>
    <xf numFmtId="0" fontId="0" fillId="3" borderId="0" xfId="0" applyFill="1" applyBorder="1" applyAlignment="1">
      <alignment horizontal="left" vertical="top" wrapText="1"/>
    </xf>
    <xf numFmtId="0" fontId="8" fillId="6" borderId="0" xfId="0" applyFont="1" applyFill="1" applyBorder="1"/>
    <xf numFmtId="0" fontId="2" fillId="6" borderId="0" xfId="0" applyFont="1" applyFill="1" applyBorder="1"/>
    <xf numFmtId="3" fontId="2" fillId="6" borderId="0" xfId="0" applyNumberFormat="1" applyFont="1" applyFill="1" applyBorder="1"/>
    <xf numFmtId="4" fontId="4" fillId="6" borderId="4" xfId="0" applyNumberFormat="1" applyFont="1" applyFill="1" applyBorder="1"/>
    <xf numFmtId="4" fontId="0" fillId="6" borderId="4" xfId="0" applyNumberFormat="1" applyFill="1" applyBorder="1" applyAlignment="1">
      <alignment vertical="top" wrapText="1"/>
    </xf>
    <xf numFmtId="4" fontId="2" fillId="6" borderId="4" xfId="0" applyNumberFormat="1" applyFont="1" applyFill="1" applyBorder="1" applyAlignment="1">
      <alignment vertical="top" wrapText="1"/>
    </xf>
    <xf numFmtId="4" fontId="2" fillId="6" borderId="4" xfId="0" applyNumberFormat="1" applyFont="1" applyFill="1" applyBorder="1" applyAlignment="1">
      <alignment horizontal="right"/>
    </xf>
    <xf numFmtId="4" fontId="9" fillId="6" borderId="2" xfId="0" applyNumberFormat="1" applyFont="1" applyFill="1" applyBorder="1" applyAlignment="1">
      <alignment vertical="top" wrapText="1"/>
    </xf>
    <xf numFmtId="4" fontId="2" fillId="6" borderId="4" xfId="0" applyNumberFormat="1" applyFont="1" applyFill="1" applyBorder="1"/>
    <xf numFmtId="165" fontId="2" fillId="6" borderId="4" xfId="0" applyNumberFormat="1" applyFont="1" applyFill="1" applyBorder="1"/>
    <xf numFmtId="0" fontId="0" fillId="6" borderId="4" xfId="0" applyFill="1" applyBorder="1"/>
    <xf numFmtId="0" fontId="9" fillId="6" borderId="1" xfId="0" applyFont="1" applyFill="1" applyBorder="1" applyAlignment="1"/>
    <xf numFmtId="0" fontId="2" fillId="6" borderId="0" xfId="0" applyFont="1" applyFill="1" applyBorder="1" applyAlignment="1">
      <alignment vertical="top" wrapText="1"/>
    </xf>
    <xf numFmtId="0" fontId="2" fillId="8" borderId="0" xfId="0" applyFont="1" applyFill="1" applyBorder="1" applyAlignment="1">
      <alignment vertical="top" wrapText="1"/>
    </xf>
    <xf numFmtId="0" fontId="2" fillId="8" borderId="0" xfId="0" applyFont="1" applyFill="1" applyBorder="1" applyAlignment="1">
      <alignment horizontal="right"/>
    </xf>
    <xf numFmtId="0" fontId="8" fillId="8" borderId="0" xfId="0" applyFont="1" applyFill="1"/>
    <xf numFmtId="0" fontId="2" fillId="8" borderId="0" xfId="0" applyFont="1" applyFill="1"/>
    <xf numFmtId="165" fontId="2" fillId="8" borderId="0" xfId="0" applyNumberFormat="1" applyFont="1" applyFill="1"/>
    <xf numFmtId="3" fontId="2" fillId="8" borderId="0" xfId="0" applyNumberFormat="1" applyFont="1" applyFill="1"/>
    <xf numFmtId="43" fontId="2" fillId="6" borderId="4" xfId="3" applyFont="1" applyFill="1" applyBorder="1"/>
    <xf numFmtId="0" fontId="5" fillId="9" borderId="0" xfId="0" applyFont="1" applyFill="1"/>
    <xf numFmtId="164" fontId="5" fillId="9" borderId="0" xfId="0" applyNumberFormat="1" applyFont="1" applyFill="1" applyAlignment="1">
      <alignment horizontal="right"/>
    </xf>
    <xf numFmtId="3" fontId="5" fillId="9" borderId="0" xfId="0" applyNumberFormat="1" applyFont="1" applyFill="1"/>
    <xf numFmtId="0" fontId="5" fillId="9" borderId="0" xfId="0" applyFont="1" applyFill="1" applyAlignment="1">
      <alignment vertical="top"/>
    </xf>
    <xf numFmtId="167" fontId="2" fillId="6" borderId="0" xfId="0" applyNumberFormat="1" applyFont="1" applyFill="1"/>
    <xf numFmtId="0" fontId="1" fillId="0" borderId="0" xfId="0" applyFont="1" applyAlignment="1">
      <alignment horizontal="right"/>
    </xf>
    <xf numFmtId="0" fontId="1" fillId="0" borderId="6" xfId="0" applyFont="1" applyBorder="1"/>
    <xf numFmtId="0" fontId="1" fillId="0" borderId="7" xfId="0" applyFont="1" applyBorder="1"/>
    <xf numFmtId="0" fontId="1" fillId="0" borderId="8" xfId="0" applyFont="1" applyBorder="1"/>
    <xf numFmtId="0" fontId="0" fillId="0" borderId="5" xfId="0" applyBorder="1"/>
    <xf numFmtId="0" fontId="0" fillId="0" borderId="2" xfId="0" applyBorder="1"/>
    <xf numFmtId="0" fontId="0" fillId="0" borderId="3" xfId="0" applyBorder="1"/>
    <xf numFmtId="0" fontId="0" fillId="0" borderId="6" xfId="0" applyBorder="1"/>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2" fillId="6" borderId="4" xfId="0" applyFont="1" applyFill="1" applyBorder="1" applyAlignment="1">
      <alignment vertical="top" wrapText="1"/>
    </xf>
    <xf numFmtId="0" fontId="2" fillId="6" borderId="0" xfId="0" applyFont="1" applyFill="1" applyAlignment="1">
      <alignment vertical="top" wrapText="1"/>
    </xf>
    <xf numFmtId="0" fontId="9" fillId="6" borderId="2" xfId="0" applyFont="1" applyFill="1" applyBorder="1" applyAlignment="1">
      <alignment horizontal="center"/>
    </xf>
    <xf numFmtId="0" fontId="9" fillId="6" borderId="1" xfId="0" applyFont="1" applyFill="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 fontId="4" fillId="0" borderId="4" xfId="0" applyNumberFormat="1" applyFont="1" applyBorder="1" applyAlignment="1">
      <alignment horizontal="center"/>
    </xf>
    <xf numFmtId="3" fontId="4" fillId="0" borderId="0" xfId="0" applyNumberFormat="1" applyFont="1" applyAlignment="1">
      <alignment horizontal="center"/>
    </xf>
    <xf numFmtId="3" fontId="4" fillId="0" borderId="5" xfId="0" applyNumberFormat="1" applyFont="1" applyBorder="1" applyAlignment="1">
      <alignment horizontal="center"/>
    </xf>
    <xf numFmtId="0" fontId="4" fillId="0" borderId="0" xfId="0" applyFont="1" applyBorder="1" applyAlignment="1">
      <alignment horizontal="center"/>
    </xf>
    <xf numFmtId="164" fontId="4" fillId="0" borderId="0" xfId="0" applyNumberFormat="1" applyFont="1" applyBorder="1" applyAlignment="1">
      <alignment horizontal="center"/>
    </xf>
    <xf numFmtId="3" fontId="4" fillId="0" borderId="0" xfId="0" applyNumberFormat="1" applyFont="1" applyBorder="1" applyAlignment="1">
      <alignment horizontal="center"/>
    </xf>
  </cellXfs>
  <cellStyles count="4">
    <cellStyle name="Comma 2" xfId="2" xr:uid="{9394D9E4-F2BB-4A21-A6A7-64894BEC79A9}"/>
    <cellStyle name="Komma" xfId="3" builtinId="3"/>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it.kombit.dk/P0133/Leverance/Kapacitetsbehov.%20Konsolider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æs her først!"/>
      <sheetName val="Driftskapacitetsbehov"/>
      <sheetName val="Initial load"/>
      <sheetName val="Lister"/>
      <sheetName val="Set"/>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gitaliseringskataloget.dk/files/2020-04/Load%20og%20performance%20i%20Produktion.pdf" TargetMode="External"/><Relationship Id="rId1" Type="http://schemas.openxmlformats.org/officeDocument/2006/relationships/hyperlink" Target="https://digitaliseringskataloget.dk/sla-og-aabningstid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Helpdesk@serviceplatformen.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61"/>
  <sheetViews>
    <sheetView tabSelected="1" zoomScale="130" zoomScaleNormal="130" workbookViewId="0">
      <selection activeCell="A11" sqref="A11"/>
    </sheetView>
  </sheetViews>
  <sheetFormatPr defaultColWidth="12.28515625" defaultRowHeight="15" x14ac:dyDescent="0.25"/>
  <cols>
    <col min="1" max="1" width="144.5703125" style="7" customWidth="1"/>
    <col min="3" max="3" width="36.7109375" customWidth="1"/>
    <col min="4" max="4" width="9.7109375" customWidth="1"/>
    <col min="5" max="6" width="11.28515625" customWidth="1"/>
  </cols>
  <sheetData>
    <row r="1" spans="1:1" ht="23.25" x14ac:dyDescent="0.25">
      <c r="A1" s="53" t="s">
        <v>257</v>
      </c>
    </row>
    <row r="2" spans="1:1" s="20" customFormat="1" ht="108" customHeight="1" x14ac:dyDescent="0.25">
      <c r="A2" s="7" t="s">
        <v>247</v>
      </c>
    </row>
    <row r="4" spans="1:1" ht="18.75" x14ac:dyDescent="0.25">
      <c r="A4" s="54" t="s">
        <v>147</v>
      </c>
    </row>
    <row r="5" spans="1:1" x14ac:dyDescent="0.25">
      <c r="A5" s="7" t="s">
        <v>256</v>
      </c>
    </row>
    <row r="6" spans="1:1" x14ac:dyDescent="0.25">
      <c r="A6" s="7" t="s">
        <v>112</v>
      </c>
    </row>
    <row r="7" spans="1:1" ht="18.75" x14ac:dyDescent="0.25">
      <c r="A7" s="54" t="s">
        <v>50</v>
      </c>
    </row>
    <row r="8" spans="1:1" x14ac:dyDescent="0.25">
      <c r="A8" s="7" t="s">
        <v>146</v>
      </c>
    </row>
    <row r="9" spans="1:1" x14ac:dyDescent="0.25">
      <c r="A9" s="7" t="s">
        <v>162</v>
      </c>
    </row>
    <row r="10" spans="1:1" x14ac:dyDescent="0.25">
      <c r="A10" s="7" t="s">
        <v>161</v>
      </c>
    </row>
    <row r="11" spans="1:1" ht="75" x14ac:dyDescent="0.25">
      <c r="A11" s="7" t="s">
        <v>198</v>
      </c>
    </row>
    <row r="13" spans="1:1" ht="18.75" x14ac:dyDescent="0.25">
      <c r="A13" s="54" t="s">
        <v>153</v>
      </c>
    </row>
    <row r="14" spans="1:1" x14ac:dyDescent="0.25">
      <c r="A14" s="106" t="s">
        <v>154</v>
      </c>
    </row>
    <row r="15" spans="1:1" x14ac:dyDescent="0.25">
      <c r="A15" s="106" t="s">
        <v>199</v>
      </c>
    </row>
    <row r="16" spans="1:1" x14ac:dyDescent="0.25">
      <c r="A16" s="106"/>
    </row>
    <row r="17" spans="1:7" ht="18.75" x14ac:dyDescent="0.25">
      <c r="A17" s="54" t="s">
        <v>49</v>
      </c>
    </row>
    <row r="18" spans="1:7" ht="30" x14ac:dyDescent="0.25">
      <c r="A18" s="7" t="s">
        <v>151</v>
      </c>
    </row>
    <row r="20" spans="1:7" ht="18.75" x14ac:dyDescent="0.25">
      <c r="A20" s="54" t="s">
        <v>38</v>
      </c>
    </row>
    <row r="21" spans="1:7" ht="75" x14ac:dyDescent="0.25">
      <c r="A21" s="7" t="s">
        <v>197</v>
      </c>
    </row>
    <row r="23" spans="1:7" ht="18.75" x14ac:dyDescent="0.25">
      <c r="A23" s="54" t="s">
        <v>111</v>
      </c>
    </row>
    <row r="24" spans="1:7" x14ac:dyDescent="0.25">
      <c r="A24" s="7" t="s">
        <v>248</v>
      </c>
    </row>
    <row r="25" spans="1:7" ht="30" x14ac:dyDescent="0.25">
      <c r="A25" s="7" t="s">
        <v>249</v>
      </c>
    </row>
    <row r="26" spans="1:7" x14ac:dyDescent="0.25">
      <c r="A26" s="7" t="s">
        <v>152</v>
      </c>
    </row>
    <row r="27" spans="1:7" ht="15.75" x14ac:dyDescent="0.25">
      <c r="A27" s="103" t="s">
        <v>144</v>
      </c>
    </row>
    <row r="28" spans="1:7" ht="85.5" customHeight="1" x14ac:dyDescent="0.25">
      <c r="A28" s="7" t="s">
        <v>250</v>
      </c>
    </row>
    <row r="29" spans="1:7" x14ac:dyDescent="0.25">
      <c r="A29" s="7" t="s">
        <v>148</v>
      </c>
      <c r="C29" s="45"/>
      <c r="D29" s="45"/>
      <c r="E29" s="45"/>
      <c r="F29" s="45"/>
      <c r="G29" s="45"/>
    </row>
    <row r="31" spans="1:7" ht="18.75" x14ac:dyDescent="0.25">
      <c r="A31" s="54" t="s">
        <v>76</v>
      </c>
    </row>
    <row r="32" spans="1:7" ht="135" x14ac:dyDescent="0.25">
      <c r="A32" s="6" t="s">
        <v>200</v>
      </c>
    </row>
    <row r="34" spans="1:1" ht="18.75" x14ac:dyDescent="0.25">
      <c r="A34" s="54" t="s">
        <v>37</v>
      </c>
    </row>
    <row r="35" spans="1:1" x14ac:dyDescent="0.25">
      <c r="A35" s="7" t="s">
        <v>36</v>
      </c>
    </row>
    <row r="36" spans="1:1" x14ac:dyDescent="0.25">
      <c r="A36" s="55" t="s">
        <v>35</v>
      </c>
    </row>
    <row r="37" spans="1:1" x14ac:dyDescent="0.25">
      <c r="A37" s="105" t="s">
        <v>107</v>
      </c>
    </row>
    <row r="38" spans="1:1" x14ac:dyDescent="0.25">
      <c r="A38" s="56" t="s">
        <v>51</v>
      </c>
    </row>
    <row r="40" spans="1:1" ht="18.75" x14ac:dyDescent="0.25">
      <c r="A40" s="54" t="s">
        <v>251</v>
      </c>
    </row>
    <row r="41" spans="1:1" ht="105" x14ac:dyDescent="0.25">
      <c r="A41" s="7" t="s">
        <v>235</v>
      </c>
    </row>
    <row r="43" spans="1:1" ht="18.75" x14ac:dyDescent="0.25">
      <c r="A43" s="54" t="s">
        <v>52</v>
      </c>
    </row>
    <row r="44" spans="1:1" x14ac:dyDescent="0.25">
      <c r="A44" s="7" t="s">
        <v>48</v>
      </c>
    </row>
    <row r="45" spans="1:1" ht="60" x14ac:dyDescent="0.25">
      <c r="A45" s="7" t="s">
        <v>252</v>
      </c>
    </row>
    <row r="46" spans="1:1" s="116" customFormat="1" ht="30" x14ac:dyDescent="0.25">
      <c r="A46" s="7" t="s">
        <v>253</v>
      </c>
    </row>
    <row r="48" spans="1:1" ht="18.75" x14ac:dyDescent="0.25">
      <c r="A48" s="54" t="s">
        <v>143</v>
      </c>
    </row>
    <row r="49" spans="1:1" ht="45" x14ac:dyDescent="0.25">
      <c r="A49" s="7" t="s">
        <v>254</v>
      </c>
    </row>
    <row r="51" spans="1:1" ht="18.75" x14ac:dyDescent="0.25">
      <c r="A51" s="54" t="s">
        <v>145</v>
      </c>
    </row>
    <row r="52" spans="1:1" ht="30" x14ac:dyDescent="0.25">
      <c r="A52" s="7" t="s">
        <v>255</v>
      </c>
    </row>
    <row r="55" spans="1:1" ht="18.75" x14ac:dyDescent="0.25">
      <c r="A55" s="54" t="s">
        <v>88</v>
      </c>
    </row>
    <row r="56" spans="1:1" x14ac:dyDescent="0.25">
      <c r="A56" s="7" t="s">
        <v>126</v>
      </c>
    </row>
    <row r="57" spans="1:1" x14ac:dyDescent="0.25">
      <c r="A57" s="7" t="s">
        <v>123</v>
      </c>
    </row>
    <row r="58" spans="1:1" x14ac:dyDescent="0.25">
      <c r="A58" s="7" t="s">
        <v>127</v>
      </c>
    </row>
    <row r="59" spans="1:1" x14ac:dyDescent="0.25">
      <c r="A59" s="7" t="s">
        <v>142</v>
      </c>
    </row>
    <row r="60" spans="1:1" x14ac:dyDescent="0.25">
      <c r="A60" s="7" t="s">
        <v>124</v>
      </c>
    </row>
    <row r="61" spans="1:1" x14ac:dyDescent="0.25">
      <c r="A61" s="7" t="s">
        <v>125</v>
      </c>
    </row>
  </sheetData>
  <sortState xmlns:xlrd2="http://schemas.microsoft.com/office/spreadsheetml/2017/richdata2" ref="A56:A61">
    <sortCondition ref="A56"/>
  </sortState>
  <hyperlinks>
    <hyperlink ref="A14" r:id="rId1" xr:uid="{2E5F5411-662E-4CF7-A677-C3FB603155A2}"/>
    <hyperlink ref="A15" r:id="rId2" xr:uid="{AB451374-0E4D-4E9A-9371-EE80D9F2FF7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268"/>
  <sheetViews>
    <sheetView topLeftCell="A4" workbookViewId="0">
      <selection activeCell="C33" sqref="C33"/>
    </sheetView>
  </sheetViews>
  <sheetFormatPr defaultRowHeight="15" x14ac:dyDescent="0.25"/>
  <cols>
    <col min="1" max="1" width="13" customWidth="1"/>
    <col min="4" max="4" width="25.42578125" customWidth="1"/>
    <col min="6" max="6" width="9.140625" customWidth="1"/>
    <col min="7" max="7" width="13" customWidth="1"/>
    <col min="8" max="8" width="10.85546875" customWidth="1"/>
    <col min="13" max="13" width="11" customWidth="1"/>
    <col min="17" max="17" width="11.42578125" style="64" customWidth="1"/>
    <col min="18" max="20" width="9.140625" style="63"/>
    <col min="21" max="21" width="0.7109375" style="63" customWidth="1"/>
    <col min="22" max="22" width="9.140625" style="130" customWidth="1"/>
    <col min="23" max="23" width="11.5703125" style="119" customWidth="1"/>
  </cols>
  <sheetData>
    <row r="1" spans="1:33" ht="18.75" x14ac:dyDescent="0.3">
      <c r="A1" s="33" t="s">
        <v>93</v>
      </c>
      <c r="B1" s="173" t="s">
        <v>53</v>
      </c>
      <c r="C1" s="174"/>
      <c r="D1" s="173" t="s">
        <v>2</v>
      </c>
      <c r="E1" s="175"/>
      <c r="F1" s="175"/>
      <c r="G1" s="180" t="s">
        <v>47</v>
      </c>
      <c r="H1" s="181"/>
      <c r="I1" s="182" t="s">
        <v>31</v>
      </c>
      <c r="J1" s="183"/>
      <c r="K1" s="86" t="s">
        <v>113</v>
      </c>
      <c r="L1" s="87"/>
      <c r="M1" s="184" t="s">
        <v>73</v>
      </c>
      <c r="N1" s="185"/>
      <c r="O1" s="185"/>
      <c r="P1" s="186"/>
      <c r="Q1" s="84"/>
      <c r="R1" s="99" t="s">
        <v>236</v>
      </c>
      <c r="S1" s="92"/>
      <c r="T1" s="92"/>
      <c r="U1" s="100"/>
      <c r="V1" s="129" t="s">
        <v>237</v>
      </c>
      <c r="W1" s="128"/>
    </row>
    <row r="2" spans="1:33" ht="18" customHeight="1" x14ac:dyDescent="0.25">
      <c r="A2" s="34" t="s">
        <v>106</v>
      </c>
      <c r="B2" s="25" t="s">
        <v>104</v>
      </c>
      <c r="C2" s="30" t="s">
        <v>110</v>
      </c>
      <c r="D2" s="23" t="s">
        <v>104</v>
      </c>
      <c r="E2" s="23" t="s">
        <v>104</v>
      </c>
      <c r="F2" s="23" t="s">
        <v>104</v>
      </c>
      <c r="G2" s="26" t="s">
        <v>104</v>
      </c>
      <c r="H2" s="24" t="s">
        <v>104</v>
      </c>
      <c r="I2" s="23" t="s">
        <v>104</v>
      </c>
      <c r="J2" s="23" t="s">
        <v>104</v>
      </c>
      <c r="K2" s="25" t="s">
        <v>104</v>
      </c>
      <c r="L2" s="23" t="s">
        <v>104</v>
      </c>
      <c r="M2" s="22" t="s">
        <v>104</v>
      </c>
      <c r="N2" s="27" t="s">
        <v>104</v>
      </c>
      <c r="O2" s="23" t="s">
        <v>104</v>
      </c>
      <c r="P2" s="24" t="s">
        <v>104</v>
      </c>
      <c r="Q2" s="85"/>
      <c r="R2" s="101"/>
      <c r="S2" s="93"/>
      <c r="T2" s="93"/>
      <c r="U2" s="102"/>
    </row>
    <row r="3" spans="1:33" s="20" customFormat="1" ht="18" customHeight="1" x14ac:dyDescent="0.25">
      <c r="A3" s="35" t="s">
        <v>92</v>
      </c>
      <c r="B3" s="25" t="s">
        <v>90</v>
      </c>
      <c r="C3" s="30" t="s">
        <v>130</v>
      </c>
      <c r="D3" s="23" t="s">
        <v>97</v>
      </c>
      <c r="E3" s="23" t="s">
        <v>103</v>
      </c>
      <c r="F3" s="23" t="s">
        <v>99</v>
      </c>
      <c r="G3" s="26" t="s">
        <v>116</v>
      </c>
      <c r="H3" s="24" t="s">
        <v>215</v>
      </c>
      <c r="I3" s="23" t="s">
        <v>216</v>
      </c>
      <c r="J3" s="23" t="s">
        <v>100</v>
      </c>
      <c r="K3" s="25" t="s">
        <v>96</v>
      </c>
      <c r="L3" s="23" t="s">
        <v>95</v>
      </c>
      <c r="M3" s="22" t="s">
        <v>128</v>
      </c>
      <c r="N3" s="27" t="s">
        <v>105</v>
      </c>
      <c r="O3" s="23" t="s">
        <v>129</v>
      </c>
      <c r="P3" s="118" t="s">
        <v>214</v>
      </c>
      <c r="Q3" s="81" t="s">
        <v>134</v>
      </c>
      <c r="R3" s="82" t="str">
        <f>"Ved "&amp;TEXT(1/Lister!A3,"0%") &amp;" af forr.vindue anvendt"</f>
        <v>Ved 25% af forr.vindue anvendt</v>
      </c>
      <c r="S3" s="74" t="s">
        <v>133</v>
      </c>
      <c r="T3" s="72" t="s">
        <v>156</v>
      </c>
      <c r="U3" s="62" t="s">
        <v>141</v>
      </c>
      <c r="V3" s="176" t="s">
        <v>213</v>
      </c>
      <c r="W3" s="177"/>
    </row>
    <row r="4" spans="1:33" x14ac:dyDescent="0.25">
      <c r="A4" s="33" t="s">
        <v>137</v>
      </c>
      <c r="B4" s="46" t="s">
        <v>5</v>
      </c>
      <c r="C4" s="11" t="s">
        <v>5</v>
      </c>
      <c r="D4" s="4" t="s">
        <v>5</v>
      </c>
      <c r="E4" s="4" t="s">
        <v>98</v>
      </c>
      <c r="F4" s="4" t="s">
        <v>24</v>
      </c>
      <c r="G4" s="47" t="s">
        <v>14</v>
      </c>
      <c r="H4" s="48" t="s">
        <v>14</v>
      </c>
      <c r="I4" s="4" t="s">
        <v>24</v>
      </c>
      <c r="J4" s="4" t="s">
        <v>5</v>
      </c>
      <c r="K4" s="49" t="s">
        <v>4</v>
      </c>
      <c r="L4" s="50" t="s">
        <v>13</v>
      </c>
      <c r="M4" s="51" t="s">
        <v>28</v>
      </c>
      <c r="N4" s="50" t="s">
        <v>3</v>
      </c>
      <c r="O4" s="50" t="s">
        <v>28</v>
      </c>
      <c r="P4" s="52" t="s">
        <v>28</v>
      </c>
      <c r="Q4" s="66" t="s">
        <v>135</v>
      </c>
      <c r="R4" s="83" t="s">
        <v>28</v>
      </c>
      <c r="S4" s="67" t="s">
        <v>138</v>
      </c>
      <c r="T4" s="94" t="s">
        <v>117</v>
      </c>
      <c r="U4" s="90" t="s">
        <v>28</v>
      </c>
      <c r="V4" s="125" t="s">
        <v>211</v>
      </c>
      <c r="W4" s="126" t="s">
        <v>13</v>
      </c>
    </row>
    <row r="5" spans="1:33" s="73" customFormat="1" x14ac:dyDescent="0.25">
      <c r="A5" s="36" t="s">
        <v>94</v>
      </c>
      <c r="B5" s="12" t="s">
        <v>15</v>
      </c>
      <c r="C5" s="13" t="s">
        <v>109</v>
      </c>
      <c r="D5" s="1" t="s">
        <v>2</v>
      </c>
      <c r="E5" s="3" t="s">
        <v>89</v>
      </c>
      <c r="F5" s="3" t="s">
        <v>23</v>
      </c>
      <c r="G5" s="8" t="s">
        <v>11</v>
      </c>
      <c r="H5" s="9" t="s">
        <v>10</v>
      </c>
      <c r="I5" s="3" t="s">
        <v>12</v>
      </c>
      <c r="J5" s="3" t="s">
        <v>9</v>
      </c>
      <c r="K5" s="10" t="s">
        <v>57</v>
      </c>
      <c r="L5" s="2" t="s">
        <v>1</v>
      </c>
      <c r="M5" s="14" t="s">
        <v>118</v>
      </c>
      <c r="N5" s="2" t="s">
        <v>119</v>
      </c>
      <c r="O5" s="2" t="s">
        <v>121</v>
      </c>
      <c r="P5" s="15" t="s">
        <v>8</v>
      </c>
      <c r="Q5" s="69" t="s">
        <v>139</v>
      </c>
      <c r="R5" s="95" t="s">
        <v>132</v>
      </c>
      <c r="S5" s="95" t="s">
        <v>136</v>
      </c>
      <c r="T5" s="96" t="s">
        <v>140</v>
      </c>
      <c r="U5" s="91" t="s">
        <v>13</v>
      </c>
      <c r="V5" s="178" t="s">
        <v>212</v>
      </c>
      <c r="W5" s="179"/>
      <c r="X5" s="1" t="s">
        <v>32</v>
      </c>
    </row>
    <row r="6" spans="1:33" s="57" customFormat="1" x14ac:dyDescent="0.25">
      <c r="A6" s="33" t="s">
        <v>21</v>
      </c>
      <c r="B6" s="41" t="s">
        <v>202</v>
      </c>
      <c r="C6" s="41" t="s">
        <v>30</v>
      </c>
      <c r="D6" s="41" t="s">
        <v>34</v>
      </c>
      <c r="E6" s="41" t="s">
        <v>0</v>
      </c>
      <c r="F6" s="41" t="s">
        <v>25</v>
      </c>
      <c r="G6" s="112">
        <v>43466</v>
      </c>
      <c r="H6" s="42">
        <v>43646</v>
      </c>
      <c r="I6" s="41" t="s">
        <v>18</v>
      </c>
      <c r="J6" s="41" t="s">
        <v>7</v>
      </c>
      <c r="K6" s="43">
        <v>0.16666666666666666</v>
      </c>
      <c r="L6" s="44">
        <v>72</v>
      </c>
      <c r="M6" s="44">
        <v>1300000</v>
      </c>
      <c r="N6" s="44">
        <v>10</v>
      </c>
      <c r="O6" s="44">
        <v>100</v>
      </c>
      <c r="P6" s="44">
        <v>40</v>
      </c>
      <c r="Q6" s="120">
        <f t="shared" ref="Q6:Q17" si="0">M6*N6/1000</f>
        <v>13000</v>
      </c>
      <c r="R6" s="120">
        <f>IF(U6&lt;&gt;0,+M6/U6/3600*Lister!$A$3,0)</f>
        <v>20.061728395061728</v>
      </c>
      <c r="S6" s="121">
        <f t="shared" ref="S6:S17" si="1">N6*R6/1000</f>
        <v>0.20061728395061726</v>
      </c>
      <c r="T6" s="121">
        <f t="shared" ref="T6:T17" si="2">+IF(R6&lt;&gt;0,P6/R6,0)</f>
        <v>1.9938461538461538</v>
      </c>
      <c r="U6" s="122">
        <f t="shared" ref="U6:U17" si="3">+L6</f>
        <v>72</v>
      </c>
      <c r="V6" s="131">
        <f>+IF(P6&lt;&gt;0,($O6*(Lister!$F$11+Lister!$F$10*($N6+1000)/1000)+($M6-$O6)*Lister!$F$9)*1.05/$P6/60,0)</f>
        <v>3413.8571250000005</v>
      </c>
      <c r="W6" s="120">
        <f t="shared" ref="W6:W69" si="4">+V6/60</f>
        <v>56.897618750000007</v>
      </c>
      <c r="X6" s="41"/>
      <c r="Y6" s="41"/>
      <c r="Z6" s="41"/>
      <c r="AA6" s="41"/>
      <c r="AB6" s="41"/>
      <c r="AC6" s="41"/>
      <c r="AD6" s="41"/>
      <c r="AE6" s="41"/>
      <c r="AF6" s="41"/>
      <c r="AG6" s="41"/>
    </row>
    <row r="7" spans="1:33" s="57" customFormat="1" x14ac:dyDescent="0.25">
      <c r="A7" s="33" t="s">
        <v>21</v>
      </c>
      <c r="B7" s="41" t="s">
        <v>202</v>
      </c>
      <c r="C7" s="41" t="s">
        <v>30</v>
      </c>
      <c r="D7" s="41" t="s">
        <v>34</v>
      </c>
      <c r="E7" s="41" t="s">
        <v>0</v>
      </c>
      <c r="F7" s="41" t="s">
        <v>33</v>
      </c>
      <c r="G7" s="112">
        <v>43466</v>
      </c>
      <c r="H7" s="42">
        <v>43646</v>
      </c>
      <c r="I7" s="41" t="s">
        <v>18</v>
      </c>
      <c r="J7" s="41" t="s">
        <v>7</v>
      </c>
      <c r="K7" s="43">
        <v>0.16666666666666666</v>
      </c>
      <c r="L7" s="44">
        <v>72</v>
      </c>
      <c r="M7" s="44">
        <v>1300000</v>
      </c>
      <c r="N7" s="44">
        <v>1</v>
      </c>
      <c r="O7" s="44">
        <v>100</v>
      </c>
      <c r="P7" s="44">
        <v>40</v>
      </c>
      <c r="Q7" s="120">
        <f t="shared" si="0"/>
        <v>1300</v>
      </c>
      <c r="R7" s="120">
        <f>IF(U7&lt;&gt;0,+M7/U7/3600*Lister!$A$3,0)</f>
        <v>20.061728395061728</v>
      </c>
      <c r="S7" s="121">
        <f t="shared" si="1"/>
        <v>2.0061728395061727E-2</v>
      </c>
      <c r="T7" s="121">
        <f t="shared" si="2"/>
        <v>1.9938461538461538</v>
      </c>
      <c r="U7" s="122">
        <f t="shared" si="3"/>
        <v>72</v>
      </c>
      <c r="V7" s="131">
        <f>+IF(P7&lt;&gt;0,($O7*(Lister!$F$11+Lister!$F$10*($N7+1000)/1000)+($M7-$O7)*Lister!$F$9)*1.05/$P7/60,0)</f>
        <v>3413.8563375000003</v>
      </c>
      <c r="W7" s="120">
        <f t="shared" si="4"/>
        <v>56.897605625000004</v>
      </c>
      <c r="X7" s="41" t="s">
        <v>149</v>
      </c>
      <c r="Y7" s="41"/>
      <c r="Z7" s="41"/>
      <c r="AA7" s="41"/>
      <c r="AB7" s="41"/>
      <c r="AC7" s="41"/>
      <c r="AD7" s="41"/>
      <c r="AE7" s="41"/>
      <c r="AF7" s="41"/>
      <c r="AG7" s="41"/>
    </row>
    <row r="8" spans="1:33" s="57" customFormat="1" x14ac:dyDescent="0.25">
      <c r="A8" s="33" t="s">
        <v>21</v>
      </c>
      <c r="B8" s="41" t="s">
        <v>202</v>
      </c>
      <c r="C8" s="41" t="s">
        <v>30</v>
      </c>
      <c r="D8" s="41" t="s">
        <v>34</v>
      </c>
      <c r="E8" s="41" t="s">
        <v>0</v>
      </c>
      <c r="F8" s="41" t="s">
        <v>25</v>
      </c>
      <c r="G8" s="112">
        <v>43466</v>
      </c>
      <c r="H8" s="42">
        <v>43830</v>
      </c>
      <c r="I8" s="41" t="s">
        <v>18</v>
      </c>
      <c r="J8" s="41" t="s">
        <v>7</v>
      </c>
      <c r="K8" s="43">
        <v>0</v>
      </c>
      <c r="L8" s="44">
        <v>72</v>
      </c>
      <c r="M8" s="44">
        <v>2600000</v>
      </c>
      <c r="N8" s="44">
        <v>100</v>
      </c>
      <c r="O8" s="44">
        <v>100</v>
      </c>
      <c r="P8" s="44">
        <v>80</v>
      </c>
      <c r="Q8" s="120">
        <f t="shared" si="0"/>
        <v>260000</v>
      </c>
      <c r="R8" s="120">
        <f>IF(U8&lt;&gt;0,+M8/U8/3600*Lister!$A$3,0)</f>
        <v>40.123456790123456</v>
      </c>
      <c r="S8" s="121">
        <f t="shared" si="1"/>
        <v>4.0123456790123457</v>
      </c>
      <c r="T8" s="121">
        <f t="shared" si="2"/>
        <v>1.9938461538461538</v>
      </c>
      <c r="U8" s="122">
        <f t="shared" si="3"/>
        <v>72</v>
      </c>
      <c r="V8" s="131">
        <f>+IF(P8&lt;&gt;0,($O8*(Lister!$F$11+Lister!$F$10*($N8+1000)/1000)+($M8-$O8)*Lister!$F$9)*1.05/$P8/60,0)</f>
        <v>3413.1825000000003</v>
      </c>
      <c r="W8" s="120">
        <f t="shared" si="4"/>
        <v>56.886375000000008</v>
      </c>
      <c r="X8" s="41" t="s">
        <v>238</v>
      </c>
      <c r="Y8" s="41"/>
      <c r="Z8" s="41"/>
      <c r="AA8" s="41"/>
      <c r="AB8" s="41"/>
      <c r="AC8" s="41"/>
      <c r="AD8" s="41"/>
      <c r="AE8" s="41"/>
      <c r="AF8" s="41"/>
      <c r="AG8" s="41"/>
    </row>
    <row r="9" spans="1:33" s="57" customFormat="1" x14ac:dyDescent="0.25">
      <c r="A9" s="33" t="s">
        <v>21</v>
      </c>
      <c r="B9" s="41" t="s">
        <v>202</v>
      </c>
      <c r="C9" s="41" t="s">
        <v>30</v>
      </c>
      <c r="D9" s="41" t="s">
        <v>34</v>
      </c>
      <c r="E9" s="41" t="s">
        <v>0</v>
      </c>
      <c r="F9" s="41" t="s">
        <v>33</v>
      </c>
      <c r="G9" s="112">
        <v>43831</v>
      </c>
      <c r="H9" s="42">
        <v>44196</v>
      </c>
      <c r="I9" s="41" t="s">
        <v>18</v>
      </c>
      <c r="J9" s="41" t="s">
        <v>7</v>
      </c>
      <c r="K9" s="43">
        <v>0</v>
      </c>
      <c r="L9" s="44">
        <v>72</v>
      </c>
      <c r="M9" s="44">
        <v>2600000</v>
      </c>
      <c r="N9" s="44">
        <v>1</v>
      </c>
      <c r="O9" s="44">
        <v>100</v>
      </c>
      <c r="P9" s="44">
        <v>80</v>
      </c>
      <c r="Q9" s="120">
        <f t="shared" si="0"/>
        <v>2600</v>
      </c>
      <c r="R9" s="120">
        <f>IF(U9&lt;&gt;0,+M9/U9/3600*Lister!$A$3,0)</f>
        <v>40.123456790123456</v>
      </c>
      <c r="S9" s="121">
        <f t="shared" si="1"/>
        <v>4.0123456790123455E-2</v>
      </c>
      <c r="T9" s="121">
        <f t="shared" si="2"/>
        <v>1.9938461538461538</v>
      </c>
      <c r="U9" s="122">
        <f t="shared" si="3"/>
        <v>72</v>
      </c>
      <c r="V9" s="131">
        <f>+IF(P9&lt;&gt;0,($O9*(Lister!$F$11+Lister!$F$10*($N9+1000)/1000)+($M9-$O9)*Lister!$F$9)*1.05/$P9/60,0)</f>
        <v>3413.1781687499997</v>
      </c>
      <c r="W9" s="120">
        <f t="shared" si="4"/>
        <v>56.886302812499999</v>
      </c>
      <c r="X9" s="41" t="s">
        <v>239</v>
      </c>
      <c r="Y9" s="41"/>
      <c r="Z9" s="41"/>
      <c r="AA9" s="41"/>
      <c r="AB9" s="41"/>
      <c r="AC9" s="41"/>
      <c r="AD9" s="41"/>
      <c r="AE9" s="41"/>
      <c r="AF9" s="41"/>
      <c r="AG9" s="41"/>
    </row>
    <row r="10" spans="1:33" s="57" customFormat="1" x14ac:dyDescent="0.25">
      <c r="A10" s="33" t="s">
        <v>21</v>
      </c>
      <c r="B10" s="41" t="s">
        <v>202</v>
      </c>
      <c r="C10" s="41" t="s">
        <v>30</v>
      </c>
      <c r="D10" s="41" t="s">
        <v>102</v>
      </c>
      <c r="E10" s="41" t="s">
        <v>0</v>
      </c>
      <c r="F10" s="41" t="s">
        <v>25</v>
      </c>
      <c r="G10" s="112">
        <v>43466</v>
      </c>
      <c r="H10" s="42">
        <v>43617</v>
      </c>
      <c r="I10" s="41" t="s">
        <v>18</v>
      </c>
      <c r="J10" s="41" t="s">
        <v>7</v>
      </c>
      <c r="K10" s="43">
        <v>0.16666666666666666</v>
      </c>
      <c r="L10" s="44">
        <v>72</v>
      </c>
      <c r="M10" s="44">
        <v>1300000</v>
      </c>
      <c r="N10" s="44">
        <v>100</v>
      </c>
      <c r="O10" s="44">
        <v>100</v>
      </c>
      <c r="P10" s="44">
        <v>80</v>
      </c>
      <c r="Q10" s="120">
        <f t="shared" si="0"/>
        <v>130000</v>
      </c>
      <c r="R10" s="120">
        <f>IF(U10&lt;&gt;0,+M10/U10/3600*Lister!$A$3,0)</f>
        <v>20.061728395061728</v>
      </c>
      <c r="S10" s="121">
        <f t="shared" si="1"/>
        <v>2.0061728395061729</v>
      </c>
      <c r="T10" s="121">
        <f t="shared" si="2"/>
        <v>3.9876923076923076</v>
      </c>
      <c r="U10" s="122">
        <f t="shared" si="3"/>
        <v>72</v>
      </c>
      <c r="V10" s="131">
        <f>+IF(P10&lt;&gt;0,($O10*(Lister!$F$11+Lister!$F$10*($N10+1000)/1000)+($M10-$O10)*Lister!$F$9)*1.05/$P10/60,0)</f>
        <v>1706.9324999999999</v>
      </c>
      <c r="W10" s="120">
        <f t="shared" si="4"/>
        <v>28.448874999999997</v>
      </c>
      <c r="X10" s="41"/>
      <c r="Y10" s="41"/>
      <c r="Z10" s="41"/>
      <c r="AA10" s="41"/>
      <c r="AB10" s="41"/>
      <c r="AC10" s="41"/>
      <c r="AD10" s="41"/>
      <c r="AE10" s="41"/>
      <c r="AF10" s="41"/>
      <c r="AG10" s="41"/>
    </row>
    <row r="11" spans="1:33" s="57" customFormat="1" x14ac:dyDescent="0.25">
      <c r="A11" s="33" t="s">
        <v>21</v>
      </c>
      <c r="B11" s="41" t="s">
        <v>202</v>
      </c>
      <c r="C11" s="41" t="s">
        <v>30</v>
      </c>
      <c r="D11" s="41" t="s">
        <v>102</v>
      </c>
      <c r="E11" s="41" t="s">
        <v>0</v>
      </c>
      <c r="F11" s="41" t="s">
        <v>25</v>
      </c>
      <c r="G11" s="112">
        <v>43466</v>
      </c>
      <c r="H11" s="42">
        <v>43617</v>
      </c>
      <c r="I11" s="41" t="s">
        <v>18</v>
      </c>
      <c r="J11" s="41" t="s">
        <v>54</v>
      </c>
      <c r="K11" s="43">
        <v>0.16666666666666666</v>
      </c>
      <c r="L11" s="44">
        <v>72</v>
      </c>
      <c r="M11" s="44">
        <v>1300000</v>
      </c>
      <c r="N11" s="44">
        <v>100</v>
      </c>
      <c r="O11" s="44">
        <v>100</v>
      </c>
      <c r="P11" s="44">
        <v>80</v>
      </c>
      <c r="Q11" s="120">
        <f t="shared" si="0"/>
        <v>130000</v>
      </c>
      <c r="R11" s="120">
        <f>IF(U11&lt;&gt;0,+M11/U11/3600*Lister!$A$3,0)</f>
        <v>20.061728395061728</v>
      </c>
      <c r="S11" s="121">
        <f t="shared" si="1"/>
        <v>2.0061728395061729</v>
      </c>
      <c r="T11" s="121">
        <f t="shared" si="2"/>
        <v>3.9876923076923076</v>
      </c>
      <c r="U11" s="122">
        <f t="shared" si="3"/>
        <v>72</v>
      </c>
      <c r="V11" s="131">
        <f>+IF(P11&lt;&gt;0,($O11*(Lister!$F$11+Lister!$F$10*($N11+1000)/1000)+($M11-$O11)*Lister!$F$9)*1.05/$P11/60,0)</f>
        <v>1706.9324999999999</v>
      </c>
      <c r="W11" s="120">
        <f t="shared" si="4"/>
        <v>28.448874999999997</v>
      </c>
      <c r="X11" s="41" t="s">
        <v>108</v>
      </c>
      <c r="Y11" s="41"/>
      <c r="Z11" s="41"/>
      <c r="AA11" s="41"/>
      <c r="AB11" s="41"/>
      <c r="AC11" s="41"/>
      <c r="AD11" s="41"/>
      <c r="AE11" s="41"/>
      <c r="AF11" s="41"/>
      <c r="AG11" s="41"/>
    </row>
    <row r="12" spans="1:33" s="57" customFormat="1" x14ac:dyDescent="0.25">
      <c r="A12" s="33" t="s">
        <v>21</v>
      </c>
      <c r="B12" s="41" t="s">
        <v>202</v>
      </c>
      <c r="C12" s="41" t="s">
        <v>30</v>
      </c>
      <c r="D12" s="41" t="s">
        <v>34</v>
      </c>
      <c r="E12" s="41" t="s">
        <v>0</v>
      </c>
      <c r="F12" s="41" t="s">
        <v>25</v>
      </c>
      <c r="G12" s="112">
        <v>43466</v>
      </c>
      <c r="H12" s="42">
        <v>43617</v>
      </c>
      <c r="I12" s="41" t="s">
        <v>17</v>
      </c>
      <c r="J12" s="41" t="s">
        <v>55</v>
      </c>
      <c r="K12" s="43">
        <v>0.33333333333333331</v>
      </c>
      <c r="L12" s="44">
        <v>730</v>
      </c>
      <c r="M12" s="44">
        <v>150000000</v>
      </c>
      <c r="N12" s="44">
        <v>1000</v>
      </c>
      <c r="O12" s="44">
        <v>100</v>
      </c>
      <c r="P12" s="44">
        <v>80</v>
      </c>
      <c r="Q12" s="120">
        <f t="shared" si="0"/>
        <v>150000000</v>
      </c>
      <c r="R12" s="120">
        <f>IF(U12&lt;&gt;0,+M12/U12/3600*Lister!$A$3,0)</f>
        <v>228.31050228310502</v>
      </c>
      <c r="S12" s="121">
        <f t="shared" si="1"/>
        <v>228.31050228310502</v>
      </c>
      <c r="T12" s="121">
        <f t="shared" si="2"/>
        <v>0.35039999999999999</v>
      </c>
      <c r="U12" s="122">
        <f t="shared" si="3"/>
        <v>730</v>
      </c>
      <c r="V12" s="131">
        <f>+IF(P12&lt;&gt;0,($O12*(Lister!$F$11+Lister!$F$10*($N12+1000)/1000)+($M12-$O12)*Lister!$F$9)*1.05/$P12/60,0)</f>
        <v>196875.72187499999</v>
      </c>
      <c r="W12" s="120">
        <f t="shared" si="4"/>
        <v>3281.2620312499998</v>
      </c>
      <c r="X12" s="41" t="s">
        <v>150</v>
      </c>
      <c r="Y12" s="41"/>
      <c r="Z12" s="41"/>
      <c r="AA12" s="41"/>
      <c r="AB12" s="41"/>
      <c r="AC12" s="41"/>
      <c r="AD12" s="41"/>
      <c r="AE12" s="41"/>
      <c r="AF12" s="41"/>
      <c r="AG12" s="41"/>
    </row>
    <row r="13" spans="1:33" s="57" customFormat="1" x14ac:dyDescent="0.25">
      <c r="A13" s="33" t="s">
        <v>21</v>
      </c>
      <c r="B13" s="41" t="s">
        <v>202</v>
      </c>
      <c r="C13" s="41" t="s">
        <v>30</v>
      </c>
      <c r="D13" s="41" t="s">
        <v>34</v>
      </c>
      <c r="E13" s="41" t="s">
        <v>0</v>
      </c>
      <c r="F13" s="41" t="s">
        <v>26</v>
      </c>
      <c r="G13" s="112">
        <v>43466</v>
      </c>
      <c r="H13" s="42">
        <v>73051</v>
      </c>
      <c r="I13" s="41" t="s">
        <v>29</v>
      </c>
      <c r="J13" s="41" t="s">
        <v>56</v>
      </c>
      <c r="K13" s="43">
        <v>0.83333333333333337</v>
      </c>
      <c r="L13" s="44">
        <v>8</v>
      </c>
      <c r="M13" s="44">
        <v>1000</v>
      </c>
      <c r="N13" s="44">
        <v>25000</v>
      </c>
      <c r="O13" s="44">
        <v>0</v>
      </c>
      <c r="P13" s="44">
        <v>8</v>
      </c>
      <c r="Q13" s="120">
        <f t="shared" si="0"/>
        <v>25000</v>
      </c>
      <c r="R13" s="120">
        <f>IF(U13&lt;&gt;0,+M13/U13/3600*Lister!$A$3,0)</f>
        <v>0.1388888888888889</v>
      </c>
      <c r="S13" s="121">
        <f t="shared" si="1"/>
        <v>3.4722222222222223</v>
      </c>
      <c r="T13" s="121">
        <f t="shared" si="2"/>
        <v>57.599999999999994</v>
      </c>
      <c r="U13" s="122">
        <f t="shared" si="3"/>
        <v>8</v>
      </c>
      <c r="V13" s="131">
        <f>+IF(P13&lt;&gt;0,($O13*(Lister!$F$11+Lister!$F$10*($N13+1000)/1000)+($M13-$O13)*Lister!$F$9)*1.05/$P13/60,0)</f>
        <v>13.125</v>
      </c>
      <c r="W13" s="120">
        <f t="shared" si="4"/>
        <v>0.21875</v>
      </c>
      <c r="X13" s="41" t="s">
        <v>240</v>
      </c>
      <c r="Y13" s="41"/>
      <c r="Z13" s="41"/>
      <c r="AA13" s="41"/>
      <c r="AB13" s="41"/>
      <c r="AC13" s="41"/>
      <c r="AD13" s="41"/>
      <c r="AE13" s="41"/>
      <c r="AF13" s="41"/>
      <c r="AG13" s="41"/>
    </row>
    <row r="14" spans="1:33" s="57" customFormat="1" x14ac:dyDescent="0.25">
      <c r="A14" s="33" t="s">
        <v>21</v>
      </c>
      <c r="B14" s="41" t="s">
        <v>203</v>
      </c>
      <c r="C14" s="41" t="s">
        <v>30</v>
      </c>
      <c r="D14" s="41" t="s">
        <v>77</v>
      </c>
      <c r="E14" s="41" t="s">
        <v>81</v>
      </c>
      <c r="F14" s="41" t="s">
        <v>25</v>
      </c>
      <c r="G14" s="112">
        <v>43525</v>
      </c>
      <c r="H14" s="42">
        <v>43586</v>
      </c>
      <c r="I14" s="41" t="s">
        <v>22</v>
      </c>
      <c r="J14" s="41" t="s">
        <v>55</v>
      </c>
      <c r="K14" s="43">
        <v>0.33333333333333331</v>
      </c>
      <c r="L14" s="44">
        <v>8</v>
      </c>
      <c r="M14" s="44">
        <v>10000</v>
      </c>
      <c r="N14" s="44">
        <v>1</v>
      </c>
      <c r="O14" s="44">
        <v>1</v>
      </c>
      <c r="P14" s="44">
        <v>8</v>
      </c>
      <c r="Q14" s="120">
        <f t="shared" si="0"/>
        <v>10</v>
      </c>
      <c r="R14" s="120">
        <f>IF(U14&lt;&gt;0,+M14/U14/3600*Lister!$A$3,0)</f>
        <v>1.3888888888888888</v>
      </c>
      <c r="S14" s="121">
        <f t="shared" si="1"/>
        <v>1.3888888888888889E-3</v>
      </c>
      <c r="T14" s="121">
        <f t="shared" si="2"/>
        <v>5.76</v>
      </c>
      <c r="U14" s="122">
        <f t="shared" si="3"/>
        <v>8</v>
      </c>
      <c r="V14" s="131">
        <f>+IF(P14&lt;&gt;0,($O14*(Lister!$F$11+Lister!$F$10*($N14+1000)/1000)+($M14-$O14)*Lister!$F$9)*1.05/$P14/60,0)</f>
        <v>131.31781687500001</v>
      </c>
      <c r="W14" s="120">
        <f t="shared" si="4"/>
        <v>2.18863028125</v>
      </c>
      <c r="X14" s="41" t="s">
        <v>241</v>
      </c>
      <c r="Y14" s="41"/>
      <c r="Z14" s="41"/>
      <c r="AA14" s="41"/>
      <c r="AB14" s="41"/>
      <c r="AC14" s="41"/>
      <c r="AD14" s="41"/>
      <c r="AE14" s="41"/>
      <c r="AF14" s="41"/>
      <c r="AG14" s="41"/>
    </row>
    <row r="15" spans="1:33" s="57" customFormat="1" x14ac:dyDescent="0.25">
      <c r="A15" s="33" t="s">
        <v>21</v>
      </c>
      <c r="B15" s="41" t="s">
        <v>203</v>
      </c>
      <c r="C15" s="41" t="s">
        <v>30</v>
      </c>
      <c r="D15" s="41" t="s">
        <v>78</v>
      </c>
      <c r="E15" s="41" t="s">
        <v>81</v>
      </c>
      <c r="F15" s="41" t="s">
        <v>25</v>
      </c>
      <c r="G15" s="112">
        <v>43586</v>
      </c>
      <c r="H15" s="42">
        <v>43647</v>
      </c>
      <c r="I15" s="41" t="s">
        <v>22</v>
      </c>
      <c r="J15" s="41" t="s">
        <v>55</v>
      </c>
      <c r="K15" s="43">
        <v>0.33333333333333331</v>
      </c>
      <c r="L15" s="44">
        <v>8</v>
      </c>
      <c r="M15" s="44">
        <v>25000</v>
      </c>
      <c r="N15" s="44">
        <v>1</v>
      </c>
      <c r="O15" s="44">
        <v>1</v>
      </c>
      <c r="P15" s="44">
        <v>8</v>
      </c>
      <c r="Q15" s="120">
        <f t="shared" si="0"/>
        <v>25</v>
      </c>
      <c r="R15" s="120">
        <f>IF(U15&lt;&gt;0,+M15/U15/3600*Lister!$A$3,0)</f>
        <v>3.4722222222222223</v>
      </c>
      <c r="S15" s="121">
        <f t="shared" si="1"/>
        <v>3.4722222222222225E-3</v>
      </c>
      <c r="T15" s="121">
        <f t="shared" si="2"/>
        <v>2.3039999999999998</v>
      </c>
      <c r="U15" s="122">
        <f t="shared" si="3"/>
        <v>8</v>
      </c>
      <c r="V15" s="131">
        <f>+IF(P15&lt;&gt;0,($O15*(Lister!$F$11+Lister!$F$10*($N15+1000)/1000)+($M15-$O15)*Lister!$F$9)*1.05/$P15/60,0)</f>
        <v>328.19281687500001</v>
      </c>
      <c r="W15" s="120">
        <f t="shared" si="4"/>
        <v>5.46988028125</v>
      </c>
      <c r="X15" s="41" t="s">
        <v>242</v>
      </c>
      <c r="Y15" s="41"/>
      <c r="Z15" s="41"/>
      <c r="AA15" s="41"/>
      <c r="AB15" s="41"/>
      <c r="AC15" s="41"/>
      <c r="AD15" s="41"/>
      <c r="AE15" s="41"/>
      <c r="AF15" s="41"/>
      <c r="AG15" s="41"/>
    </row>
    <row r="16" spans="1:33" s="57" customFormat="1" x14ac:dyDescent="0.25">
      <c r="A16" s="33" t="s">
        <v>21</v>
      </c>
      <c r="B16" s="41" t="s">
        <v>203</v>
      </c>
      <c r="C16" s="41" t="s">
        <v>30</v>
      </c>
      <c r="D16" s="41" t="s">
        <v>79</v>
      </c>
      <c r="E16" s="41" t="s">
        <v>81</v>
      </c>
      <c r="F16" s="41" t="s">
        <v>25</v>
      </c>
      <c r="G16" s="112">
        <v>43647</v>
      </c>
      <c r="H16" s="42">
        <v>43709</v>
      </c>
      <c r="I16" s="41" t="s">
        <v>22</v>
      </c>
      <c r="J16" s="41" t="s">
        <v>55</v>
      </c>
      <c r="K16" s="43">
        <v>0.33333333333333331</v>
      </c>
      <c r="L16" s="44">
        <v>8</v>
      </c>
      <c r="M16" s="44">
        <v>50000</v>
      </c>
      <c r="N16" s="44">
        <v>1</v>
      </c>
      <c r="O16" s="44">
        <v>1</v>
      </c>
      <c r="P16" s="44">
        <v>8</v>
      </c>
      <c r="Q16" s="120">
        <f t="shared" si="0"/>
        <v>50</v>
      </c>
      <c r="R16" s="120">
        <f>IF(U16&lt;&gt;0,+M16/U16/3600*Lister!$A$3,0)</f>
        <v>6.9444444444444446</v>
      </c>
      <c r="S16" s="121">
        <f t="shared" si="1"/>
        <v>6.9444444444444449E-3</v>
      </c>
      <c r="T16" s="121">
        <f t="shared" si="2"/>
        <v>1.1519999999999999</v>
      </c>
      <c r="U16" s="122">
        <f t="shared" si="3"/>
        <v>8</v>
      </c>
      <c r="V16" s="131">
        <f>+IF(P16&lt;&gt;0,($O16*(Lister!$F$11+Lister!$F$10*($N16+1000)/1000)+($M16-$O16)*Lister!$F$9)*1.05/$P16/60,0)</f>
        <v>656.31781687499995</v>
      </c>
      <c r="W16" s="120">
        <f t="shared" si="4"/>
        <v>10.938630281249999</v>
      </c>
      <c r="X16" s="41" t="s">
        <v>243</v>
      </c>
      <c r="Y16" s="41"/>
      <c r="Z16" s="41"/>
      <c r="AA16" s="41"/>
      <c r="AB16" s="41"/>
      <c r="AC16" s="41"/>
      <c r="AD16" s="41"/>
      <c r="AE16" s="41"/>
      <c r="AF16" s="41"/>
      <c r="AG16" s="41"/>
    </row>
    <row r="17" spans="1:33" s="57" customFormat="1" x14ac:dyDescent="0.25">
      <c r="A17" s="33" t="s">
        <v>21</v>
      </c>
      <c r="B17" s="41" t="s">
        <v>203</v>
      </c>
      <c r="C17" s="41" t="s">
        <v>30</v>
      </c>
      <c r="D17" s="41" t="s">
        <v>80</v>
      </c>
      <c r="E17" s="41" t="s">
        <v>81</v>
      </c>
      <c r="F17" s="41" t="s">
        <v>25</v>
      </c>
      <c r="G17" s="112">
        <v>43709</v>
      </c>
      <c r="H17" s="42">
        <v>73051</v>
      </c>
      <c r="I17" s="41" t="s">
        <v>22</v>
      </c>
      <c r="J17" s="41" t="s">
        <v>55</v>
      </c>
      <c r="K17" s="43">
        <v>0.33333333333333331</v>
      </c>
      <c r="L17" s="44">
        <v>8</v>
      </c>
      <c r="M17" s="44">
        <v>100000</v>
      </c>
      <c r="N17" s="44">
        <v>1</v>
      </c>
      <c r="O17" s="44">
        <v>1</v>
      </c>
      <c r="P17" s="44">
        <v>10</v>
      </c>
      <c r="Q17" s="120">
        <f t="shared" si="0"/>
        <v>100</v>
      </c>
      <c r="R17" s="120">
        <f>IF(U17&lt;&gt;0,+M17/U17/3600*Lister!$A$3,0)</f>
        <v>13.888888888888889</v>
      </c>
      <c r="S17" s="121">
        <f t="shared" si="1"/>
        <v>1.388888888888889E-2</v>
      </c>
      <c r="T17" s="121">
        <f t="shared" si="2"/>
        <v>0.72</v>
      </c>
      <c r="U17" s="122">
        <f t="shared" si="3"/>
        <v>8</v>
      </c>
      <c r="V17" s="131">
        <f>+IF(P17&lt;&gt;0,($O17*(Lister!$F$11+Lister!$F$10*($N17+1000)/1000)+($M17-$O17)*Lister!$F$9)*1.05/$P17/60,0)</f>
        <v>1050.0542535</v>
      </c>
      <c r="W17" s="120">
        <f t="shared" si="4"/>
        <v>17.500904224999999</v>
      </c>
      <c r="X17" s="41" t="s">
        <v>244</v>
      </c>
      <c r="Y17" s="41"/>
      <c r="Z17" s="41"/>
      <c r="AA17" s="41"/>
      <c r="AB17" s="41"/>
      <c r="AC17" s="41"/>
      <c r="AD17" s="41"/>
      <c r="AE17" s="41"/>
      <c r="AF17" s="41"/>
      <c r="AG17" s="41"/>
    </row>
    <row r="18" spans="1:33" s="57" customFormat="1" x14ac:dyDescent="0.25">
      <c r="A18" s="33"/>
      <c r="G18" s="113"/>
      <c r="H18" s="59"/>
      <c r="K18" s="60"/>
      <c r="L18" s="61"/>
      <c r="M18" s="61"/>
      <c r="N18" s="61"/>
      <c r="O18" s="61"/>
      <c r="P18" s="61"/>
      <c r="Q18" s="64">
        <f t="shared" ref="Q18" si="5">M18*N18/1000</f>
        <v>0</v>
      </c>
      <c r="R18" s="64">
        <f>IF(U18&lt;&gt;0,+M18/U18/3600*Lister!$A$3,0)</f>
        <v>0</v>
      </c>
      <c r="S18" s="65">
        <f t="shared" ref="S18" si="6">N18*R18/1000</f>
        <v>0</v>
      </c>
      <c r="T18" s="65">
        <f>+IF(R18&lt;&gt;0,P18/R18,0)</f>
        <v>0</v>
      </c>
      <c r="U18" s="83">
        <f t="shared" ref="U18" si="7">+L18</f>
        <v>0</v>
      </c>
      <c r="V18" s="131">
        <f>+IF(P18&lt;&gt;0,($O18*(Lister!$F$11+Lister!$F$10*($N18+1000)/1000)+($M18-$O18)*Lister!$F$9)*1.05/$P18/60,0)</f>
        <v>0</v>
      </c>
      <c r="W18" s="120">
        <f t="shared" si="4"/>
        <v>0</v>
      </c>
    </row>
    <row r="19" spans="1:33" s="57" customFormat="1" x14ac:dyDescent="0.25">
      <c r="A19" s="33"/>
      <c r="G19" s="113"/>
      <c r="H19" s="59"/>
      <c r="K19" s="60"/>
      <c r="L19" s="61"/>
      <c r="M19" s="61"/>
      <c r="N19" s="61"/>
      <c r="O19" s="61"/>
      <c r="P19" s="61"/>
      <c r="Q19" s="120">
        <f t="shared" ref="Q19:Q82" si="8">M19*N19/1000</f>
        <v>0</v>
      </c>
      <c r="R19" s="120">
        <f>IF(U19&lt;&gt;0,+M19/U19/3600*Lister!$A$3,0)</f>
        <v>0</v>
      </c>
      <c r="S19" s="121">
        <f t="shared" ref="S19:S82" si="9">N19*R19/1000</f>
        <v>0</v>
      </c>
      <c r="T19" s="121">
        <f t="shared" ref="T19:T82" si="10">+IF(R19&lt;&gt;0,P19/R19,0)</f>
        <v>0</v>
      </c>
      <c r="U19" s="122">
        <f t="shared" ref="U19:U82" si="11">+L19</f>
        <v>0</v>
      </c>
      <c r="V19" s="131">
        <f>+IF(P19&lt;&gt;0,($O19*(Lister!$F$11+Lister!$F$10*($N19+1000)/1000)+($M19-$O19)*Lister!$F$9)*1.05/$P19/60,0)</f>
        <v>0</v>
      </c>
      <c r="W19" s="120">
        <f t="shared" si="4"/>
        <v>0</v>
      </c>
    </row>
    <row r="20" spans="1:33" s="57" customFormat="1" x14ac:dyDescent="0.25">
      <c r="A20" s="33"/>
      <c r="G20" s="113"/>
      <c r="H20" s="59"/>
      <c r="K20" s="60"/>
      <c r="L20" s="61"/>
      <c r="M20" s="61"/>
      <c r="N20" s="61"/>
      <c r="O20" s="61"/>
      <c r="P20" s="61"/>
      <c r="Q20" s="120">
        <f t="shared" si="8"/>
        <v>0</v>
      </c>
      <c r="R20" s="120">
        <f>IF(U20&lt;&gt;0,+M20/U20/3600*Lister!$A$3,0)</f>
        <v>0</v>
      </c>
      <c r="S20" s="121">
        <f t="shared" si="9"/>
        <v>0</v>
      </c>
      <c r="T20" s="121">
        <f t="shared" si="10"/>
        <v>0</v>
      </c>
      <c r="U20" s="122">
        <f t="shared" si="11"/>
        <v>0</v>
      </c>
      <c r="V20" s="131">
        <f>+IF(P20&lt;&gt;0,($O20*(Lister!$F$11+Lister!$F$10*($N20+1000)/1000)+($M20-$O20)*Lister!$F$9)*1.05/$P20/60,0)</f>
        <v>0</v>
      </c>
      <c r="W20" s="120">
        <f t="shared" si="4"/>
        <v>0</v>
      </c>
    </row>
    <row r="21" spans="1:33" s="57" customFormat="1" x14ac:dyDescent="0.25">
      <c r="A21" s="33"/>
      <c r="G21" s="113"/>
      <c r="H21" s="59"/>
      <c r="K21" s="60"/>
      <c r="L21" s="61"/>
      <c r="M21" s="61"/>
      <c r="N21" s="61"/>
      <c r="O21" s="61"/>
      <c r="P21" s="61"/>
      <c r="Q21" s="120">
        <f t="shared" si="8"/>
        <v>0</v>
      </c>
      <c r="R21" s="120">
        <f>IF(U21&lt;&gt;0,+M21/U21/3600*Lister!$A$3,0)</f>
        <v>0</v>
      </c>
      <c r="S21" s="121">
        <f t="shared" si="9"/>
        <v>0</v>
      </c>
      <c r="T21" s="121">
        <f t="shared" si="10"/>
        <v>0</v>
      </c>
      <c r="U21" s="122">
        <f t="shared" si="11"/>
        <v>0</v>
      </c>
      <c r="V21" s="131">
        <f>+IF(P21&lt;&gt;0,($O21*(Lister!$F$11+Lister!$F$10*($N21+1000)/1000)+($M21-$O21)*Lister!$F$9)*1.05/$P21/60,0)</f>
        <v>0</v>
      </c>
      <c r="W21" s="120">
        <f t="shared" si="4"/>
        <v>0</v>
      </c>
    </row>
    <row r="22" spans="1:33" s="57" customFormat="1" x14ac:dyDescent="0.25">
      <c r="A22" s="33"/>
      <c r="G22" s="113"/>
      <c r="H22" s="59"/>
      <c r="K22" s="60"/>
      <c r="L22" s="61"/>
      <c r="M22" s="61"/>
      <c r="N22" s="61"/>
      <c r="O22" s="61"/>
      <c r="P22" s="61"/>
      <c r="Q22" s="120">
        <f t="shared" si="8"/>
        <v>0</v>
      </c>
      <c r="R22" s="120">
        <f>IF(U22&lt;&gt;0,+M22/U22/3600*Lister!$A$3,0)</f>
        <v>0</v>
      </c>
      <c r="S22" s="121">
        <f t="shared" si="9"/>
        <v>0</v>
      </c>
      <c r="T22" s="121">
        <f t="shared" si="10"/>
        <v>0</v>
      </c>
      <c r="U22" s="122">
        <f t="shared" si="11"/>
        <v>0</v>
      </c>
      <c r="V22" s="131">
        <f>+IF(P22&lt;&gt;0,($O22*(Lister!$F$11+Lister!$F$10*($N22+1000)/1000)+($M22-$O22)*Lister!$F$9)*1.05/$P22/60,0)</f>
        <v>0</v>
      </c>
      <c r="W22" s="120">
        <f t="shared" si="4"/>
        <v>0</v>
      </c>
    </row>
    <row r="23" spans="1:33" s="57" customFormat="1" x14ac:dyDescent="0.25">
      <c r="A23" s="33"/>
      <c r="G23" s="113"/>
      <c r="H23" s="59"/>
      <c r="K23" s="60"/>
      <c r="L23" s="61"/>
      <c r="M23" s="61"/>
      <c r="N23" s="61"/>
      <c r="O23" s="61"/>
      <c r="P23" s="61"/>
      <c r="Q23" s="120">
        <f t="shared" si="8"/>
        <v>0</v>
      </c>
      <c r="R23" s="120">
        <f>IF(U23&lt;&gt;0,+M23/U23/3600*Lister!$A$3,0)</f>
        <v>0</v>
      </c>
      <c r="S23" s="121">
        <f t="shared" si="9"/>
        <v>0</v>
      </c>
      <c r="T23" s="121">
        <f t="shared" si="10"/>
        <v>0</v>
      </c>
      <c r="U23" s="122">
        <f t="shared" si="11"/>
        <v>0</v>
      </c>
      <c r="V23" s="131">
        <f>+IF(P23&lt;&gt;0,($O23*(Lister!$F$11+Lister!$F$10*($N23+1000)/1000)+($M23-$O23)*Lister!$F$9)*1.05/$P23/60,0)</f>
        <v>0</v>
      </c>
      <c r="W23" s="120">
        <f t="shared" si="4"/>
        <v>0</v>
      </c>
    </row>
    <row r="24" spans="1:33" s="57" customFormat="1" x14ac:dyDescent="0.25">
      <c r="A24" s="33"/>
      <c r="G24" s="113"/>
      <c r="H24" s="59"/>
      <c r="K24" s="60"/>
      <c r="L24" s="61"/>
      <c r="M24" s="61"/>
      <c r="N24" s="61"/>
      <c r="O24" s="61"/>
      <c r="P24" s="61"/>
      <c r="Q24" s="120">
        <f t="shared" si="8"/>
        <v>0</v>
      </c>
      <c r="R24" s="120">
        <f>IF(U24&lt;&gt;0,+M24/U24/3600*Lister!$A$3,0)</f>
        <v>0</v>
      </c>
      <c r="S24" s="121">
        <f t="shared" si="9"/>
        <v>0</v>
      </c>
      <c r="T24" s="121">
        <f t="shared" si="10"/>
        <v>0</v>
      </c>
      <c r="U24" s="122">
        <f t="shared" si="11"/>
        <v>0</v>
      </c>
      <c r="V24" s="131">
        <f>+IF(P24&lt;&gt;0,($O24*(Lister!$F$11+Lister!$F$10*($N24+1000)/1000)+($M24-$O24)*Lister!$F$9)*1.05/$P24/60,0)</f>
        <v>0</v>
      </c>
      <c r="W24" s="120">
        <f t="shared" si="4"/>
        <v>0</v>
      </c>
    </row>
    <row r="25" spans="1:33" s="57" customFormat="1" x14ac:dyDescent="0.25">
      <c r="A25" s="33"/>
      <c r="G25" s="113"/>
      <c r="H25" s="59"/>
      <c r="K25" s="60"/>
      <c r="L25" s="61"/>
      <c r="M25" s="61"/>
      <c r="N25" s="61"/>
      <c r="O25" s="61"/>
      <c r="P25" s="61"/>
      <c r="Q25" s="120">
        <f t="shared" si="8"/>
        <v>0</v>
      </c>
      <c r="R25" s="120">
        <f>IF(U25&lt;&gt;0,+M25/U25/3600*Lister!$A$3,0)</f>
        <v>0</v>
      </c>
      <c r="S25" s="121">
        <f t="shared" si="9"/>
        <v>0</v>
      </c>
      <c r="T25" s="121">
        <f t="shared" si="10"/>
        <v>0</v>
      </c>
      <c r="U25" s="122">
        <f t="shared" si="11"/>
        <v>0</v>
      </c>
      <c r="V25" s="131">
        <f>+IF(P25&lt;&gt;0,($O25*(Lister!$F$11+Lister!$F$10*($N25+1000)/1000)+($M25-$O25)*Lister!$F$9)*1.05/$P25/60,0)</f>
        <v>0</v>
      </c>
      <c r="W25" s="120">
        <f t="shared" si="4"/>
        <v>0</v>
      </c>
    </row>
    <row r="26" spans="1:33" s="57" customFormat="1" x14ac:dyDescent="0.25">
      <c r="A26" s="33"/>
      <c r="G26" s="113"/>
      <c r="H26" s="59"/>
      <c r="K26" s="60"/>
      <c r="L26" s="61"/>
      <c r="M26" s="61"/>
      <c r="N26" s="61"/>
      <c r="O26" s="61"/>
      <c r="P26" s="61"/>
      <c r="Q26" s="120">
        <f t="shared" si="8"/>
        <v>0</v>
      </c>
      <c r="R26" s="120">
        <f>IF(U26&lt;&gt;0,+M26/U26/3600*Lister!$A$3,0)</f>
        <v>0</v>
      </c>
      <c r="S26" s="121">
        <f t="shared" si="9"/>
        <v>0</v>
      </c>
      <c r="T26" s="121">
        <f t="shared" si="10"/>
        <v>0</v>
      </c>
      <c r="U26" s="122">
        <f t="shared" si="11"/>
        <v>0</v>
      </c>
      <c r="V26" s="131">
        <f>+IF(P26&lt;&gt;0,($O26*(Lister!$F$11+Lister!$F$10*($N26+1000)/1000)+($M26-$O26)*Lister!$F$9)*1.05/$P26/60,0)</f>
        <v>0</v>
      </c>
      <c r="W26" s="120">
        <f t="shared" si="4"/>
        <v>0</v>
      </c>
    </row>
    <row r="27" spans="1:33" s="57" customFormat="1" x14ac:dyDescent="0.25">
      <c r="A27" s="33"/>
      <c r="G27" s="113"/>
      <c r="H27" s="59"/>
      <c r="K27" s="60"/>
      <c r="L27" s="61"/>
      <c r="M27" s="61"/>
      <c r="N27" s="61"/>
      <c r="O27" s="61"/>
      <c r="P27" s="61"/>
      <c r="Q27" s="120">
        <f t="shared" si="8"/>
        <v>0</v>
      </c>
      <c r="R27" s="120">
        <f>IF(U27&lt;&gt;0,+M27/U27/3600*Lister!$A$3,0)</f>
        <v>0</v>
      </c>
      <c r="S27" s="121">
        <f t="shared" si="9"/>
        <v>0</v>
      </c>
      <c r="T27" s="121">
        <f t="shared" si="10"/>
        <v>0</v>
      </c>
      <c r="U27" s="122">
        <f t="shared" si="11"/>
        <v>0</v>
      </c>
      <c r="V27" s="131">
        <f>+IF(P27&lt;&gt;0,($O27*(Lister!$F$11+Lister!$F$10*($N27+1000)/1000)+($M27-$O27)*Lister!$F$9)*1.05/$P27/60,0)</f>
        <v>0</v>
      </c>
      <c r="W27" s="120">
        <f t="shared" si="4"/>
        <v>0</v>
      </c>
    </row>
    <row r="28" spans="1:33" s="57" customFormat="1" x14ac:dyDescent="0.25">
      <c r="A28" s="33"/>
      <c r="G28" s="113"/>
      <c r="H28" s="59"/>
      <c r="K28" s="60"/>
      <c r="L28" s="61"/>
      <c r="M28" s="61"/>
      <c r="N28" s="61"/>
      <c r="O28" s="61"/>
      <c r="P28" s="61"/>
      <c r="Q28" s="120">
        <f t="shared" si="8"/>
        <v>0</v>
      </c>
      <c r="R28" s="120">
        <f>IF(U28&lt;&gt;0,+M28/U28/3600*Lister!$A$3,0)</f>
        <v>0</v>
      </c>
      <c r="S28" s="121">
        <f t="shared" si="9"/>
        <v>0</v>
      </c>
      <c r="T28" s="121">
        <f t="shared" si="10"/>
        <v>0</v>
      </c>
      <c r="U28" s="122">
        <f t="shared" si="11"/>
        <v>0</v>
      </c>
      <c r="V28" s="131">
        <f>+IF(P28&lt;&gt;0,($O28*(Lister!$F$11+Lister!$F$10*($N28+1000)/1000)+($M28-$O28)*Lister!$F$9)*1.05/$P28/60,0)</f>
        <v>0</v>
      </c>
      <c r="W28" s="120">
        <f t="shared" si="4"/>
        <v>0</v>
      </c>
    </row>
    <row r="29" spans="1:33" s="57" customFormat="1" x14ac:dyDescent="0.25">
      <c r="A29" s="33"/>
      <c r="G29" s="113"/>
      <c r="H29" s="59"/>
      <c r="K29" s="60"/>
      <c r="L29" s="61"/>
      <c r="M29" s="61"/>
      <c r="N29" s="61"/>
      <c r="O29" s="61"/>
      <c r="P29" s="61"/>
      <c r="Q29" s="120">
        <f t="shared" si="8"/>
        <v>0</v>
      </c>
      <c r="R29" s="120">
        <f>IF(U29&lt;&gt;0,+M29/U29/3600*Lister!$A$3,0)</f>
        <v>0</v>
      </c>
      <c r="S29" s="121">
        <f t="shared" si="9"/>
        <v>0</v>
      </c>
      <c r="T29" s="121">
        <f t="shared" si="10"/>
        <v>0</v>
      </c>
      <c r="U29" s="122">
        <f t="shared" si="11"/>
        <v>0</v>
      </c>
      <c r="V29" s="131">
        <f>+IF(P29&lt;&gt;0,($O29*(Lister!$F$11+Lister!$F$10*($N29+1000)/1000)+($M29-$O29)*Lister!$F$9)*1.05/$P29/60,0)</f>
        <v>0</v>
      </c>
      <c r="W29" s="120">
        <f t="shared" si="4"/>
        <v>0</v>
      </c>
    </row>
    <row r="30" spans="1:33" s="57" customFormat="1" x14ac:dyDescent="0.25">
      <c r="A30" s="33"/>
      <c r="G30" s="113"/>
      <c r="H30" s="59"/>
      <c r="K30" s="60"/>
      <c r="L30" s="61"/>
      <c r="M30" s="61"/>
      <c r="N30" s="61"/>
      <c r="O30" s="61"/>
      <c r="P30" s="61"/>
      <c r="Q30" s="120">
        <f t="shared" si="8"/>
        <v>0</v>
      </c>
      <c r="R30" s="120">
        <f>IF(U30&lt;&gt;0,+M30/U30/3600*Lister!$A$3,0)</f>
        <v>0</v>
      </c>
      <c r="S30" s="121">
        <f t="shared" si="9"/>
        <v>0</v>
      </c>
      <c r="T30" s="121">
        <f t="shared" si="10"/>
        <v>0</v>
      </c>
      <c r="U30" s="122">
        <f t="shared" si="11"/>
        <v>0</v>
      </c>
      <c r="V30" s="131">
        <f>+IF(P30&lt;&gt;0,($O30*(Lister!$F$11+Lister!$F$10*($N30+1000)/1000)+($M30-$O30)*Lister!$F$9)*1.05/$P30/60,0)</f>
        <v>0</v>
      </c>
      <c r="W30" s="120">
        <f t="shared" si="4"/>
        <v>0</v>
      </c>
    </row>
    <row r="31" spans="1:33" s="57" customFormat="1" x14ac:dyDescent="0.25">
      <c r="A31" s="33"/>
      <c r="G31" s="113"/>
      <c r="H31" s="59"/>
      <c r="K31" s="60"/>
      <c r="L31" s="61"/>
      <c r="M31" s="61"/>
      <c r="N31" s="61"/>
      <c r="O31" s="61"/>
      <c r="P31" s="61"/>
      <c r="Q31" s="120">
        <f t="shared" si="8"/>
        <v>0</v>
      </c>
      <c r="R31" s="120">
        <f>IF(U31&lt;&gt;0,+M31/U31/3600*Lister!$A$3,0)</f>
        <v>0</v>
      </c>
      <c r="S31" s="121">
        <f t="shared" si="9"/>
        <v>0</v>
      </c>
      <c r="T31" s="121">
        <f t="shared" si="10"/>
        <v>0</v>
      </c>
      <c r="U31" s="122">
        <f t="shared" si="11"/>
        <v>0</v>
      </c>
      <c r="V31" s="131">
        <f>+IF(P31&lt;&gt;0,($O31*(Lister!$F$11+Lister!$F$10*($N31+1000)/1000)+($M31-$O31)*Lister!$F$9)*1.05/$P31/60,0)</f>
        <v>0</v>
      </c>
      <c r="W31" s="120">
        <f t="shared" si="4"/>
        <v>0</v>
      </c>
    </row>
    <row r="32" spans="1:33" s="57" customFormat="1" x14ac:dyDescent="0.25">
      <c r="A32" s="33"/>
      <c r="G32" s="113"/>
      <c r="H32" s="59"/>
      <c r="K32" s="60"/>
      <c r="L32" s="61"/>
      <c r="M32" s="61"/>
      <c r="N32" s="61"/>
      <c r="O32" s="61"/>
      <c r="P32" s="61"/>
      <c r="Q32" s="120">
        <f t="shared" si="8"/>
        <v>0</v>
      </c>
      <c r="R32" s="120">
        <f>IF(U32&lt;&gt;0,+M32/U32/3600*Lister!$A$3,0)</f>
        <v>0</v>
      </c>
      <c r="S32" s="121">
        <f t="shared" si="9"/>
        <v>0</v>
      </c>
      <c r="T32" s="121">
        <f t="shared" si="10"/>
        <v>0</v>
      </c>
      <c r="U32" s="122">
        <f t="shared" si="11"/>
        <v>0</v>
      </c>
      <c r="V32" s="131">
        <f>+IF(P32&lt;&gt;0,($O32*(Lister!$F$11+Lister!$F$10*($N32+1000)/1000)+($M32-$O32)*Lister!$F$9)*1.05/$P32/60,0)</f>
        <v>0</v>
      </c>
      <c r="W32" s="120">
        <f t="shared" si="4"/>
        <v>0</v>
      </c>
    </row>
    <row r="33" spans="1:23" s="57" customFormat="1" x14ac:dyDescent="0.25">
      <c r="A33" s="33"/>
      <c r="G33" s="113"/>
      <c r="H33" s="59"/>
      <c r="K33" s="60"/>
      <c r="L33" s="61"/>
      <c r="M33" s="61"/>
      <c r="N33" s="61"/>
      <c r="O33" s="61"/>
      <c r="P33" s="61"/>
      <c r="Q33" s="120">
        <f t="shared" si="8"/>
        <v>0</v>
      </c>
      <c r="R33" s="120">
        <f>IF(U33&lt;&gt;0,+M33/U33/3600*Lister!$A$3,0)</f>
        <v>0</v>
      </c>
      <c r="S33" s="121">
        <f t="shared" si="9"/>
        <v>0</v>
      </c>
      <c r="T33" s="121">
        <f t="shared" si="10"/>
        <v>0</v>
      </c>
      <c r="U33" s="122">
        <f t="shared" si="11"/>
        <v>0</v>
      </c>
      <c r="V33" s="131">
        <f>+IF(P33&lt;&gt;0,($O33*(Lister!$F$11+Lister!$F$10*($N33+1000)/1000)+($M33-$O33)*Lister!$F$9)*1.05/$P33/60,0)</f>
        <v>0</v>
      </c>
      <c r="W33" s="120">
        <f t="shared" si="4"/>
        <v>0</v>
      </c>
    </row>
    <row r="34" spans="1:23" s="57" customFormat="1" x14ac:dyDescent="0.25">
      <c r="A34" s="33"/>
      <c r="G34" s="113"/>
      <c r="H34" s="59"/>
      <c r="K34" s="60"/>
      <c r="L34" s="61"/>
      <c r="M34" s="61"/>
      <c r="N34" s="61"/>
      <c r="O34" s="61"/>
      <c r="P34" s="61"/>
      <c r="Q34" s="120">
        <f t="shared" si="8"/>
        <v>0</v>
      </c>
      <c r="R34" s="120">
        <f>IF(U34&lt;&gt;0,+M34/U34/3600*Lister!$A$3,0)</f>
        <v>0</v>
      </c>
      <c r="S34" s="121">
        <f t="shared" si="9"/>
        <v>0</v>
      </c>
      <c r="T34" s="121">
        <f t="shared" si="10"/>
        <v>0</v>
      </c>
      <c r="U34" s="122">
        <f t="shared" si="11"/>
        <v>0</v>
      </c>
      <c r="V34" s="131">
        <f>+IF(P34&lt;&gt;0,($O34*(Lister!$F$11+Lister!$F$10*($N34+1000)/1000)+($M34-$O34)*Lister!$F$9)*1.05/$P34/60,0)</f>
        <v>0</v>
      </c>
      <c r="W34" s="120">
        <f t="shared" si="4"/>
        <v>0</v>
      </c>
    </row>
    <row r="35" spans="1:23" s="57" customFormat="1" x14ac:dyDescent="0.25">
      <c r="A35" s="33"/>
      <c r="G35" s="113"/>
      <c r="H35" s="59"/>
      <c r="K35" s="60"/>
      <c r="L35" s="61"/>
      <c r="M35" s="61"/>
      <c r="N35" s="61"/>
      <c r="O35" s="61"/>
      <c r="P35" s="61"/>
      <c r="Q35" s="120">
        <f t="shared" si="8"/>
        <v>0</v>
      </c>
      <c r="R35" s="120">
        <f>IF(U35&lt;&gt;0,+M35/U35/3600*Lister!$A$3,0)</f>
        <v>0</v>
      </c>
      <c r="S35" s="121">
        <f t="shared" si="9"/>
        <v>0</v>
      </c>
      <c r="T35" s="121">
        <f t="shared" si="10"/>
        <v>0</v>
      </c>
      <c r="U35" s="122">
        <f t="shared" si="11"/>
        <v>0</v>
      </c>
      <c r="V35" s="131">
        <f>+IF(P35&lt;&gt;0,($O35*(Lister!$F$11+Lister!$F$10*($N35+1000)/1000)+($M35-$O35)*Lister!$F$9)*1.05/$P35/60,0)</f>
        <v>0</v>
      </c>
      <c r="W35" s="120">
        <f t="shared" si="4"/>
        <v>0</v>
      </c>
    </row>
    <row r="36" spans="1:23" s="57" customFormat="1" x14ac:dyDescent="0.25">
      <c r="A36" s="33"/>
      <c r="G36" s="113"/>
      <c r="H36" s="59"/>
      <c r="K36" s="60"/>
      <c r="L36" s="61"/>
      <c r="M36" s="61"/>
      <c r="N36" s="61"/>
      <c r="O36" s="61"/>
      <c r="P36" s="61"/>
      <c r="Q36" s="120">
        <f t="shared" si="8"/>
        <v>0</v>
      </c>
      <c r="R36" s="120">
        <f>IF(U36&lt;&gt;0,+M36/U36/3600*Lister!$A$3,0)</f>
        <v>0</v>
      </c>
      <c r="S36" s="121">
        <f t="shared" si="9"/>
        <v>0</v>
      </c>
      <c r="T36" s="121">
        <f t="shared" si="10"/>
        <v>0</v>
      </c>
      <c r="U36" s="122">
        <f t="shared" si="11"/>
        <v>0</v>
      </c>
      <c r="V36" s="131">
        <f>+IF(P36&lt;&gt;0,($O36*(Lister!$F$11+Lister!$F$10*($N36+1000)/1000)+($M36-$O36)*Lister!$F$9)*1.05/$P36/60,0)</f>
        <v>0</v>
      </c>
      <c r="W36" s="120">
        <f t="shared" si="4"/>
        <v>0</v>
      </c>
    </row>
    <row r="37" spans="1:23" s="57" customFormat="1" x14ac:dyDescent="0.25">
      <c r="A37" s="33"/>
      <c r="G37" s="113"/>
      <c r="H37" s="59"/>
      <c r="K37" s="60"/>
      <c r="L37" s="61"/>
      <c r="M37" s="61"/>
      <c r="N37" s="61"/>
      <c r="O37" s="61"/>
      <c r="P37" s="61"/>
      <c r="Q37" s="120">
        <f t="shared" si="8"/>
        <v>0</v>
      </c>
      <c r="R37" s="120">
        <f>IF(U37&lt;&gt;0,+M37/U37/3600*Lister!$A$3,0)</f>
        <v>0</v>
      </c>
      <c r="S37" s="121">
        <f t="shared" si="9"/>
        <v>0</v>
      </c>
      <c r="T37" s="121">
        <f t="shared" si="10"/>
        <v>0</v>
      </c>
      <c r="U37" s="122">
        <f t="shared" si="11"/>
        <v>0</v>
      </c>
      <c r="V37" s="131">
        <f>+IF(P37&lt;&gt;0,($O37*(Lister!$F$11+Lister!$F$10*($N37+1000)/1000)+($M37-$O37)*Lister!$F$9)*1.05/$P37/60,0)</f>
        <v>0</v>
      </c>
      <c r="W37" s="120">
        <f t="shared" si="4"/>
        <v>0</v>
      </c>
    </row>
    <row r="38" spans="1:23" s="57" customFormat="1" x14ac:dyDescent="0.25">
      <c r="A38" s="33"/>
      <c r="G38" s="113"/>
      <c r="H38" s="59"/>
      <c r="K38" s="60"/>
      <c r="L38" s="61"/>
      <c r="M38" s="61"/>
      <c r="N38" s="61"/>
      <c r="O38" s="61"/>
      <c r="P38" s="61"/>
      <c r="Q38" s="120">
        <f t="shared" si="8"/>
        <v>0</v>
      </c>
      <c r="R38" s="120">
        <f>IF(U38&lt;&gt;0,+M38/U38/3600*Lister!$A$3,0)</f>
        <v>0</v>
      </c>
      <c r="S38" s="121">
        <f t="shared" si="9"/>
        <v>0</v>
      </c>
      <c r="T38" s="121">
        <f t="shared" si="10"/>
        <v>0</v>
      </c>
      <c r="U38" s="122">
        <f t="shared" si="11"/>
        <v>0</v>
      </c>
      <c r="V38" s="131">
        <f>+IF(P38&lt;&gt;0,($O38*(Lister!$F$11+Lister!$F$10*($N38+1000)/1000)+($M38-$O38)*Lister!$F$9)*1.05/$P38/60,0)</f>
        <v>0</v>
      </c>
      <c r="W38" s="120">
        <f t="shared" si="4"/>
        <v>0</v>
      </c>
    </row>
    <row r="39" spans="1:23" s="57" customFormat="1" x14ac:dyDescent="0.25">
      <c r="A39" s="33"/>
      <c r="G39" s="113"/>
      <c r="H39" s="59"/>
      <c r="K39" s="60"/>
      <c r="L39" s="61"/>
      <c r="M39" s="61"/>
      <c r="N39" s="61"/>
      <c r="O39" s="61"/>
      <c r="P39" s="61"/>
      <c r="Q39" s="120">
        <f t="shared" si="8"/>
        <v>0</v>
      </c>
      <c r="R39" s="120">
        <f>IF(U39&lt;&gt;0,+M39/U39/3600*Lister!$A$3,0)</f>
        <v>0</v>
      </c>
      <c r="S39" s="121">
        <f t="shared" si="9"/>
        <v>0</v>
      </c>
      <c r="T39" s="121">
        <f t="shared" si="10"/>
        <v>0</v>
      </c>
      <c r="U39" s="122">
        <f t="shared" si="11"/>
        <v>0</v>
      </c>
      <c r="V39" s="131">
        <f>+IF(P39&lt;&gt;0,($O39*(Lister!$F$11+Lister!$F$10*($N39+1000)/1000)+($M39-$O39)*Lister!$F$9)*1.05/$P39/60,0)</f>
        <v>0</v>
      </c>
      <c r="W39" s="120">
        <f t="shared" si="4"/>
        <v>0</v>
      </c>
    </row>
    <row r="40" spans="1:23" s="57" customFormat="1" x14ac:dyDescent="0.25">
      <c r="A40" s="33"/>
      <c r="G40" s="113"/>
      <c r="H40" s="59"/>
      <c r="K40" s="60"/>
      <c r="L40" s="61"/>
      <c r="M40" s="61"/>
      <c r="N40" s="61"/>
      <c r="O40" s="61"/>
      <c r="P40" s="61"/>
      <c r="Q40" s="120">
        <f t="shared" si="8"/>
        <v>0</v>
      </c>
      <c r="R40" s="120">
        <f>IF(U40&lt;&gt;0,+M40/U40/3600*Lister!$A$3,0)</f>
        <v>0</v>
      </c>
      <c r="S40" s="121">
        <f t="shared" si="9"/>
        <v>0</v>
      </c>
      <c r="T40" s="121">
        <f t="shared" si="10"/>
        <v>0</v>
      </c>
      <c r="U40" s="122">
        <f t="shared" si="11"/>
        <v>0</v>
      </c>
      <c r="V40" s="131">
        <f>+IF(P40&lt;&gt;0,($O40*(Lister!$F$11+Lister!$F$10*($N40+1000)/1000)+($M40-$O40)*Lister!$F$9)*1.05/$P40/60,0)</f>
        <v>0</v>
      </c>
      <c r="W40" s="120">
        <f t="shared" si="4"/>
        <v>0</v>
      </c>
    </row>
    <row r="41" spans="1:23" s="57" customFormat="1" x14ac:dyDescent="0.25">
      <c r="A41" s="33"/>
      <c r="G41" s="113"/>
      <c r="H41" s="59"/>
      <c r="K41" s="60"/>
      <c r="L41" s="61"/>
      <c r="M41" s="61"/>
      <c r="N41" s="61"/>
      <c r="O41" s="61"/>
      <c r="P41" s="61"/>
      <c r="Q41" s="120">
        <f t="shared" si="8"/>
        <v>0</v>
      </c>
      <c r="R41" s="120">
        <f>IF(U41&lt;&gt;0,+M41/U41/3600*Lister!$A$3,0)</f>
        <v>0</v>
      </c>
      <c r="S41" s="121">
        <f t="shared" si="9"/>
        <v>0</v>
      </c>
      <c r="T41" s="121">
        <f t="shared" si="10"/>
        <v>0</v>
      </c>
      <c r="U41" s="122">
        <f t="shared" si="11"/>
        <v>0</v>
      </c>
      <c r="V41" s="131">
        <f>+IF(P41&lt;&gt;0,($O41*(Lister!$F$11+Lister!$F$10*($N41+1000)/1000)+($M41-$O41)*Lister!$F$9)*1.05/$P41/60,0)</f>
        <v>0</v>
      </c>
      <c r="W41" s="120">
        <f t="shared" si="4"/>
        <v>0</v>
      </c>
    </row>
    <row r="42" spans="1:23" s="57" customFormat="1" x14ac:dyDescent="0.25">
      <c r="A42" s="33"/>
      <c r="G42" s="113"/>
      <c r="H42" s="59"/>
      <c r="K42" s="60"/>
      <c r="L42" s="61"/>
      <c r="M42" s="61"/>
      <c r="N42" s="61"/>
      <c r="O42" s="61"/>
      <c r="P42" s="61"/>
      <c r="Q42" s="120">
        <f t="shared" si="8"/>
        <v>0</v>
      </c>
      <c r="R42" s="120">
        <f>IF(U42&lt;&gt;0,+M42/U42/3600*Lister!$A$3,0)</f>
        <v>0</v>
      </c>
      <c r="S42" s="121">
        <f t="shared" si="9"/>
        <v>0</v>
      </c>
      <c r="T42" s="121">
        <f t="shared" si="10"/>
        <v>0</v>
      </c>
      <c r="U42" s="122">
        <f t="shared" si="11"/>
        <v>0</v>
      </c>
      <c r="V42" s="131">
        <f>+IF(P42&lt;&gt;0,($O42*(Lister!$F$11+Lister!$F$10*($N42+1000)/1000)+($M42-$O42)*Lister!$F$9)*1.05/$P42/60,0)</f>
        <v>0</v>
      </c>
      <c r="W42" s="120">
        <f t="shared" si="4"/>
        <v>0</v>
      </c>
    </row>
    <row r="43" spans="1:23" s="57" customFormat="1" x14ac:dyDescent="0.25">
      <c r="A43" s="33"/>
      <c r="G43" s="113"/>
      <c r="H43" s="59"/>
      <c r="K43" s="60"/>
      <c r="L43" s="61"/>
      <c r="M43" s="61"/>
      <c r="N43" s="61"/>
      <c r="O43" s="61"/>
      <c r="P43" s="61"/>
      <c r="Q43" s="120">
        <f t="shared" si="8"/>
        <v>0</v>
      </c>
      <c r="R43" s="120">
        <f>IF(U43&lt;&gt;0,+M43/U43/3600*Lister!$A$3,0)</f>
        <v>0</v>
      </c>
      <c r="S43" s="121">
        <f t="shared" si="9"/>
        <v>0</v>
      </c>
      <c r="T43" s="121">
        <f t="shared" si="10"/>
        <v>0</v>
      </c>
      <c r="U43" s="122">
        <f t="shared" si="11"/>
        <v>0</v>
      </c>
      <c r="V43" s="131">
        <f>+IF(P43&lt;&gt;0,($O43*(Lister!$F$11+Lister!$F$10*($N43+1000)/1000)+($M43-$O43)*Lister!$F$9)*1.05/$P43/60,0)</f>
        <v>0</v>
      </c>
      <c r="W43" s="120">
        <f t="shared" si="4"/>
        <v>0</v>
      </c>
    </row>
    <row r="44" spans="1:23" s="57" customFormat="1" x14ac:dyDescent="0.25">
      <c r="A44" s="33"/>
      <c r="G44" s="113"/>
      <c r="H44" s="59"/>
      <c r="K44" s="60"/>
      <c r="L44" s="61"/>
      <c r="M44" s="61"/>
      <c r="N44" s="61"/>
      <c r="O44" s="61"/>
      <c r="P44" s="61"/>
      <c r="Q44" s="120">
        <f t="shared" si="8"/>
        <v>0</v>
      </c>
      <c r="R44" s="120">
        <f>IF(U44&lt;&gt;0,+M44/U44/3600*Lister!$A$3,0)</f>
        <v>0</v>
      </c>
      <c r="S44" s="121">
        <f t="shared" si="9"/>
        <v>0</v>
      </c>
      <c r="T44" s="121">
        <f t="shared" si="10"/>
        <v>0</v>
      </c>
      <c r="U44" s="122">
        <f t="shared" si="11"/>
        <v>0</v>
      </c>
      <c r="V44" s="131">
        <f>+IF(P44&lt;&gt;0,($O44*(Lister!$F$11+Lister!$F$10*($N44+1000)/1000)+($M44-$O44)*Lister!$F$9)*1.05/$P44/60,0)</f>
        <v>0</v>
      </c>
      <c r="W44" s="120">
        <f t="shared" si="4"/>
        <v>0</v>
      </c>
    </row>
    <row r="45" spans="1:23" s="57" customFormat="1" x14ac:dyDescent="0.25">
      <c r="A45" s="33"/>
      <c r="G45" s="113"/>
      <c r="H45" s="59"/>
      <c r="K45" s="60"/>
      <c r="L45" s="61"/>
      <c r="M45" s="61"/>
      <c r="N45" s="61"/>
      <c r="O45" s="61"/>
      <c r="P45" s="61"/>
      <c r="Q45" s="120">
        <f t="shared" si="8"/>
        <v>0</v>
      </c>
      <c r="R45" s="120">
        <f>IF(U45&lt;&gt;0,+M45/U45/3600*Lister!$A$3,0)</f>
        <v>0</v>
      </c>
      <c r="S45" s="121">
        <f t="shared" si="9"/>
        <v>0</v>
      </c>
      <c r="T45" s="121">
        <f t="shared" si="10"/>
        <v>0</v>
      </c>
      <c r="U45" s="122">
        <f t="shared" si="11"/>
        <v>0</v>
      </c>
      <c r="V45" s="131">
        <f>+IF(P45&lt;&gt;0,($O45*(Lister!$F$11+Lister!$F$10*($N45+1000)/1000)+($M45-$O45)*Lister!$F$9)*1.05/$P45/60,0)</f>
        <v>0</v>
      </c>
      <c r="W45" s="120">
        <f t="shared" si="4"/>
        <v>0</v>
      </c>
    </row>
    <row r="46" spans="1:23" s="57" customFormat="1" x14ac:dyDescent="0.25">
      <c r="A46" s="33"/>
      <c r="G46" s="113"/>
      <c r="H46" s="59"/>
      <c r="K46" s="60"/>
      <c r="L46" s="61"/>
      <c r="M46" s="61"/>
      <c r="N46" s="61"/>
      <c r="O46" s="61"/>
      <c r="P46" s="61"/>
      <c r="Q46" s="120">
        <f t="shared" si="8"/>
        <v>0</v>
      </c>
      <c r="R46" s="120">
        <f>IF(U46&lt;&gt;0,+M46/U46/3600*Lister!$A$3,0)</f>
        <v>0</v>
      </c>
      <c r="S46" s="121">
        <f t="shared" si="9"/>
        <v>0</v>
      </c>
      <c r="T46" s="121">
        <f t="shared" si="10"/>
        <v>0</v>
      </c>
      <c r="U46" s="122">
        <f t="shared" si="11"/>
        <v>0</v>
      </c>
      <c r="V46" s="131">
        <f>+IF(P46&lt;&gt;0,($O46*(Lister!$F$11+Lister!$F$10*($N46+1000)/1000)+($M46-$O46)*Lister!$F$9)*1.05/$P46/60,0)</f>
        <v>0</v>
      </c>
      <c r="W46" s="120">
        <f t="shared" si="4"/>
        <v>0</v>
      </c>
    </row>
    <row r="47" spans="1:23" s="57" customFormat="1" x14ac:dyDescent="0.25">
      <c r="A47" s="33"/>
      <c r="G47" s="113"/>
      <c r="H47" s="59"/>
      <c r="K47" s="60"/>
      <c r="L47" s="61"/>
      <c r="M47" s="61"/>
      <c r="N47" s="61"/>
      <c r="O47" s="61"/>
      <c r="P47" s="61"/>
      <c r="Q47" s="120">
        <f t="shared" si="8"/>
        <v>0</v>
      </c>
      <c r="R47" s="120">
        <f>IF(U47&lt;&gt;0,+M47/U47/3600*Lister!$A$3,0)</f>
        <v>0</v>
      </c>
      <c r="S47" s="121">
        <f t="shared" si="9"/>
        <v>0</v>
      </c>
      <c r="T47" s="121">
        <f t="shared" si="10"/>
        <v>0</v>
      </c>
      <c r="U47" s="122">
        <f t="shared" si="11"/>
        <v>0</v>
      </c>
      <c r="V47" s="131">
        <f>+IF(P47&lt;&gt;0,($O47*(Lister!$F$11+Lister!$F$10*($N47+1000)/1000)+($M47-$O47)*Lister!$F$9)*1.05/$P47/60,0)</f>
        <v>0</v>
      </c>
      <c r="W47" s="120">
        <f t="shared" si="4"/>
        <v>0</v>
      </c>
    </row>
    <row r="48" spans="1:23" s="57" customFormat="1" x14ac:dyDescent="0.25">
      <c r="A48" s="33"/>
      <c r="G48" s="113"/>
      <c r="H48" s="59"/>
      <c r="K48" s="60"/>
      <c r="L48" s="61"/>
      <c r="M48" s="61"/>
      <c r="N48" s="61"/>
      <c r="O48" s="61"/>
      <c r="P48" s="61"/>
      <c r="Q48" s="120">
        <f t="shared" si="8"/>
        <v>0</v>
      </c>
      <c r="R48" s="120">
        <f>IF(U48&lt;&gt;0,+M48/U48/3600*Lister!$A$3,0)</f>
        <v>0</v>
      </c>
      <c r="S48" s="121">
        <f t="shared" si="9"/>
        <v>0</v>
      </c>
      <c r="T48" s="121">
        <f t="shared" si="10"/>
        <v>0</v>
      </c>
      <c r="U48" s="122">
        <f t="shared" si="11"/>
        <v>0</v>
      </c>
      <c r="V48" s="131">
        <f>+IF(P48&lt;&gt;0,($O48*(Lister!$F$11+Lister!$F$10*($N48+1000)/1000)+($M48-$O48)*Lister!$F$9)*1.05/$P48/60,0)</f>
        <v>0</v>
      </c>
      <c r="W48" s="120">
        <f t="shared" si="4"/>
        <v>0</v>
      </c>
    </row>
    <row r="49" spans="1:23" s="57" customFormat="1" x14ac:dyDescent="0.25">
      <c r="A49" s="33"/>
      <c r="G49" s="113"/>
      <c r="H49" s="59"/>
      <c r="K49" s="60"/>
      <c r="L49" s="61"/>
      <c r="M49" s="61"/>
      <c r="N49" s="61"/>
      <c r="O49" s="61"/>
      <c r="P49" s="61"/>
      <c r="Q49" s="120">
        <f t="shared" si="8"/>
        <v>0</v>
      </c>
      <c r="R49" s="120">
        <f>IF(U49&lt;&gt;0,+M49/U49/3600*Lister!$A$3,0)</f>
        <v>0</v>
      </c>
      <c r="S49" s="121">
        <f t="shared" si="9"/>
        <v>0</v>
      </c>
      <c r="T49" s="121">
        <f t="shared" si="10"/>
        <v>0</v>
      </c>
      <c r="U49" s="122">
        <f t="shared" si="11"/>
        <v>0</v>
      </c>
      <c r="V49" s="131">
        <f>+IF(P49&lt;&gt;0,($O49*(Lister!$F$11+Lister!$F$10*($N49+1000)/1000)+($M49-$O49)*Lister!$F$9)*1.05/$P49/60,0)</f>
        <v>0</v>
      </c>
      <c r="W49" s="120">
        <f t="shared" si="4"/>
        <v>0</v>
      </c>
    </row>
    <row r="50" spans="1:23" s="57" customFormat="1" x14ac:dyDescent="0.25">
      <c r="A50" s="33"/>
      <c r="G50" s="113"/>
      <c r="H50" s="59"/>
      <c r="K50" s="60"/>
      <c r="L50" s="61"/>
      <c r="M50" s="61"/>
      <c r="N50" s="61"/>
      <c r="O50" s="61"/>
      <c r="P50" s="61"/>
      <c r="Q50" s="120">
        <f t="shared" si="8"/>
        <v>0</v>
      </c>
      <c r="R50" s="120">
        <f>IF(U50&lt;&gt;0,+M50/U50/3600*Lister!$A$3,0)</f>
        <v>0</v>
      </c>
      <c r="S50" s="121">
        <f t="shared" si="9"/>
        <v>0</v>
      </c>
      <c r="T50" s="121">
        <f t="shared" si="10"/>
        <v>0</v>
      </c>
      <c r="U50" s="122">
        <f t="shared" si="11"/>
        <v>0</v>
      </c>
      <c r="V50" s="131">
        <f>+IF(P50&lt;&gt;0,($O50*(Lister!$F$11+Lister!$F$10*($N50+1000)/1000)+($M50-$O50)*Lister!$F$9)*1.05/$P50/60,0)</f>
        <v>0</v>
      </c>
      <c r="W50" s="120">
        <f t="shared" si="4"/>
        <v>0</v>
      </c>
    </row>
    <row r="51" spans="1:23" s="57" customFormat="1" x14ac:dyDescent="0.25">
      <c r="A51" s="33"/>
      <c r="G51" s="113"/>
      <c r="H51" s="59"/>
      <c r="K51" s="60"/>
      <c r="L51" s="61"/>
      <c r="M51" s="61"/>
      <c r="N51" s="61"/>
      <c r="O51" s="61"/>
      <c r="P51" s="61"/>
      <c r="Q51" s="120">
        <f t="shared" si="8"/>
        <v>0</v>
      </c>
      <c r="R51" s="120">
        <f>IF(U51&lt;&gt;0,+M51/U51/3600*Lister!$A$3,0)</f>
        <v>0</v>
      </c>
      <c r="S51" s="121">
        <f t="shared" si="9"/>
        <v>0</v>
      </c>
      <c r="T51" s="121">
        <f t="shared" si="10"/>
        <v>0</v>
      </c>
      <c r="U51" s="122">
        <f t="shared" si="11"/>
        <v>0</v>
      </c>
      <c r="V51" s="131">
        <f>+IF(P51&lt;&gt;0,($O51*(Lister!$F$11+Lister!$F$10*($N51+1000)/1000)+($M51-$O51)*Lister!$F$9)*1.05/$P51/60,0)</f>
        <v>0</v>
      </c>
      <c r="W51" s="120">
        <f t="shared" si="4"/>
        <v>0</v>
      </c>
    </row>
    <row r="52" spans="1:23" s="57" customFormat="1" x14ac:dyDescent="0.25">
      <c r="A52" s="33"/>
      <c r="G52" s="113"/>
      <c r="H52" s="59"/>
      <c r="K52" s="60"/>
      <c r="L52" s="61"/>
      <c r="M52" s="61"/>
      <c r="N52" s="61"/>
      <c r="O52" s="61"/>
      <c r="P52" s="61"/>
      <c r="Q52" s="120">
        <f t="shared" si="8"/>
        <v>0</v>
      </c>
      <c r="R52" s="120">
        <f>IF(U52&lt;&gt;0,+M52/U52/3600*Lister!$A$3,0)</f>
        <v>0</v>
      </c>
      <c r="S52" s="121">
        <f t="shared" si="9"/>
        <v>0</v>
      </c>
      <c r="T52" s="121">
        <f t="shared" si="10"/>
        <v>0</v>
      </c>
      <c r="U52" s="122">
        <f t="shared" si="11"/>
        <v>0</v>
      </c>
      <c r="V52" s="131">
        <f>+IF(P52&lt;&gt;0,($O52*(Lister!$F$11+Lister!$F$10*($N52+1000)/1000)+($M52-$O52)*Lister!$F$9)*1.05/$P52/60,0)</f>
        <v>0</v>
      </c>
      <c r="W52" s="120">
        <f t="shared" si="4"/>
        <v>0</v>
      </c>
    </row>
    <row r="53" spans="1:23" s="57" customFormat="1" x14ac:dyDescent="0.25">
      <c r="A53" s="33"/>
      <c r="G53" s="113"/>
      <c r="H53" s="59"/>
      <c r="K53" s="60"/>
      <c r="L53" s="61"/>
      <c r="M53" s="61"/>
      <c r="N53" s="61"/>
      <c r="O53" s="61"/>
      <c r="P53" s="61"/>
      <c r="Q53" s="120">
        <f t="shared" si="8"/>
        <v>0</v>
      </c>
      <c r="R53" s="120">
        <f>IF(U53&lt;&gt;0,+M53/U53/3600*Lister!$A$3,0)</f>
        <v>0</v>
      </c>
      <c r="S53" s="121">
        <f t="shared" si="9"/>
        <v>0</v>
      </c>
      <c r="T53" s="121">
        <f t="shared" si="10"/>
        <v>0</v>
      </c>
      <c r="U53" s="122">
        <f t="shared" si="11"/>
        <v>0</v>
      </c>
      <c r="V53" s="131">
        <f>+IF(P53&lt;&gt;0,($O53*(Lister!$F$11+Lister!$F$10*($N53+1000)/1000)+($M53-$O53)*Lister!$F$9)*1.05/$P53/60,0)</f>
        <v>0</v>
      </c>
      <c r="W53" s="120">
        <f t="shared" si="4"/>
        <v>0</v>
      </c>
    </row>
    <row r="54" spans="1:23" s="57" customFormat="1" x14ac:dyDescent="0.25">
      <c r="A54" s="33"/>
      <c r="G54" s="113"/>
      <c r="H54" s="59"/>
      <c r="K54" s="60"/>
      <c r="L54" s="61"/>
      <c r="M54" s="61"/>
      <c r="N54" s="61"/>
      <c r="O54" s="61"/>
      <c r="P54" s="61"/>
      <c r="Q54" s="120">
        <f t="shared" si="8"/>
        <v>0</v>
      </c>
      <c r="R54" s="120">
        <f>IF(U54&lt;&gt;0,+M54/U54/3600*Lister!$A$3,0)</f>
        <v>0</v>
      </c>
      <c r="S54" s="121">
        <f t="shared" si="9"/>
        <v>0</v>
      </c>
      <c r="T54" s="121">
        <f t="shared" si="10"/>
        <v>0</v>
      </c>
      <c r="U54" s="122">
        <f t="shared" si="11"/>
        <v>0</v>
      </c>
      <c r="V54" s="131">
        <f>+IF(P54&lt;&gt;0,($O54*(Lister!$F$11+Lister!$F$10*($N54+1000)/1000)+($M54-$O54)*Lister!$F$9)*1.05/$P54/60,0)</f>
        <v>0</v>
      </c>
      <c r="W54" s="120">
        <f t="shared" si="4"/>
        <v>0</v>
      </c>
    </row>
    <row r="55" spans="1:23" s="57" customFormat="1" x14ac:dyDescent="0.25">
      <c r="A55" s="33"/>
      <c r="G55" s="113"/>
      <c r="H55" s="59"/>
      <c r="K55" s="60"/>
      <c r="L55" s="61"/>
      <c r="M55" s="61"/>
      <c r="N55" s="61"/>
      <c r="O55" s="61"/>
      <c r="P55" s="61"/>
      <c r="Q55" s="120">
        <f t="shared" si="8"/>
        <v>0</v>
      </c>
      <c r="R55" s="120">
        <f>IF(U55&lt;&gt;0,+M55/U55/3600*Lister!$A$3,0)</f>
        <v>0</v>
      </c>
      <c r="S55" s="121">
        <f t="shared" si="9"/>
        <v>0</v>
      </c>
      <c r="T55" s="121">
        <f t="shared" si="10"/>
        <v>0</v>
      </c>
      <c r="U55" s="122">
        <f t="shared" si="11"/>
        <v>0</v>
      </c>
      <c r="V55" s="131">
        <f>+IF(P55&lt;&gt;0,($O55*(Lister!$F$11+Lister!$F$10*($N55+1000)/1000)+($M55-$O55)*Lister!$F$9)*1.05/$P55/60,0)</f>
        <v>0</v>
      </c>
      <c r="W55" s="120">
        <f t="shared" si="4"/>
        <v>0</v>
      </c>
    </row>
    <row r="56" spans="1:23" s="57" customFormat="1" x14ac:dyDescent="0.25">
      <c r="A56" s="33"/>
      <c r="G56" s="113"/>
      <c r="H56" s="59"/>
      <c r="K56" s="60"/>
      <c r="L56" s="61"/>
      <c r="M56" s="61"/>
      <c r="N56" s="61"/>
      <c r="O56" s="61"/>
      <c r="P56" s="61"/>
      <c r="Q56" s="120">
        <f t="shared" si="8"/>
        <v>0</v>
      </c>
      <c r="R56" s="120">
        <f>IF(U56&lt;&gt;0,+M56/U56/3600*Lister!$A$3,0)</f>
        <v>0</v>
      </c>
      <c r="S56" s="121">
        <f t="shared" si="9"/>
        <v>0</v>
      </c>
      <c r="T56" s="121">
        <f t="shared" si="10"/>
        <v>0</v>
      </c>
      <c r="U56" s="122">
        <f t="shared" si="11"/>
        <v>0</v>
      </c>
      <c r="V56" s="131">
        <f>+IF(P56&lt;&gt;0,($O56*(Lister!$F$11+Lister!$F$10*($N56+1000)/1000)+($M56-$O56)*Lister!$F$9)*1.05/$P56/60,0)</f>
        <v>0</v>
      </c>
      <c r="W56" s="120">
        <f t="shared" si="4"/>
        <v>0</v>
      </c>
    </row>
    <row r="57" spans="1:23" s="57" customFormat="1" x14ac:dyDescent="0.25">
      <c r="A57" s="33"/>
      <c r="G57" s="113"/>
      <c r="H57" s="59"/>
      <c r="K57" s="60"/>
      <c r="L57" s="61"/>
      <c r="M57" s="61"/>
      <c r="N57" s="61"/>
      <c r="O57" s="61"/>
      <c r="P57" s="61"/>
      <c r="Q57" s="120">
        <f t="shared" si="8"/>
        <v>0</v>
      </c>
      <c r="R57" s="120">
        <f>IF(U57&lt;&gt;0,+M57/U57/3600*Lister!$A$3,0)</f>
        <v>0</v>
      </c>
      <c r="S57" s="121">
        <f t="shared" si="9"/>
        <v>0</v>
      </c>
      <c r="T57" s="121">
        <f t="shared" si="10"/>
        <v>0</v>
      </c>
      <c r="U57" s="122">
        <f t="shared" si="11"/>
        <v>0</v>
      </c>
      <c r="V57" s="131">
        <f>+IF(P57&lt;&gt;0,($O57*(Lister!$F$11+Lister!$F$10*($N57+1000)/1000)+($M57-$O57)*Lister!$F$9)*1.05/$P57/60,0)</f>
        <v>0</v>
      </c>
      <c r="W57" s="120">
        <f t="shared" si="4"/>
        <v>0</v>
      </c>
    </row>
    <row r="58" spans="1:23" s="57" customFormat="1" x14ac:dyDescent="0.25">
      <c r="A58" s="33"/>
      <c r="G58" s="113"/>
      <c r="H58" s="59"/>
      <c r="K58" s="60"/>
      <c r="L58" s="61"/>
      <c r="M58" s="61"/>
      <c r="N58" s="61"/>
      <c r="O58" s="61"/>
      <c r="P58" s="61"/>
      <c r="Q58" s="120">
        <f t="shared" si="8"/>
        <v>0</v>
      </c>
      <c r="R58" s="120">
        <f>IF(U58&lt;&gt;0,+M58/U58/3600*Lister!$A$3,0)</f>
        <v>0</v>
      </c>
      <c r="S58" s="121">
        <f t="shared" si="9"/>
        <v>0</v>
      </c>
      <c r="T58" s="121">
        <f t="shared" si="10"/>
        <v>0</v>
      </c>
      <c r="U58" s="122">
        <f t="shared" si="11"/>
        <v>0</v>
      </c>
      <c r="V58" s="131">
        <f>+IF(P58&lt;&gt;0,($O58*(Lister!$F$11+Lister!$F$10*($N58+1000)/1000)+($M58-$O58)*Lister!$F$9)*1.05/$P58/60,0)</f>
        <v>0</v>
      </c>
      <c r="W58" s="120">
        <f t="shared" si="4"/>
        <v>0</v>
      </c>
    </row>
    <row r="59" spans="1:23" s="57" customFormat="1" x14ac:dyDescent="0.25">
      <c r="A59" s="33"/>
      <c r="G59" s="113"/>
      <c r="H59" s="59"/>
      <c r="K59" s="60"/>
      <c r="L59" s="61"/>
      <c r="M59" s="61"/>
      <c r="N59" s="61"/>
      <c r="O59" s="61"/>
      <c r="P59" s="61"/>
      <c r="Q59" s="120">
        <f t="shared" si="8"/>
        <v>0</v>
      </c>
      <c r="R59" s="120">
        <f>IF(U59&lt;&gt;0,+M59/U59/3600*Lister!$A$3,0)</f>
        <v>0</v>
      </c>
      <c r="S59" s="121">
        <f t="shared" si="9"/>
        <v>0</v>
      </c>
      <c r="T59" s="121">
        <f t="shared" si="10"/>
        <v>0</v>
      </c>
      <c r="U59" s="122">
        <f t="shared" si="11"/>
        <v>0</v>
      </c>
      <c r="V59" s="131">
        <f>+IF(P59&lt;&gt;0,($O59*(Lister!$F$11+Lister!$F$10*($N59+1000)/1000)+($M59-$O59)*Lister!$F$9)*1.05/$P59/60,0)</f>
        <v>0</v>
      </c>
      <c r="W59" s="120">
        <f t="shared" si="4"/>
        <v>0</v>
      </c>
    </row>
    <row r="60" spans="1:23" s="57" customFormat="1" x14ac:dyDescent="0.25">
      <c r="A60" s="33"/>
      <c r="G60" s="113"/>
      <c r="H60" s="59"/>
      <c r="K60" s="60"/>
      <c r="L60" s="61"/>
      <c r="M60" s="61"/>
      <c r="N60" s="61"/>
      <c r="O60" s="61"/>
      <c r="P60" s="61"/>
      <c r="Q60" s="120">
        <f t="shared" si="8"/>
        <v>0</v>
      </c>
      <c r="R60" s="120">
        <f>IF(U60&lt;&gt;0,+M60/U60/3600*Lister!$A$3,0)</f>
        <v>0</v>
      </c>
      <c r="S60" s="121">
        <f t="shared" si="9"/>
        <v>0</v>
      </c>
      <c r="T60" s="121">
        <f t="shared" si="10"/>
        <v>0</v>
      </c>
      <c r="U60" s="122">
        <f t="shared" si="11"/>
        <v>0</v>
      </c>
      <c r="V60" s="131">
        <f>+IF(P60&lt;&gt;0,($O60*(Lister!$F$11+Lister!$F$10*($N60+1000)/1000)+($M60-$O60)*Lister!$F$9)*1.05/$P60/60,0)</f>
        <v>0</v>
      </c>
      <c r="W60" s="120">
        <f t="shared" si="4"/>
        <v>0</v>
      </c>
    </row>
    <row r="61" spans="1:23" s="57" customFormat="1" x14ac:dyDescent="0.25">
      <c r="A61" s="33"/>
      <c r="G61" s="113"/>
      <c r="H61" s="59"/>
      <c r="K61" s="60"/>
      <c r="L61" s="61"/>
      <c r="M61" s="61"/>
      <c r="N61" s="61"/>
      <c r="O61" s="61"/>
      <c r="P61" s="61"/>
      <c r="Q61" s="120">
        <f t="shared" si="8"/>
        <v>0</v>
      </c>
      <c r="R61" s="120">
        <f>IF(U61&lt;&gt;0,+M61/U61/3600*Lister!$A$3,0)</f>
        <v>0</v>
      </c>
      <c r="S61" s="121">
        <f t="shared" si="9"/>
        <v>0</v>
      </c>
      <c r="T61" s="121">
        <f t="shared" si="10"/>
        <v>0</v>
      </c>
      <c r="U61" s="122">
        <f t="shared" si="11"/>
        <v>0</v>
      </c>
      <c r="V61" s="131">
        <f>+IF(P61&lt;&gt;0,($O61*(Lister!$F$11+Lister!$F$10*($N61+1000)/1000)+($M61-$O61)*Lister!$F$9)*1.05/$P61/60,0)</f>
        <v>0</v>
      </c>
      <c r="W61" s="120">
        <f t="shared" si="4"/>
        <v>0</v>
      </c>
    </row>
    <row r="62" spans="1:23" s="57" customFormat="1" x14ac:dyDescent="0.25">
      <c r="A62" s="33"/>
      <c r="G62" s="113"/>
      <c r="H62" s="59"/>
      <c r="K62" s="60"/>
      <c r="L62" s="61"/>
      <c r="M62" s="61"/>
      <c r="N62" s="61"/>
      <c r="O62" s="61"/>
      <c r="P62" s="61"/>
      <c r="Q62" s="120">
        <f t="shared" si="8"/>
        <v>0</v>
      </c>
      <c r="R62" s="120">
        <f>IF(U62&lt;&gt;0,+M62/U62/3600*Lister!$A$3,0)</f>
        <v>0</v>
      </c>
      <c r="S62" s="121">
        <f t="shared" si="9"/>
        <v>0</v>
      </c>
      <c r="T62" s="121">
        <f t="shared" si="10"/>
        <v>0</v>
      </c>
      <c r="U62" s="122">
        <f t="shared" si="11"/>
        <v>0</v>
      </c>
      <c r="V62" s="131">
        <f>+IF(P62&lt;&gt;0,($O62*(Lister!$F$11+Lister!$F$10*($N62+1000)/1000)+($M62-$O62)*Lister!$F$9)*1.05/$P62/60,0)</f>
        <v>0</v>
      </c>
      <c r="W62" s="120">
        <f t="shared" si="4"/>
        <v>0</v>
      </c>
    </row>
    <row r="63" spans="1:23" s="57" customFormat="1" x14ac:dyDescent="0.25">
      <c r="A63" s="33"/>
      <c r="G63" s="113"/>
      <c r="H63" s="59"/>
      <c r="K63" s="60"/>
      <c r="L63" s="61"/>
      <c r="M63" s="61"/>
      <c r="N63" s="61"/>
      <c r="O63" s="61"/>
      <c r="P63" s="61"/>
      <c r="Q63" s="120">
        <f t="shared" si="8"/>
        <v>0</v>
      </c>
      <c r="R63" s="120">
        <f>IF(U63&lt;&gt;0,+M63/U63/3600*Lister!$A$3,0)</f>
        <v>0</v>
      </c>
      <c r="S63" s="121">
        <f t="shared" si="9"/>
        <v>0</v>
      </c>
      <c r="T63" s="121">
        <f t="shared" si="10"/>
        <v>0</v>
      </c>
      <c r="U63" s="122">
        <f t="shared" si="11"/>
        <v>0</v>
      </c>
      <c r="V63" s="131">
        <f>+IF(P63&lt;&gt;0,($O63*(Lister!$F$11+Lister!$F$10*($N63+1000)/1000)+($M63-$O63)*Lister!$F$9)*1.05/$P63/60,0)</f>
        <v>0</v>
      </c>
      <c r="W63" s="120">
        <f t="shared" si="4"/>
        <v>0</v>
      </c>
    </row>
    <row r="64" spans="1:23" s="57" customFormat="1" x14ac:dyDescent="0.25">
      <c r="A64" s="33"/>
      <c r="G64" s="113"/>
      <c r="H64" s="59"/>
      <c r="K64" s="60"/>
      <c r="L64" s="61"/>
      <c r="M64" s="61"/>
      <c r="N64" s="61"/>
      <c r="O64" s="61"/>
      <c r="P64" s="61"/>
      <c r="Q64" s="120">
        <f t="shared" si="8"/>
        <v>0</v>
      </c>
      <c r="R64" s="120">
        <f>IF(U64&lt;&gt;0,+M64/U64/3600*Lister!$A$3,0)</f>
        <v>0</v>
      </c>
      <c r="S64" s="121">
        <f t="shared" si="9"/>
        <v>0</v>
      </c>
      <c r="T64" s="121">
        <f t="shared" si="10"/>
        <v>0</v>
      </c>
      <c r="U64" s="122">
        <f t="shared" si="11"/>
        <v>0</v>
      </c>
      <c r="V64" s="131">
        <f>+IF(P64&lt;&gt;0,($O64*(Lister!$F$11+Lister!$F$10*($N64+1000)/1000)+($M64-$O64)*Lister!$F$9)*1.05/$P64/60,0)</f>
        <v>0</v>
      </c>
      <c r="W64" s="120">
        <f t="shared" si="4"/>
        <v>0</v>
      </c>
    </row>
    <row r="65" spans="1:23" s="57" customFormat="1" x14ac:dyDescent="0.25">
      <c r="A65" s="33"/>
      <c r="G65" s="113"/>
      <c r="H65" s="59"/>
      <c r="K65" s="60"/>
      <c r="L65" s="61"/>
      <c r="M65" s="61"/>
      <c r="N65" s="61"/>
      <c r="O65" s="61"/>
      <c r="P65" s="61"/>
      <c r="Q65" s="120">
        <f t="shared" si="8"/>
        <v>0</v>
      </c>
      <c r="R65" s="120">
        <f>IF(U65&lt;&gt;0,+M65/U65/3600*Lister!$A$3,0)</f>
        <v>0</v>
      </c>
      <c r="S65" s="121">
        <f t="shared" si="9"/>
        <v>0</v>
      </c>
      <c r="T65" s="121">
        <f t="shared" si="10"/>
        <v>0</v>
      </c>
      <c r="U65" s="122">
        <f t="shared" si="11"/>
        <v>0</v>
      </c>
      <c r="V65" s="131">
        <f>+IF(P65&lt;&gt;0,($O65*(Lister!$F$11+Lister!$F$10*($N65+1000)/1000)+($M65-$O65)*Lister!$F$9)*1.05/$P65/60,0)</f>
        <v>0</v>
      </c>
      <c r="W65" s="120">
        <f t="shared" si="4"/>
        <v>0</v>
      </c>
    </row>
    <row r="66" spans="1:23" s="57" customFormat="1" x14ac:dyDescent="0.25">
      <c r="A66" s="33"/>
      <c r="G66" s="113"/>
      <c r="H66" s="59"/>
      <c r="K66" s="60"/>
      <c r="L66" s="61"/>
      <c r="M66" s="61"/>
      <c r="N66" s="61"/>
      <c r="O66" s="61"/>
      <c r="P66" s="61"/>
      <c r="Q66" s="120">
        <f t="shared" si="8"/>
        <v>0</v>
      </c>
      <c r="R66" s="120">
        <f>IF(U66&lt;&gt;0,+M66/U66/3600*Lister!$A$3,0)</f>
        <v>0</v>
      </c>
      <c r="S66" s="121">
        <f t="shared" si="9"/>
        <v>0</v>
      </c>
      <c r="T66" s="121">
        <f t="shared" si="10"/>
        <v>0</v>
      </c>
      <c r="U66" s="122">
        <f t="shared" si="11"/>
        <v>0</v>
      </c>
      <c r="V66" s="131">
        <f>+IF(P66&lt;&gt;0,($O66*(Lister!$F$11+Lister!$F$10*($N66+1000)/1000)+($M66-$O66)*Lister!$F$9)*1.05/$P66/60,0)</f>
        <v>0</v>
      </c>
      <c r="W66" s="120">
        <f t="shared" si="4"/>
        <v>0</v>
      </c>
    </row>
    <row r="67" spans="1:23" s="57" customFormat="1" x14ac:dyDescent="0.25">
      <c r="A67" s="33"/>
      <c r="G67" s="113"/>
      <c r="H67" s="59"/>
      <c r="K67" s="60"/>
      <c r="L67" s="61"/>
      <c r="M67" s="61"/>
      <c r="N67" s="61"/>
      <c r="O67" s="61"/>
      <c r="P67" s="61"/>
      <c r="Q67" s="120">
        <f t="shared" si="8"/>
        <v>0</v>
      </c>
      <c r="R67" s="120">
        <f>IF(U67&lt;&gt;0,+M67/U67/3600*Lister!$A$3,0)</f>
        <v>0</v>
      </c>
      <c r="S67" s="121">
        <f t="shared" si="9"/>
        <v>0</v>
      </c>
      <c r="T67" s="121">
        <f t="shared" si="10"/>
        <v>0</v>
      </c>
      <c r="U67" s="122">
        <f t="shared" si="11"/>
        <v>0</v>
      </c>
      <c r="V67" s="131">
        <f>+IF(P67&lt;&gt;0,($O67*(Lister!$F$11+Lister!$F$10*($N67+1000)/1000)+($M67-$O67)*Lister!$F$9)*1.05/$P67/60,0)</f>
        <v>0</v>
      </c>
      <c r="W67" s="120">
        <f t="shared" si="4"/>
        <v>0</v>
      </c>
    </row>
    <row r="68" spans="1:23" s="57" customFormat="1" x14ac:dyDescent="0.25">
      <c r="A68" s="33"/>
      <c r="G68" s="113"/>
      <c r="H68" s="59"/>
      <c r="K68" s="60"/>
      <c r="L68" s="61"/>
      <c r="M68" s="61"/>
      <c r="N68" s="61"/>
      <c r="O68" s="61"/>
      <c r="P68" s="61"/>
      <c r="Q68" s="120">
        <f t="shared" si="8"/>
        <v>0</v>
      </c>
      <c r="R68" s="120">
        <f>IF(U68&lt;&gt;0,+M68/U68/3600*Lister!$A$3,0)</f>
        <v>0</v>
      </c>
      <c r="S68" s="121">
        <f t="shared" si="9"/>
        <v>0</v>
      </c>
      <c r="T68" s="121">
        <f t="shared" si="10"/>
        <v>0</v>
      </c>
      <c r="U68" s="122">
        <f t="shared" si="11"/>
        <v>0</v>
      </c>
      <c r="V68" s="131">
        <f>+IF(P68&lt;&gt;0,($O68*(Lister!$F$11+Lister!$F$10*($N68+1000)/1000)+($M68-$O68)*Lister!$F$9)*1.05/$P68/60,0)</f>
        <v>0</v>
      </c>
      <c r="W68" s="120">
        <f t="shared" si="4"/>
        <v>0</v>
      </c>
    </row>
    <row r="69" spans="1:23" s="57" customFormat="1" x14ac:dyDescent="0.25">
      <c r="A69" s="33"/>
      <c r="G69" s="113"/>
      <c r="H69" s="59"/>
      <c r="K69" s="60"/>
      <c r="L69" s="61"/>
      <c r="M69" s="61"/>
      <c r="N69" s="61"/>
      <c r="O69" s="61"/>
      <c r="P69" s="61"/>
      <c r="Q69" s="120">
        <f t="shared" si="8"/>
        <v>0</v>
      </c>
      <c r="R69" s="120">
        <f>IF(U69&lt;&gt;0,+M69/U69/3600*Lister!$A$3,0)</f>
        <v>0</v>
      </c>
      <c r="S69" s="121">
        <f t="shared" si="9"/>
        <v>0</v>
      </c>
      <c r="T69" s="121">
        <f t="shared" si="10"/>
        <v>0</v>
      </c>
      <c r="U69" s="122">
        <f t="shared" si="11"/>
        <v>0</v>
      </c>
      <c r="V69" s="131">
        <f>+IF(P69&lt;&gt;0,($O69*(Lister!$F$11+Lister!$F$10*($N69+1000)/1000)+($M69-$O69)*Lister!$F$9)*1.05/$P69/60,0)</f>
        <v>0</v>
      </c>
      <c r="W69" s="120">
        <f t="shared" si="4"/>
        <v>0</v>
      </c>
    </row>
    <row r="70" spans="1:23" s="57" customFormat="1" x14ac:dyDescent="0.25">
      <c r="A70" s="33"/>
      <c r="G70" s="113"/>
      <c r="H70" s="59"/>
      <c r="K70" s="60"/>
      <c r="L70" s="61"/>
      <c r="M70" s="61"/>
      <c r="N70" s="61"/>
      <c r="O70" s="61"/>
      <c r="P70" s="61"/>
      <c r="Q70" s="120">
        <f t="shared" si="8"/>
        <v>0</v>
      </c>
      <c r="R70" s="120">
        <f>IF(U70&lt;&gt;0,+M70/U70/3600*Lister!$A$3,0)</f>
        <v>0</v>
      </c>
      <c r="S70" s="121">
        <f t="shared" si="9"/>
        <v>0</v>
      </c>
      <c r="T70" s="121">
        <f t="shared" si="10"/>
        <v>0</v>
      </c>
      <c r="U70" s="122">
        <f t="shared" si="11"/>
        <v>0</v>
      </c>
      <c r="V70" s="131">
        <f>+IF(P70&lt;&gt;0,($O70*(Lister!$F$11+Lister!$F$10*($N70+1000)/1000)+($M70-$O70)*Lister!$F$9)*1.05/$P70/60,0)</f>
        <v>0</v>
      </c>
      <c r="W70" s="120">
        <f t="shared" ref="W70:W133" si="12">+V70/60</f>
        <v>0</v>
      </c>
    </row>
    <row r="71" spans="1:23" s="57" customFormat="1" x14ac:dyDescent="0.25">
      <c r="A71" s="33"/>
      <c r="G71" s="113"/>
      <c r="H71" s="59"/>
      <c r="K71" s="60"/>
      <c r="L71" s="61"/>
      <c r="M71" s="61"/>
      <c r="N71" s="61"/>
      <c r="O71" s="61"/>
      <c r="P71" s="61"/>
      <c r="Q71" s="120">
        <f t="shared" si="8"/>
        <v>0</v>
      </c>
      <c r="R71" s="120">
        <f>IF(U71&lt;&gt;0,+M71/U71/3600*Lister!$A$3,0)</f>
        <v>0</v>
      </c>
      <c r="S71" s="121">
        <f t="shared" si="9"/>
        <v>0</v>
      </c>
      <c r="T71" s="121">
        <f t="shared" si="10"/>
        <v>0</v>
      </c>
      <c r="U71" s="122">
        <f t="shared" si="11"/>
        <v>0</v>
      </c>
      <c r="V71" s="131">
        <f>+IF(P71&lt;&gt;0,($O71*(Lister!$F$11+Lister!$F$10*($N71+1000)/1000)+($M71-$O71)*Lister!$F$9)*1.05/$P71/60,0)</f>
        <v>0</v>
      </c>
      <c r="W71" s="120">
        <f t="shared" si="12"/>
        <v>0</v>
      </c>
    </row>
    <row r="72" spans="1:23" s="57" customFormat="1" x14ac:dyDescent="0.25">
      <c r="A72" s="33"/>
      <c r="G72" s="113"/>
      <c r="H72" s="59"/>
      <c r="K72" s="60"/>
      <c r="L72" s="61"/>
      <c r="M72" s="61"/>
      <c r="N72" s="61"/>
      <c r="O72" s="61"/>
      <c r="P72" s="61"/>
      <c r="Q72" s="120">
        <f t="shared" si="8"/>
        <v>0</v>
      </c>
      <c r="R72" s="120">
        <f>IF(U72&lt;&gt;0,+M72/U72/3600*Lister!$A$3,0)</f>
        <v>0</v>
      </c>
      <c r="S72" s="121">
        <f t="shared" si="9"/>
        <v>0</v>
      </c>
      <c r="T72" s="121">
        <f t="shared" si="10"/>
        <v>0</v>
      </c>
      <c r="U72" s="122">
        <f t="shared" si="11"/>
        <v>0</v>
      </c>
      <c r="V72" s="131">
        <f>+IF(P72&lt;&gt;0,($O72*(Lister!$F$11+Lister!$F$10*($N72+1000)/1000)+($M72-$O72)*Lister!$F$9)*1.05/$P72/60,0)</f>
        <v>0</v>
      </c>
      <c r="W72" s="120">
        <f t="shared" si="12"/>
        <v>0</v>
      </c>
    </row>
    <row r="73" spans="1:23" s="57" customFormat="1" x14ac:dyDescent="0.25">
      <c r="A73" s="33"/>
      <c r="G73" s="113"/>
      <c r="H73" s="59"/>
      <c r="K73" s="60"/>
      <c r="L73" s="61"/>
      <c r="M73" s="61"/>
      <c r="N73" s="61"/>
      <c r="O73" s="61"/>
      <c r="P73" s="61"/>
      <c r="Q73" s="120">
        <f t="shared" si="8"/>
        <v>0</v>
      </c>
      <c r="R73" s="120">
        <f>IF(U73&lt;&gt;0,+M73/U73/3600*Lister!$A$3,0)</f>
        <v>0</v>
      </c>
      <c r="S73" s="121">
        <f t="shared" si="9"/>
        <v>0</v>
      </c>
      <c r="T73" s="121">
        <f t="shared" si="10"/>
        <v>0</v>
      </c>
      <c r="U73" s="122">
        <f t="shared" si="11"/>
        <v>0</v>
      </c>
      <c r="V73" s="131">
        <f>+IF(P73&lt;&gt;0,($O73*(Lister!$F$11+Lister!$F$10*($N73+1000)/1000)+($M73-$O73)*Lister!$F$9)*1.05/$P73/60,0)</f>
        <v>0</v>
      </c>
      <c r="W73" s="120">
        <f t="shared" si="12"/>
        <v>0</v>
      </c>
    </row>
    <row r="74" spans="1:23" s="57" customFormat="1" x14ac:dyDescent="0.25">
      <c r="A74" s="33"/>
      <c r="G74" s="113"/>
      <c r="H74" s="59"/>
      <c r="K74" s="60"/>
      <c r="L74" s="61"/>
      <c r="M74" s="61"/>
      <c r="N74" s="61"/>
      <c r="O74" s="61"/>
      <c r="P74" s="61"/>
      <c r="Q74" s="120">
        <f t="shared" si="8"/>
        <v>0</v>
      </c>
      <c r="R74" s="120">
        <f>IF(U74&lt;&gt;0,+M74/U74/3600*Lister!$A$3,0)</f>
        <v>0</v>
      </c>
      <c r="S74" s="121">
        <f t="shared" si="9"/>
        <v>0</v>
      </c>
      <c r="T74" s="121">
        <f t="shared" si="10"/>
        <v>0</v>
      </c>
      <c r="U74" s="122">
        <f t="shared" si="11"/>
        <v>0</v>
      </c>
      <c r="V74" s="131">
        <f>+IF(P74&lt;&gt;0,($O74*(Lister!$F$11+Lister!$F$10*($N74+1000)/1000)+($M74-$O74)*Lister!$F$9)*1.05/$P74/60,0)</f>
        <v>0</v>
      </c>
      <c r="W74" s="120">
        <f t="shared" si="12"/>
        <v>0</v>
      </c>
    </row>
    <row r="75" spans="1:23" s="57" customFormat="1" x14ac:dyDescent="0.25">
      <c r="A75" s="33"/>
      <c r="G75" s="113"/>
      <c r="H75" s="59"/>
      <c r="K75" s="60"/>
      <c r="L75" s="61"/>
      <c r="M75" s="61"/>
      <c r="N75" s="61"/>
      <c r="O75" s="61"/>
      <c r="P75" s="61"/>
      <c r="Q75" s="120">
        <f t="shared" si="8"/>
        <v>0</v>
      </c>
      <c r="R75" s="120">
        <f>IF(U75&lt;&gt;0,+M75/U75/3600*Lister!$A$3,0)</f>
        <v>0</v>
      </c>
      <c r="S75" s="121">
        <f t="shared" si="9"/>
        <v>0</v>
      </c>
      <c r="T75" s="121">
        <f t="shared" si="10"/>
        <v>0</v>
      </c>
      <c r="U75" s="122">
        <f t="shared" si="11"/>
        <v>0</v>
      </c>
      <c r="V75" s="131">
        <f>+IF(P75&lt;&gt;0,($O75*(Lister!$F$11+Lister!$F$10*($N75+1000)/1000)+($M75-$O75)*Lister!$F$9)*1.05/$P75/60,0)</f>
        <v>0</v>
      </c>
      <c r="W75" s="120">
        <f t="shared" si="12"/>
        <v>0</v>
      </c>
    </row>
    <row r="76" spans="1:23" s="57" customFormat="1" x14ac:dyDescent="0.25">
      <c r="A76" s="33"/>
      <c r="G76" s="113"/>
      <c r="H76" s="59"/>
      <c r="K76" s="60"/>
      <c r="L76" s="61"/>
      <c r="M76" s="61"/>
      <c r="N76" s="61"/>
      <c r="O76" s="61"/>
      <c r="P76" s="61"/>
      <c r="Q76" s="120">
        <f t="shared" si="8"/>
        <v>0</v>
      </c>
      <c r="R76" s="120">
        <f>IF(U76&lt;&gt;0,+M76/U76/3600*Lister!$A$3,0)</f>
        <v>0</v>
      </c>
      <c r="S76" s="121">
        <f t="shared" si="9"/>
        <v>0</v>
      </c>
      <c r="T76" s="121">
        <f t="shared" si="10"/>
        <v>0</v>
      </c>
      <c r="U76" s="122">
        <f t="shared" si="11"/>
        <v>0</v>
      </c>
      <c r="V76" s="131">
        <f>+IF(P76&lt;&gt;0,($O76*(Lister!$F$11+Lister!$F$10*($N76+1000)/1000)+($M76-$O76)*Lister!$F$9)*1.05/$P76/60,0)</f>
        <v>0</v>
      </c>
      <c r="W76" s="120">
        <f t="shared" si="12"/>
        <v>0</v>
      </c>
    </row>
    <row r="77" spans="1:23" s="57" customFormat="1" x14ac:dyDescent="0.25">
      <c r="A77" s="33"/>
      <c r="G77" s="113"/>
      <c r="H77" s="59"/>
      <c r="K77" s="60"/>
      <c r="L77" s="61"/>
      <c r="M77" s="61"/>
      <c r="N77" s="61"/>
      <c r="O77" s="61"/>
      <c r="P77" s="61"/>
      <c r="Q77" s="120">
        <f t="shared" si="8"/>
        <v>0</v>
      </c>
      <c r="R77" s="120">
        <f>IF(U77&lt;&gt;0,+M77/U77/3600*Lister!$A$3,0)</f>
        <v>0</v>
      </c>
      <c r="S77" s="121">
        <f t="shared" si="9"/>
        <v>0</v>
      </c>
      <c r="T77" s="121">
        <f t="shared" si="10"/>
        <v>0</v>
      </c>
      <c r="U77" s="122">
        <f t="shared" si="11"/>
        <v>0</v>
      </c>
      <c r="V77" s="131">
        <f>+IF(P77&lt;&gt;0,($O77*(Lister!$F$11+Lister!$F$10*($N77+1000)/1000)+($M77-$O77)*Lister!$F$9)*1.05/$P77/60,0)</f>
        <v>0</v>
      </c>
      <c r="W77" s="120">
        <f t="shared" si="12"/>
        <v>0</v>
      </c>
    </row>
    <row r="78" spans="1:23" s="57" customFormat="1" x14ac:dyDescent="0.25">
      <c r="A78" s="33"/>
      <c r="G78" s="113"/>
      <c r="H78" s="59"/>
      <c r="K78" s="60"/>
      <c r="L78" s="61"/>
      <c r="M78" s="61"/>
      <c r="N78" s="61"/>
      <c r="O78" s="61"/>
      <c r="P78" s="61"/>
      <c r="Q78" s="120">
        <f t="shared" si="8"/>
        <v>0</v>
      </c>
      <c r="R78" s="120">
        <f>IF(U78&lt;&gt;0,+M78/U78/3600*Lister!$A$3,0)</f>
        <v>0</v>
      </c>
      <c r="S78" s="121">
        <f t="shared" si="9"/>
        <v>0</v>
      </c>
      <c r="T78" s="121">
        <f t="shared" si="10"/>
        <v>0</v>
      </c>
      <c r="U78" s="122">
        <f t="shared" si="11"/>
        <v>0</v>
      </c>
      <c r="V78" s="131">
        <f>+IF(P78&lt;&gt;0,($O78*(Lister!$F$11+Lister!$F$10*($N78+1000)/1000)+($M78-$O78)*Lister!$F$9)*1.05/$P78/60,0)</f>
        <v>0</v>
      </c>
      <c r="W78" s="120">
        <f t="shared" si="12"/>
        <v>0</v>
      </c>
    </row>
    <row r="79" spans="1:23" s="57" customFormat="1" x14ac:dyDescent="0.25">
      <c r="A79" s="33"/>
      <c r="G79" s="113"/>
      <c r="H79" s="59"/>
      <c r="K79" s="60"/>
      <c r="L79" s="61"/>
      <c r="M79" s="61"/>
      <c r="N79" s="61"/>
      <c r="O79" s="61"/>
      <c r="P79" s="61"/>
      <c r="Q79" s="120">
        <f t="shared" si="8"/>
        <v>0</v>
      </c>
      <c r="R79" s="120">
        <f>IF(U79&lt;&gt;0,+M79/U79/3600*Lister!$A$3,0)</f>
        <v>0</v>
      </c>
      <c r="S79" s="121">
        <f t="shared" si="9"/>
        <v>0</v>
      </c>
      <c r="T79" s="121">
        <f t="shared" si="10"/>
        <v>0</v>
      </c>
      <c r="U79" s="122">
        <f t="shared" si="11"/>
        <v>0</v>
      </c>
      <c r="V79" s="131">
        <f>+IF(P79&lt;&gt;0,($O79*(Lister!$F$11+Lister!$F$10*($N79+1000)/1000)+($M79-$O79)*Lister!$F$9)*1.05/$P79/60,0)</f>
        <v>0</v>
      </c>
      <c r="W79" s="120">
        <f t="shared" si="12"/>
        <v>0</v>
      </c>
    </row>
    <row r="80" spans="1:23" s="57" customFormat="1" x14ac:dyDescent="0.25">
      <c r="A80" s="33"/>
      <c r="G80" s="113"/>
      <c r="H80" s="59"/>
      <c r="K80" s="60"/>
      <c r="L80" s="61"/>
      <c r="M80" s="61"/>
      <c r="N80" s="61"/>
      <c r="O80" s="61"/>
      <c r="P80" s="61"/>
      <c r="Q80" s="120">
        <f t="shared" si="8"/>
        <v>0</v>
      </c>
      <c r="R80" s="120">
        <f>IF(U80&lt;&gt;0,+M80/U80/3600*Lister!$A$3,0)</f>
        <v>0</v>
      </c>
      <c r="S80" s="121">
        <f t="shared" si="9"/>
        <v>0</v>
      </c>
      <c r="T80" s="121">
        <f t="shared" si="10"/>
        <v>0</v>
      </c>
      <c r="U80" s="122">
        <f t="shared" si="11"/>
        <v>0</v>
      </c>
      <c r="V80" s="131">
        <f>+IF(P80&lt;&gt;0,($O80*(Lister!$F$11+Lister!$F$10*($N80+1000)/1000)+($M80-$O80)*Lister!$F$9)*1.05/$P80/60,0)</f>
        <v>0</v>
      </c>
      <c r="W80" s="120">
        <f t="shared" si="12"/>
        <v>0</v>
      </c>
    </row>
    <row r="81" spans="1:23" s="57" customFormat="1" x14ac:dyDescent="0.25">
      <c r="A81" s="33"/>
      <c r="G81" s="113"/>
      <c r="H81" s="59"/>
      <c r="K81" s="60"/>
      <c r="L81" s="61"/>
      <c r="M81" s="61"/>
      <c r="N81" s="61"/>
      <c r="O81" s="61"/>
      <c r="P81" s="61"/>
      <c r="Q81" s="120">
        <f t="shared" si="8"/>
        <v>0</v>
      </c>
      <c r="R81" s="120">
        <f>IF(U81&lt;&gt;0,+M81/U81/3600*Lister!$A$3,0)</f>
        <v>0</v>
      </c>
      <c r="S81" s="121">
        <f t="shared" si="9"/>
        <v>0</v>
      </c>
      <c r="T81" s="121">
        <f t="shared" si="10"/>
        <v>0</v>
      </c>
      <c r="U81" s="122">
        <f t="shared" si="11"/>
        <v>0</v>
      </c>
      <c r="V81" s="131">
        <f>+IF(P81&lt;&gt;0,($O81*(Lister!$F$11+Lister!$F$10*($N81+1000)/1000)+($M81-$O81)*Lister!$F$9)*1.05/$P81/60,0)</f>
        <v>0</v>
      </c>
      <c r="W81" s="120">
        <f t="shared" si="12"/>
        <v>0</v>
      </c>
    </row>
    <row r="82" spans="1:23" s="57" customFormat="1" x14ac:dyDescent="0.25">
      <c r="A82" s="33"/>
      <c r="G82" s="113"/>
      <c r="H82" s="59"/>
      <c r="K82" s="60"/>
      <c r="L82" s="61"/>
      <c r="M82" s="61"/>
      <c r="N82" s="61"/>
      <c r="O82" s="61"/>
      <c r="P82" s="61"/>
      <c r="Q82" s="120">
        <f t="shared" si="8"/>
        <v>0</v>
      </c>
      <c r="R82" s="120">
        <f>IF(U82&lt;&gt;0,+M82/U82/3600*Lister!$A$3,0)</f>
        <v>0</v>
      </c>
      <c r="S82" s="121">
        <f t="shared" si="9"/>
        <v>0</v>
      </c>
      <c r="T82" s="121">
        <f t="shared" si="10"/>
        <v>0</v>
      </c>
      <c r="U82" s="122">
        <f t="shared" si="11"/>
        <v>0</v>
      </c>
      <c r="V82" s="131">
        <f>+IF(P82&lt;&gt;0,($O82*(Lister!$F$11+Lister!$F$10*($N82+1000)/1000)+($M82-$O82)*Lister!$F$9)*1.05/$P82/60,0)</f>
        <v>0</v>
      </c>
      <c r="W82" s="120">
        <f t="shared" si="12"/>
        <v>0</v>
      </c>
    </row>
    <row r="83" spans="1:23" s="57" customFormat="1" x14ac:dyDescent="0.25">
      <c r="A83" s="33"/>
      <c r="G83" s="113"/>
      <c r="H83" s="59"/>
      <c r="K83" s="60"/>
      <c r="L83" s="61"/>
      <c r="M83" s="61"/>
      <c r="N83" s="61"/>
      <c r="O83" s="61"/>
      <c r="P83" s="61"/>
      <c r="Q83" s="120">
        <f t="shared" ref="Q83:Q146" si="13">M83*N83/1000</f>
        <v>0</v>
      </c>
      <c r="R83" s="120">
        <f>IF(U83&lt;&gt;0,+M83/U83/3600*Lister!$A$3,0)</f>
        <v>0</v>
      </c>
      <c r="S83" s="121">
        <f t="shared" ref="S83:S146" si="14">N83*R83/1000</f>
        <v>0</v>
      </c>
      <c r="T83" s="121">
        <f t="shared" ref="T83:T146" si="15">+IF(R83&lt;&gt;0,P83/R83,0)</f>
        <v>0</v>
      </c>
      <c r="U83" s="122">
        <f t="shared" ref="U83:U146" si="16">+L83</f>
        <v>0</v>
      </c>
      <c r="V83" s="131">
        <f>+IF(P83&lt;&gt;0,($O83*(Lister!$F$11+Lister!$F$10*($N83+1000)/1000)+($M83-$O83)*Lister!$F$9)*1.05/$P83/60,0)</f>
        <v>0</v>
      </c>
      <c r="W83" s="120">
        <f t="shared" si="12"/>
        <v>0</v>
      </c>
    </row>
    <row r="84" spans="1:23" s="57" customFormat="1" x14ac:dyDescent="0.25">
      <c r="A84" s="33"/>
      <c r="G84" s="113"/>
      <c r="H84" s="59"/>
      <c r="K84" s="60"/>
      <c r="L84" s="61"/>
      <c r="M84" s="61"/>
      <c r="N84" s="61"/>
      <c r="O84" s="61"/>
      <c r="P84" s="61"/>
      <c r="Q84" s="120">
        <f t="shared" si="13"/>
        <v>0</v>
      </c>
      <c r="R84" s="120">
        <f>IF(U84&lt;&gt;0,+M84/U84/3600*Lister!$A$3,0)</f>
        <v>0</v>
      </c>
      <c r="S84" s="121">
        <f t="shared" si="14"/>
        <v>0</v>
      </c>
      <c r="T84" s="121">
        <f t="shared" si="15"/>
        <v>0</v>
      </c>
      <c r="U84" s="122">
        <f t="shared" si="16"/>
        <v>0</v>
      </c>
      <c r="V84" s="131">
        <f>+IF(P84&lt;&gt;0,($O84*(Lister!$F$11+Lister!$F$10*($N84+1000)/1000)+($M84-$O84)*Lister!$F$9)*1.05/$P84/60,0)</f>
        <v>0</v>
      </c>
      <c r="W84" s="120">
        <f t="shared" si="12"/>
        <v>0</v>
      </c>
    </row>
    <row r="85" spans="1:23" s="57" customFormat="1" x14ac:dyDescent="0.25">
      <c r="A85" s="33"/>
      <c r="G85" s="113"/>
      <c r="H85" s="59"/>
      <c r="K85" s="60"/>
      <c r="L85" s="61"/>
      <c r="M85" s="61"/>
      <c r="N85" s="61"/>
      <c r="O85" s="61"/>
      <c r="P85" s="61"/>
      <c r="Q85" s="120">
        <f t="shared" si="13"/>
        <v>0</v>
      </c>
      <c r="R85" s="120">
        <f>IF(U85&lt;&gt;0,+M85/U85/3600*Lister!$A$3,0)</f>
        <v>0</v>
      </c>
      <c r="S85" s="121">
        <f t="shared" si="14"/>
        <v>0</v>
      </c>
      <c r="T85" s="121">
        <f t="shared" si="15"/>
        <v>0</v>
      </c>
      <c r="U85" s="122">
        <f t="shared" si="16"/>
        <v>0</v>
      </c>
      <c r="V85" s="131">
        <f>+IF(P85&lt;&gt;0,($O85*(Lister!$F$11+Lister!$F$10*($N85+1000)/1000)+($M85-$O85)*Lister!$F$9)*1.05/$P85/60,0)</f>
        <v>0</v>
      </c>
      <c r="W85" s="120">
        <f t="shared" si="12"/>
        <v>0</v>
      </c>
    </row>
    <row r="86" spans="1:23" s="57" customFormat="1" x14ac:dyDescent="0.25">
      <c r="A86" s="33"/>
      <c r="G86" s="113"/>
      <c r="H86" s="59"/>
      <c r="K86" s="60"/>
      <c r="L86" s="61"/>
      <c r="M86" s="61"/>
      <c r="N86" s="61"/>
      <c r="O86" s="61"/>
      <c r="P86" s="61"/>
      <c r="Q86" s="120">
        <f t="shared" si="13"/>
        <v>0</v>
      </c>
      <c r="R86" s="120">
        <f>IF(U86&lt;&gt;0,+M86/U86/3600*Lister!$A$3,0)</f>
        <v>0</v>
      </c>
      <c r="S86" s="121">
        <f t="shared" si="14"/>
        <v>0</v>
      </c>
      <c r="T86" s="121">
        <f t="shared" si="15"/>
        <v>0</v>
      </c>
      <c r="U86" s="122">
        <f t="shared" si="16"/>
        <v>0</v>
      </c>
      <c r="V86" s="131">
        <f>+IF(P86&lt;&gt;0,($O86*(Lister!$F$11+Lister!$F$10*($N86+1000)/1000)+($M86-$O86)*Lister!$F$9)*1.05/$P86/60,0)</f>
        <v>0</v>
      </c>
      <c r="W86" s="120">
        <f t="shared" si="12"/>
        <v>0</v>
      </c>
    </row>
    <row r="87" spans="1:23" s="57" customFormat="1" x14ac:dyDescent="0.25">
      <c r="A87" s="33"/>
      <c r="G87" s="113"/>
      <c r="H87" s="59"/>
      <c r="K87" s="60"/>
      <c r="L87" s="61"/>
      <c r="M87" s="61"/>
      <c r="N87" s="61"/>
      <c r="O87" s="61"/>
      <c r="P87" s="61"/>
      <c r="Q87" s="120">
        <f t="shared" si="13"/>
        <v>0</v>
      </c>
      <c r="R87" s="120">
        <f>IF(U87&lt;&gt;0,+M87/U87/3600*Lister!$A$3,0)</f>
        <v>0</v>
      </c>
      <c r="S87" s="121">
        <f t="shared" si="14"/>
        <v>0</v>
      </c>
      <c r="T87" s="121">
        <f t="shared" si="15"/>
        <v>0</v>
      </c>
      <c r="U87" s="122">
        <f t="shared" si="16"/>
        <v>0</v>
      </c>
      <c r="V87" s="131">
        <f>+IF(P87&lt;&gt;0,($O87*(Lister!$F$11+Lister!$F$10*($N87+1000)/1000)+($M87-$O87)*Lister!$F$9)*1.05/$P87/60,0)</f>
        <v>0</v>
      </c>
      <c r="W87" s="120">
        <f t="shared" si="12"/>
        <v>0</v>
      </c>
    </row>
    <row r="88" spans="1:23" s="57" customFormat="1" x14ac:dyDescent="0.25">
      <c r="A88" s="33"/>
      <c r="G88" s="113"/>
      <c r="H88" s="59"/>
      <c r="K88" s="60"/>
      <c r="L88" s="61"/>
      <c r="M88" s="61"/>
      <c r="N88" s="61"/>
      <c r="O88" s="61"/>
      <c r="P88" s="61"/>
      <c r="Q88" s="120">
        <f t="shared" si="13"/>
        <v>0</v>
      </c>
      <c r="R88" s="120">
        <f>IF(U88&lt;&gt;0,+M88/U88/3600*Lister!$A$3,0)</f>
        <v>0</v>
      </c>
      <c r="S88" s="121">
        <f t="shared" si="14"/>
        <v>0</v>
      </c>
      <c r="T88" s="121">
        <f t="shared" si="15"/>
        <v>0</v>
      </c>
      <c r="U88" s="122">
        <f t="shared" si="16"/>
        <v>0</v>
      </c>
      <c r="V88" s="131">
        <f>+IF(P88&lt;&gt;0,($O88*(Lister!$F$11+Lister!$F$10*($N88+1000)/1000)+($M88-$O88)*Lister!$F$9)*1.05/$P88/60,0)</f>
        <v>0</v>
      </c>
      <c r="W88" s="120">
        <f t="shared" si="12"/>
        <v>0</v>
      </c>
    </row>
    <row r="89" spans="1:23" s="57" customFormat="1" x14ac:dyDescent="0.25">
      <c r="A89" s="33"/>
      <c r="G89" s="113"/>
      <c r="H89" s="59"/>
      <c r="K89" s="60"/>
      <c r="L89" s="61"/>
      <c r="M89" s="61"/>
      <c r="N89" s="61"/>
      <c r="O89" s="61"/>
      <c r="P89" s="61"/>
      <c r="Q89" s="120">
        <f t="shared" si="13"/>
        <v>0</v>
      </c>
      <c r="R89" s="120">
        <f>IF(U89&lt;&gt;0,+M89/U89/3600*Lister!$A$3,0)</f>
        <v>0</v>
      </c>
      <c r="S89" s="121">
        <f t="shared" si="14"/>
        <v>0</v>
      </c>
      <c r="T89" s="121">
        <f t="shared" si="15"/>
        <v>0</v>
      </c>
      <c r="U89" s="122">
        <f t="shared" si="16"/>
        <v>0</v>
      </c>
      <c r="V89" s="131">
        <f>+IF(P89&lt;&gt;0,($O89*(Lister!$F$11+Lister!$F$10*($N89+1000)/1000)+($M89-$O89)*Lister!$F$9)*1.05/$P89/60,0)</f>
        <v>0</v>
      </c>
      <c r="W89" s="120">
        <f t="shared" si="12"/>
        <v>0</v>
      </c>
    </row>
    <row r="90" spans="1:23" s="57" customFormat="1" x14ac:dyDescent="0.25">
      <c r="A90" s="33"/>
      <c r="G90" s="113"/>
      <c r="H90" s="59"/>
      <c r="K90" s="60"/>
      <c r="L90" s="61"/>
      <c r="M90" s="61"/>
      <c r="N90" s="61"/>
      <c r="O90" s="61"/>
      <c r="P90" s="61"/>
      <c r="Q90" s="120">
        <f t="shared" si="13"/>
        <v>0</v>
      </c>
      <c r="R90" s="120">
        <f>IF(U90&lt;&gt;0,+M90/U90/3600*Lister!$A$3,0)</f>
        <v>0</v>
      </c>
      <c r="S90" s="121">
        <f t="shared" si="14"/>
        <v>0</v>
      </c>
      <c r="T90" s="121">
        <f t="shared" si="15"/>
        <v>0</v>
      </c>
      <c r="U90" s="122">
        <f t="shared" si="16"/>
        <v>0</v>
      </c>
      <c r="V90" s="131">
        <f>+IF(P90&lt;&gt;0,($O90*(Lister!$F$11+Lister!$F$10*($N90+1000)/1000)+($M90-$O90)*Lister!$F$9)*1.05/$P90/60,0)</f>
        <v>0</v>
      </c>
      <c r="W90" s="120">
        <f t="shared" si="12"/>
        <v>0</v>
      </c>
    </row>
    <row r="91" spans="1:23" s="57" customFormat="1" x14ac:dyDescent="0.25">
      <c r="A91" s="33"/>
      <c r="G91" s="113"/>
      <c r="H91" s="59"/>
      <c r="K91" s="60"/>
      <c r="L91" s="61"/>
      <c r="M91" s="61"/>
      <c r="N91" s="61"/>
      <c r="O91" s="61"/>
      <c r="P91" s="61"/>
      <c r="Q91" s="120">
        <f t="shared" si="13"/>
        <v>0</v>
      </c>
      <c r="R91" s="120">
        <f>IF(U91&lt;&gt;0,+M91/U91/3600*Lister!$A$3,0)</f>
        <v>0</v>
      </c>
      <c r="S91" s="121">
        <f t="shared" si="14"/>
        <v>0</v>
      </c>
      <c r="T91" s="121">
        <f t="shared" si="15"/>
        <v>0</v>
      </c>
      <c r="U91" s="122">
        <f t="shared" si="16"/>
        <v>0</v>
      </c>
      <c r="V91" s="131">
        <f>+IF(P91&lt;&gt;0,($O91*(Lister!$F$11+Lister!$F$10*($N91+1000)/1000)+($M91-$O91)*Lister!$F$9)*1.05/$P91/60,0)</f>
        <v>0</v>
      </c>
      <c r="W91" s="120">
        <f t="shared" si="12"/>
        <v>0</v>
      </c>
    </row>
    <row r="92" spans="1:23" s="57" customFormat="1" x14ac:dyDescent="0.25">
      <c r="A92" s="33"/>
      <c r="G92" s="113"/>
      <c r="H92" s="59"/>
      <c r="K92" s="60"/>
      <c r="L92" s="61"/>
      <c r="M92" s="61"/>
      <c r="N92" s="61"/>
      <c r="O92" s="61"/>
      <c r="P92" s="61"/>
      <c r="Q92" s="120">
        <f t="shared" si="13"/>
        <v>0</v>
      </c>
      <c r="R92" s="120">
        <f>IF(U92&lt;&gt;0,+M92/U92/3600*Lister!$A$3,0)</f>
        <v>0</v>
      </c>
      <c r="S92" s="121">
        <f t="shared" si="14"/>
        <v>0</v>
      </c>
      <c r="T92" s="121">
        <f t="shared" si="15"/>
        <v>0</v>
      </c>
      <c r="U92" s="122">
        <f t="shared" si="16"/>
        <v>0</v>
      </c>
      <c r="V92" s="131">
        <f>+IF(P92&lt;&gt;0,($O92*(Lister!$F$11+Lister!$F$10*($N92+1000)/1000)+($M92-$O92)*Lister!$F$9)*1.05/$P92/60,0)</f>
        <v>0</v>
      </c>
      <c r="W92" s="120">
        <f t="shared" si="12"/>
        <v>0</v>
      </c>
    </row>
    <row r="93" spans="1:23" s="57" customFormat="1" x14ac:dyDescent="0.25">
      <c r="A93" s="33"/>
      <c r="G93" s="113"/>
      <c r="H93" s="59"/>
      <c r="K93" s="60"/>
      <c r="L93" s="61"/>
      <c r="M93" s="61"/>
      <c r="N93" s="61"/>
      <c r="O93" s="61"/>
      <c r="P93" s="61"/>
      <c r="Q93" s="120">
        <f t="shared" si="13"/>
        <v>0</v>
      </c>
      <c r="R93" s="120">
        <f>IF(U93&lt;&gt;0,+M93/U93/3600*Lister!$A$3,0)</f>
        <v>0</v>
      </c>
      <c r="S93" s="121">
        <f t="shared" si="14"/>
        <v>0</v>
      </c>
      <c r="T93" s="121">
        <f t="shared" si="15"/>
        <v>0</v>
      </c>
      <c r="U93" s="122">
        <f t="shared" si="16"/>
        <v>0</v>
      </c>
      <c r="V93" s="131">
        <f>+IF(P93&lt;&gt;0,($O93*(Lister!$F$11+Lister!$F$10*($N93+1000)/1000)+($M93-$O93)*Lister!$F$9)*1.05/$P93/60,0)</f>
        <v>0</v>
      </c>
      <c r="W93" s="120">
        <f t="shared" si="12"/>
        <v>0</v>
      </c>
    </row>
    <row r="94" spans="1:23" s="57" customFormat="1" x14ac:dyDescent="0.25">
      <c r="A94" s="33"/>
      <c r="G94" s="113"/>
      <c r="H94" s="59"/>
      <c r="K94" s="60"/>
      <c r="L94" s="61"/>
      <c r="M94" s="61"/>
      <c r="N94" s="61"/>
      <c r="O94" s="61"/>
      <c r="P94" s="61"/>
      <c r="Q94" s="120">
        <f t="shared" si="13"/>
        <v>0</v>
      </c>
      <c r="R94" s="120">
        <f>IF(U94&lt;&gt;0,+M94/U94/3600*Lister!$A$3,0)</f>
        <v>0</v>
      </c>
      <c r="S94" s="121">
        <f t="shared" si="14"/>
        <v>0</v>
      </c>
      <c r="T94" s="121">
        <f t="shared" si="15"/>
        <v>0</v>
      </c>
      <c r="U94" s="122">
        <f t="shared" si="16"/>
        <v>0</v>
      </c>
      <c r="V94" s="131">
        <f>+IF(P94&lt;&gt;0,($O94*(Lister!$F$11+Lister!$F$10*($N94+1000)/1000)+($M94-$O94)*Lister!$F$9)*1.05/$P94/60,0)</f>
        <v>0</v>
      </c>
      <c r="W94" s="120">
        <f t="shared" si="12"/>
        <v>0</v>
      </c>
    </row>
    <row r="95" spans="1:23" s="57" customFormat="1" x14ac:dyDescent="0.25">
      <c r="A95" s="33"/>
      <c r="G95" s="113"/>
      <c r="H95" s="59"/>
      <c r="K95" s="60"/>
      <c r="L95" s="61"/>
      <c r="M95" s="61"/>
      <c r="N95" s="61"/>
      <c r="O95" s="61"/>
      <c r="P95" s="61"/>
      <c r="Q95" s="120">
        <f t="shared" si="13"/>
        <v>0</v>
      </c>
      <c r="R95" s="120">
        <f>IF(U95&lt;&gt;0,+M95/U95/3600*Lister!$A$3,0)</f>
        <v>0</v>
      </c>
      <c r="S95" s="121">
        <f t="shared" si="14"/>
        <v>0</v>
      </c>
      <c r="T95" s="121">
        <f t="shared" si="15"/>
        <v>0</v>
      </c>
      <c r="U95" s="122">
        <f t="shared" si="16"/>
        <v>0</v>
      </c>
      <c r="V95" s="131">
        <f>+IF(P95&lt;&gt;0,($O95*(Lister!$F$11+Lister!$F$10*($N95+1000)/1000)+($M95-$O95)*Lister!$F$9)*1.05/$P95/60,0)</f>
        <v>0</v>
      </c>
      <c r="W95" s="120">
        <f t="shared" si="12"/>
        <v>0</v>
      </c>
    </row>
    <row r="96" spans="1:23" s="57" customFormat="1" x14ac:dyDescent="0.25">
      <c r="A96" s="33"/>
      <c r="G96" s="113"/>
      <c r="H96" s="59"/>
      <c r="K96" s="60"/>
      <c r="L96" s="61"/>
      <c r="M96" s="61"/>
      <c r="N96" s="61"/>
      <c r="O96" s="61"/>
      <c r="P96" s="61"/>
      <c r="Q96" s="120">
        <f t="shared" si="13"/>
        <v>0</v>
      </c>
      <c r="R96" s="120">
        <f>IF(U96&lt;&gt;0,+M96/U96/3600*Lister!$A$3,0)</f>
        <v>0</v>
      </c>
      <c r="S96" s="121">
        <f t="shared" si="14"/>
        <v>0</v>
      </c>
      <c r="T96" s="121">
        <f t="shared" si="15"/>
        <v>0</v>
      </c>
      <c r="U96" s="122">
        <f t="shared" si="16"/>
        <v>0</v>
      </c>
      <c r="V96" s="131">
        <f>+IF(P96&lt;&gt;0,($O96*(Lister!$F$11+Lister!$F$10*($N96+1000)/1000)+($M96-$O96)*Lister!$F$9)*1.05/$P96/60,0)</f>
        <v>0</v>
      </c>
      <c r="W96" s="120">
        <f t="shared" si="12"/>
        <v>0</v>
      </c>
    </row>
    <row r="97" spans="1:23" s="57" customFormat="1" x14ac:dyDescent="0.25">
      <c r="A97" s="33"/>
      <c r="G97" s="113"/>
      <c r="H97" s="59"/>
      <c r="K97" s="60"/>
      <c r="L97" s="61"/>
      <c r="M97" s="61"/>
      <c r="N97" s="61"/>
      <c r="O97" s="61"/>
      <c r="P97" s="61"/>
      <c r="Q97" s="120">
        <f t="shared" si="13"/>
        <v>0</v>
      </c>
      <c r="R97" s="120">
        <f>IF(U97&lt;&gt;0,+M97/U97/3600*Lister!$A$3,0)</f>
        <v>0</v>
      </c>
      <c r="S97" s="121">
        <f t="shared" si="14"/>
        <v>0</v>
      </c>
      <c r="T97" s="121">
        <f t="shared" si="15"/>
        <v>0</v>
      </c>
      <c r="U97" s="122">
        <f t="shared" si="16"/>
        <v>0</v>
      </c>
      <c r="V97" s="131">
        <f>+IF(P97&lt;&gt;0,($O97*(Lister!$F$11+Lister!$F$10*($N97+1000)/1000)+($M97-$O97)*Lister!$F$9)*1.05/$P97/60,0)</f>
        <v>0</v>
      </c>
      <c r="W97" s="120">
        <f t="shared" si="12"/>
        <v>0</v>
      </c>
    </row>
    <row r="98" spans="1:23" s="57" customFormat="1" x14ac:dyDescent="0.25">
      <c r="A98" s="33"/>
      <c r="G98" s="113"/>
      <c r="H98" s="59"/>
      <c r="K98" s="60"/>
      <c r="L98" s="61"/>
      <c r="M98" s="61"/>
      <c r="N98" s="61"/>
      <c r="O98" s="61"/>
      <c r="P98" s="61"/>
      <c r="Q98" s="120">
        <f t="shared" si="13"/>
        <v>0</v>
      </c>
      <c r="R98" s="120">
        <f>IF(U98&lt;&gt;0,+M98/U98/3600*Lister!$A$3,0)</f>
        <v>0</v>
      </c>
      <c r="S98" s="121">
        <f t="shared" si="14"/>
        <v>0</v>
      </c>
      <c r="T98" s="121">
        <f t="shared" si="15"/>
        <v>0</v>
      </c>
      <c r="U98" s="122">
        <f t="shared" si="16"/>
        <v>0</v>
      </c>
      <c r="V98" s="131">
        <f>+IF(P98&lt;&gt;0,($O98*(Lister!$F$11+Lister!$F$10*($N98+1000)/1000)+($M98-$O98)*Lister!$F$9)*1.05/$P98/60,0)</f>
        <v>0</v>
      </c>
      <c r="W98" s="120">
        <f t="shared" si="12"/>
        <v>0</v>
      </c>
    </row>
    <row r="99" spans="1:23" s="57" customFormat="1" x14ac:dyDescent="0.25">
      <c r="A99" s="33"/>
      <c r="G99" s="113"/>
      <c r="H99" s="59"/>
      <c r="K99" s="60"/>
      <c r="L99" s="61"/>
      <c r="M99" s="61"/>
      <c r="N99" s="61"/>
      <c r="O99" s="61"/>
      <c r="P99" s="61"/>
      <c r="Q99" s="120">
        <f t="shared" si="13"/>
        <v>0</v>
      </c>
      <c r="R99" s="120">
        <f>IF(U99&lt;&gt;0,+M99/U99/3600*Lister!$A$3,0)</f>
        <v>0</v>
      </c>
      <c r="S99" s="121">
        <f t="shared" si="14"/>
        <v>0</v>
      </c>
      <c r="T99" s="121">
        <f t="shared" si="15"/>
        <v>0</v>
      </c>
      <c r="U99" s="122">
        <f t="shared" si="16"/>
        <v>0</v>
      </c>
      <c r="V99" s="131">
        <f>+IF(P99&lt;&gt;0,($O99*(Lister!$F$11+Lister!$F$10*($N99+1000)/1000)+($M99-$O99)*Lister!$F$9)*1.05/$P99/60,0)</f>
        <v>0</v>
      </c>
      <c r="W99" s="120">
        <f t="shared" si="12"/>
        <v>0</v>
      </c>
    </row>
    <row r="100" spans="1:23" s="57" customFormat="1" x14ac:dyDescent="0.25">
      <c r="A100" s="33"/>
      <c r="G100" s="113"/>
      <c r="H100" s="59"/>
      <c r="K100" s="60"/>
      <c r="L100" s="61"/>
      <c r="M100" s="61"/>
      <c r="N100" s="61"/>
      <c r="O100" s="61"/>
      <c r="P100" s="61"/>
      <c r="Q100" s="120">
        <f t="shared" si="13"/>
        <v>0</v>
      </c>
      <c r="R100" s="120">
        <f>IF(U100&lt;&gt;0,+M100/U100/3600*Lister!$A$3,0)</f>
        <v>0</v>
      </c>
      <c r="S100" s="121">
        <f t="shared" si="14"/>
        <v>0</v>
      </c>
      <c r="T100" s="121">
        <f t="shared" si="15"/>
        <v>0</v>
      </c>
      <c r="U100" s="122">
        <f t="shared" si="16"/>
        <v>0</v>
      </c>
      <c r="V100" s="131">
        <f>+IF(P100&lt;&gt;0,($O100*(Lister!$F$11+Lister!$F$10*($N100+1000)/1000)+($M100-$O100)*Lister!$F$9)*1.05/$P100/60,0)</f>
        <v>0</v>
      </c>
      <c r="W100" s="120">
        <f t="shared" si="12"/>
        <v>0</v>
      </c>
    </row>
    <row r="101" spans="1:23" s="57" customFormat="1" x14ac:dyDescent="0.25">
      <c r="A101" s="33"/>
      <c r="G101" s="113"/>
      <c r="H101" s="59"/>
      <c r="K101" s="60"/>
      <c r="L101" s="61"/>
      <c r="M101" s="61"/>
      <c r="N101" s="61"/>
      <c r="O101" s="61"/>
      <c r="P101" s="61"/>
      <c r="Q101" s="120">
        <f t="shared" si="13"/>
        <v>0</v>
      </c>
      <c r="R101" s="120">
        <f>IF(U101&lt;&gt;0,+M101/U101/3600*Lister!$A$3,0)</f>
        <v>0</v>
      </c>
      <c r="S101" s="121">
        <f t="shared" si="14"/>
        <v>0</v>
      </c>
      <c r="T101" s="121">
        <f t="shared" si="15"/>
        <v>0</v>
      </c>
      <c r="U101" s="122">
        <f t="shared" si="16"/>
        <v>0</v>
      </c>
      <c r="V101" s="131">
        <f>+IF(P101&lt;&gt;0,($O101*(Lister!$F$11+Lister!$F$10*($N101+1000)/1000)+($M101-$O101)*Lister!$F$9)*1.05/$P101/60,0)</f>
        <v>0</v>
      </c>
      <c r="W101" s="120">
        <f t="shared" si="12"/>
        <v>0</v>
      </c>
    </row>
    <row r="102" spans="1:23" s="57" customFormat="1" x14ac:dyDescent="0.25">
      <c r="A102" s="33"/>
      <c r="G102" s="113"/>
      <c r="H102" s="59"/>
      <c r="K102" s="60"/>
      <c r="L102" s="61"/>
      <c r="M102" s="61"/>
      <c r="N102" s="61"/>
      <c r="O102" s="61"/>
      <c r="P102" s="61"/>
      <c r="Q102" s="120">
        <f t="shared" si="13"/>
        <v>0</v>
      </c>
      <c r="R102" s="120">
        <f>IF(U102&lt;&gt;0,+M102/U102/3600*Lister!$A$3,0)</f>
        <v>0</v>
      </c>
      <c r="S102" s="121">
        <f t="shared" si="14"/>
        <v>0</v>
      </c>
      <c r="T102" s="121">
        <f t="shared" si="15"/>
        <v>0</v>
      </c>
      <c r="U102" s="122">
        <f t="shared" si="16"/>
        <v>0</v>
      </c>
      <c r="V102" s="131">
        <f>+IF(P102&lt;&gt;0,($O102*(Lister!$F$11+Lister!$F$10*($N102+1000)/1000)+($M102-$O102)*Lister!$F$9)*1.05/$P102/60,0)</f>
        <v>0</v>
      </c>
      <c r="W102" s="120">
        <f t="shared" si="12"/>
        <v>0</v>
      </c>
    </row>
    <row r="103" spans="1:23" s="57" customFormat="1" x14ac:dyDescent="0.25">
      <c r="A103" s="33"/>
      <c r="G103" s="113"/>
      <c r="H103" s="59"/>
      <c r="K103" s="60"/>
      <c r="L103" s="61"/>
      <c r="M103" s="61"/>
      <c r="N103" s="61"/>
      <c r="O103" s="61"/>
      <c r="P103" s="61"/>
      <c r="Q103" s="120">
        <f t="shared" si="13"/>
        <v>0</v>
      </c>
      <c r="R103" s="120">
        <f>IF(U103&lt;&gt;0,+M103/U103/3600*Lister!$A$3,0)</f>
        <v>0</v>
      </c>
      <c r="S103" s="121">
        <f t="shared" si="14"/>
        <v>0</v>
      </c>
      <c r="T103" s="121">
        <f t="shared" si="15"/>
        <v>0</v>
      </c>
      <c r="U103" s="122">
        <f t="shared" si="16"/>
        <v>0</v>
      </c>
      <c r="V103" s="131">
        <f>+IF(P103&lt;&gt;0,($O103*(Lister!$F$11+Lister!$F$10*($N103+1000)/1000)+($M103-$O103)*Lister!$F$9)*1.05/$P103/60,0)</f>
        <v>0</v>
      </c>
      <c r="W103" s="120">
        <f t="shared" si="12"/>
        <v>0</v>
      </c>
    </row>
    <row r="104" spans="1:23" s="57" customFormat="1" x14ac:dyDescent="0.25">
      <c r="A104" s="33"/>
      <c r="G104" s="113"/>
      <c r="H104" s="59"/>
      <c r="K104" s="60"/>
      <c r="L104" s="61"/>
      <c r="M104" s="61"/>
      <c r="N104" s="61"/>
      <c r="O104" s="61"/>
      <c r="P104" s="61"/>
      <c r="Q104" s="120">
        <f t="shared" si="13"/>
        <v>0</v>
      </c>
      <c r="R104" s="120">
        <f>IF(U104&lt;&gt;0,+M104/U104/3600*Lister!$A$3,0)</f>
        <v>0</v>
      </c>
      <c r="S104" s="121">
        <f t="shared" si="14"/>
        <v>0</v>
      </c>
      <c r="T104" s="121">
        <f t="shared" si="15"/>
        <v>0</v>
      </c>
      <c r="U104" s="122">
        <f t="shared" si="16"/>
        <v>0</v>
      </c>
      <c r="V104" s="131">
        <f>+IF(P104&lt;&gt;0,($O104*(Lister!$F$11+Lister!$F$10*($N104+1000)/1000)+($M104-$O104)*Lister!$F$9)*1.05/$P104/60,0)</f>
        <v>0</v>
      </c>
      <c r="W104" s="120">
        <f t="shared" si="12"/>
        <v>0</v>
      </c>
    </row>
    <row r="105" spans="1:23" s="57" customFormat="1" x14ac:dyDescent="0.25">
      <c r="A105" s="33"/>
      <c r="G105" s="113"/>
      <c r="H105" s="59"/>
      <c r="K105" s="60"/>
      <c r="L105" s="61"/>
      <c r="M105" s="61"/>
      <c r="N105" s="61"/>
      <c r="O105" s="61"/>
      <c r="P105" s="61"/>
      <c r="Q105" s="120">
        <f t="shared" si="13"/>
        <v>0</v>
      </c>
      <c r="R105" s="120">
        <f>IF(U105&lt;&gt;0,+M105/U105/3600*Lister!$A$3,0)</f>
        <v>0</v>
      </c>
      <c r="S105" s="121">
        <f t="shared" si="14"/>
        <v>0</v>
      </c>
      <c r="T105" s="121">
        <f t="shared" si="15"/>
        <v>0</v>
      </c>
      <c r="U105" s="122">
        <f t="shared" si="16"/>
        <v>0</v>
      </c>
      <c r="V105" s="131">
        <f>+IF(P105&lt;&gt;0,($O105*(Lister!$F$11+Lister!$F$10*($N105+1000)/1000)+($M105-$O105)*Lister!$F$9)*1.05/$P105/60,0)</f>
        <v>0</v>
      </c>
      <c r="W105" s="120">
        <f t="shared" si="12"/>
        <v>0</v>
      </c>
    </row>
    <row r="106" spans="1:23" s="57" customFormat="1" x14ac:dyDescent="0.25">
      <c r="A106" s="33"/>
      <c r="G106" s="113"/>
      <c r="H106" s="59"/>
      <c r="K106" s="60"/>
      <c r="L106" s="61"/>
      <c r="M106" s="61"/>
      <c r="N106" s="61"/>
      <c r="O106" s="61"/>
      <c r="P106" s="61"/>
      <c r="Q106" s="120">
        <f t="shared" si="13"/>
        <v>0</v>
      </c>
      <c r="R106" s="120">
        <f>IF(U106&lt;&gt;0,+M106/U106/3600*Lister!$A$3,0)</f>
        <v>0</v>
      </c>
      <c r="S106" s="121">
        <f t="shared" si="14"/>
        <v>0</v>
      </c>
      <c r="T106" s="121">
        <f t="shared" si="15"/>
        <v>0</v>
      </c>
      <c r="U106" s="122">
        <f t="shared" si="16"/>
        <v>0</v>
      </c>
      <c r="V106" s="131">
        <f>+IF(P106&lt;&gt;0,($O106*(Lister!$F$11+Lister!$F$10*($N106+1000)/1000)+($M106-$O106)*Lister!$F$9)*1.05/$P106/60,0)</f>
        <v>0</v>
      </c>
      <c r="W106" s="120">
        <f t="shared" si="12"/>
        <v>0</v>
      </c>
    </row>
    <row r="107" spans="1:23" s="57" customFormat="1" x14ac:dyDescent="0.25">
      <c r="A107" s="33"/>
      <c r="G107" s="113"/>
      <c r="H107" s="59"/>
      <c r="K107" s="60"/>
      <c r="L107" s="61"/>
      <c r="M107" s="61"/>
      <c r="N107" s="61"/>
      <c r="O107" s="61"/>
      <c r="P107" s="61"/>
      <c r="Q107" s="120">
        <f t="shared" si="13"/>
        <v>0</v>
      </c>
      <c r="R107" s="120">
        <f>IF(U107&lt;&gt;0,+M107/U107/3600*Lister!$A$3,0)</f>
        <v>0</v>
      </c>
      <c r="S107" s="121">
        <f t="shared" si="14"/>
        <v>0</v>
      </c>
      <c r="T107" s="121">
        <f t="shared" si="15"/>
        <v>0</v>
      </c>
      <c r="U107" s="122">
        <f t="shared" si="16"/>
        <v>0</v>
      </c>
      <c r="V107" s="131">
        <f>+IF(P107&lt;&gt;0,($O107*(Lister!$F$11+Lister!$F$10*($N107+1000)/1000)+($M107-$O107)*Lister!$F$9)*1.05/$P107/60,0)</f>
        <v>0</v>
      </c>
      <c r="W107" s="120">
        <f t="shared" si="12"/>
        <v>0</v>
      </c>
    </row>
    <row r="108" spans="1:23" s="57" customFormat="1" x14ac:dyDescent="0.25">
      <c r="A108" s="33"/>
      <c r="G108" s="113"/>
      <c r="H108" s="59"/>
      <c r="K108" s="60"/>
      <c r="L108" s="61"/>
      <c r="M108" s="61"/>
      <c r="N108" s="61"/>
      <c r="O108" s="61"/>
      <c r="P108" s="61"/>
      <c r="Q108" s="120">
        <f t="shared" si="13"/>
        <v>0</v>
      </c>
      <c r="R108" s="120">
        <f>IF(U108&lt;&gt;0,+M108/U108/3600*Lister!$A$3,0)</f>
        <v>0</v>
      </c>
      <c r="S108" s="121">
        <f t="shared" si="14"/>
        <v>0</v>
      </c>
      <c r="T108" s="121">
        <f t="shared" si="15"/>
        <v>0</v>
      </c>
      <c r="U108" s="122">
        <f t="shared" si="16"/>
        <v>0</v>
      </c>
      <c r="V108" s="131">
        <f>+IF(P108&lt;&gt;0,($O108*(Lister!$F$11+Lister!$F$10*($N108+1000)/1000)+($M108-$O108)*Lister!$F$9)*1.05/$P108/60,0)</f>
        <v>0</v>
      </c>
      <c r="W108" s="120">
        <f t="shared" si="12"/>
        <v>0</v>
      </c>
    </row>
    <row r="109" spans="1:23" s="57" customFormat="1" x14ac:dyDescent="0.25">
      <c r="A109" s="33"/>
      <c r="G109" s="113"/>
      <c r="H109" s="59"/>
      <c r="K109" s="60"/>
      <c r="L109" s="61"/>
      <c r="M109" s="61"/>
      <c r="N109" s="61"/>
      <c r="O109" s="61"/>
      <c r="P109" s="61"/>
      <c r="Q109" s="120">
        <f t="shared" si="13"/>
        <v>0</v>
      </c>
      <c r="R109" s="120">
        <f>IF(U109&lt;&gt;0,+M109/U109/3600*Lister!$A$3,0)</f>
        <v>0</v>
      </c>
      <c r="S109" s="121">
        <f t="shared" si="14"/>
        <v>0</v>
      </c>
      <c r="T109" s="121">
        <f t="shared" si="15"/>
        <v>0</v>
      </c>
      <c r="U109" s="122">
        <f t="shared" si="16"/>
        <v>0</v>
      </c>
      <c r="V109" s="131">
        <f>+IF(P109&lt;&gt;0,($O109*(Lister!$F$11+Lister!$F$10*($N109+1000)/1000)+($M109-$O109)*Lister!$F$9)*1.05/$P109/60,0)</f>
        <v>0</v>
      </c>
      <c r="W109" s="120">
        <f t="shared" si="12"/>
        <v>0</v>
      </c>
    </row>
    <row r="110" spans="1:23" s="57" customFormat="1" x14ac:dyDescent="0.25">
      <c r="A110" s="33"/>
      <c r="G110" s="113"/>
      <c r="H110" s="59"/>
      <c r="K110" s="60"/>
      <c r="L110" s="61"/>
      <c r="M110" s="61"/>
      <c r="N110" s="61"/>
      <c r="O110" s="61"/>
      <c r="P110" s="61"/>
      <c r="Q110" s="120">
        <f t="shared" si="13"/>
        <v>0</v>
      </c>
      <c r="R110" s="120">
        <f>IF(U110&lt;&gt;0,+M110/U110/3600*Lister!$A$3,0)</f>
        <v>0</v>
      </c>
      <c r="S110" s="121">
        <f t="shared" si="14"/>
        <v>0</v>
      </c>
      <c r="T110" s="121">
        <f t="shared" si="15"/>
        <v>0</v>
      </c>
      <c r="U110" s="122">
        <f t="shared" si="16"/>
        <v>0</v>
      </c>
      <c r="V110" s="131">
        <f>+IF(P110&lt;&gt;0,($O110*(Lister!$F$11+Lister!$F$10*($N110+1000)/1000)+($M110-$O110)*Lister!$F$9)*1.05/$P110/60,0)</f>
        <v>0</v>
      </c>
      <c r="W110" s="120">
        <f t="shared" si="12"/>
        <v>0</v>
      </c>
    </row>
    <row r="111" spans="1:23" s="57" customFormat="1" x14ac:dyDescent="0.25">
      <c r="A111" s="33"/>
      <c r="G111" s="113"/>
      <c r="H111" s="59"/>
      <c r="K111" s="60"/>
      <c r="L111" s="61"/>
      <c r="M111" s="61"/>
      <c r="N111" s="61"/>
      <c r="O111" s="61"/>
      <c r="P111" s="61"/>
      <c r="Q111" s="120">
        <f t="shared" si="13"/>
        <v>0</v>
      </c>
      <c r="R111" s="120">
        <f>IF(U111&lt;&gt;0,+M111/U111/3600*Lister!$A$3,0)</f>
        <v>0</v>
      </c>
      <c r="S111" s="121">
        <f t="shared" si="14"/>
        <v>0</v>
      </c>
      <c r="T111" s="121">
        <f t="shared" si="15"/>
        <v>0</v>
      </c>
      <c r="U111" s="122">
        <f t="shared" si="16"/>
        <v>0</v>
      </c>
      <c r="V111" s="131">
        <f>+IF(P111&lt;&gt;0,($O111*(Lister!$F$11+Lister!$F$10*($N111+1000)/1000)+($M111-$O111)*Lister!$F$9)*1.05/$P111/60,0)</f>
        <v>0</v>
      </c>
      <c r="W111" s="120">
        <f t="shared" si="12"/>
        <v>0</v>
      </c>
    </row>
    <row r="112" spans="1:23" s="57" customFormat="1" x14ac:dyDescent="0.25">
      <c r="A112" s="33"/>
      <c r="G112" s="113"/>
      <c r="H112" s="59"/>
      <c r="K112" s="60"/>
      <c r="L112" s="61"/>
      <c r="M112" s="61"/>
      <c r="N112" s="61"/>
      <c r="O112" s="61"/>
      <c r="P112" s="61"/>
      <c r="Q112" s="120">
        <f t="shared" si="13"/>
        <v>0</v>
      </c>
      <c r="R112" s="120">
        <f>IF(U112&lt;&gt;0,+M112/U112/3600*Lister!$A$3,0)</f>
        <v>0</v>
      </c>
      <c r="S112" s="121">
        <f t="shared" si="14"/>
        <v>0</v>
      </c>
      <c r="T112" s="121">
        <f t="shared" si="15"/>
        <v>0</v>
      </c>
      <c r="U112" s="122">
        <f t="shared" si="16"/>
        <v>0</v>
      </c>
      <c r="V112" s="131">
        <f>+IF(P112&lt;&gt;0,($O112*(Lister!$F$11+Lister!$F$10*($N112+1000)/1000)+($M112-$O112)*Lister!$F$9)*1.05/$P112/60,0)</f>
        <v>0</v>
      </c>
      <c r="W112" s="120">
        <f t="shared" si="12"/>
        <v>0</v>
      </c>
    </row>
    <row r="113" spans="1:23" s="57" customFormat="1" x14ac:dyDescent="0.25">
      <c r="A113" s="33"/>
      <c r="G113" s="113"/>
      <c r="H113" s="59"/>
      <c r="K113" s="60"/>
      <c r="L113" s="61"/>
      <c r="M113" s="61"/>
      <c r="N113" s="61"/>
      <c r="O113" s="61"/>
      <c r="P113" s="61"/>
      <c r="Q113" s="120">
        <f t="shared" si="13"/>
        <v>0</v>
      </c>
      <c r="R113" s="120">
        <f>IF(U113&lt;&gt;0,+M113/U113/3600*Lister!$A$3,0)</f>
        <v>0</v>
      </c>
      <c r="S113" s="121">
        <f t="shared" si="14"/>
        <v>0</v>
      </c>
      <c r="T113" s="121">
        <f t="shared" si="15"/>
        <v>0</v>
      </c>
      <c r="U113" s="122">
        <f t="shared" si="16"/>
        <v>0</v>
      </c>
      <c r="V113" s="131">
        <f>+IF(P113&lt;&gt;0,($O113*(Lister!$F$11+Lister!$F$10*($N113+1000)/1000)+($M113-$O113)*Lister!$F$9)*1.05/$P113/60,0)</f>
        <v>0</v>
      </c>
      <c r="W113" s="120">
        <f t="shared" si="12"/>
        <v>0</v>
      </c>
    </row>
    <row r="114" spans="1:23" s="57" customFormat="1" x14ac:dyDescent="0.25">
      <c r="A114" s="33"/>
      <c r="G114" s="113"/>
      <c r="H114" s="59"/>
      <c r="K114" s="60"/>
      <c r="L114" s="61"/>
      <c r="M114" s="61"/>
      <c r="N114" s="61"/>
      <c r="O114" s="61"/>
      <c r="P114" s="61"/>
      <c r="Q114" s="120">
        <f t="shared" si="13"/>
        <v>0</v>
      </c>
      <c r="R114" s="120">
        <f>IF(U114&lt;&gt;0,+M114/U114/3600*Lister!$A$3,0)</f>
        <v>0</v>
      </c>
      <c r="S114" s="121">
        <f t="shared" si="14"/>
        <v>0</v>
      </c>
      <c r="T114" s="121">
        <f t="shared" si="15"/>
        <v>0</v>
      </c>
      <c r="U114" s="122">
        <f t="shared" si="16"/>
        <v>0</v>
      </c>
      <c r="V114" s="131">
        <f>+IF(P114&lt;&gt;0,($O114*(Lister!$F$11+Lister!$F$10*($N114+1000)/1000)+($M114-$O114)*Lister!$F$9)*1.05/$P114/60,0)</f>
        <v>0</v>
      </c>
      <c r="W114" s="120">
        <f t="shared" si="12"/>
        <v>0</v>
      </c>
    </row>
    <row r="115" spans="1:23" s="57" customFormat="1" x14ac:dyDescent="0.25">
      <c r="A115" s="33"/>
      <c r="G115" s="113"/>
      <c r="H115" s="59"/>
      <c r="K115" s="60"/>
      <c r="L115" s="61"/>
      <c r="M115" s="61"/>
      <c r="N115" s="61"/>
      <c r="O115" s="61"/>
      <c r="P115" s="61"/>
      <c r="Q115" s="120">
        <f t="shared" si="13"/>
        <v>0</v>
      </c>
      <c r="R115" s="120">
        <f>IF(U115&lt;&gt;0,+M115/U115/3600*Lister!$A$3,0)</f>
        <v>0</v>
      </c>
      <c r="S115" s="121">
        <f t="shared" si="14"/>
        <v>0</v>
      </c>
      <c r="T115" s="121">
        <f t="shared" si="15"/>
        <v>0</v>
      </c>
      <c r="U115" s="122">
        <f t="shared" si="16"/>
        <v>0</v>
      </c>
      <c r="V115" s="131">
        <f>+IF(P115&lt;&gt;0,($O115*(Lister!$F$11+Lister!$F$10*($N115+1000)/1000)+($M115-$O115)*Lister!$F$9)*1.05/$P115/60,0)</f>
        <v>0</v>
      </c>
      <c r="W115" s="120">
        <f t="shared" si="12"/>
        <v>0</v>
      </c>
    </row>
    <row r="116" spans="1:23" s="57" customFormat="1" x14ac:dyDescent="0.25">
      <c r="A116" s="33"/>
      <c r="G116" s="113"/>
      <c r="H116" s="59"/>
      <c r="K116" s="60"/>
      <c r="L116" s="61"/>
      <c r="M116" s="61"/>
      <c r="N116" s="61"/>
      <c r="O116" s="61"/>
      <c r="P116" s="61"/>
      <c r="Q116" s="120">
        <f t="shared" si="13"/>
        <v>0</v>
      </c>
      <c r="R116" s="120">
        <f>IF(U116&lt;&gt;0,+M116/U116/3600*Lister!$A$3,0)</f>
        <v>0</v>
      </c>
      <c r="S116" s="121">
        <f t="shared" si="14"/>
        <v>0</v>
      </c>
      <c r="T116" s="121">
        <f t="shared" si="15"/>
        <v>0</v>
      </c>
      <c r="U116" s="122">
        <f t="shared" si="16"/>
        <v>0</v>
      </c>
      <c r="V116" s="131">
        <f>+IF(P116&lt;&gt;0,($O116*(Lister!$F$11+Lister!$F$10*($N116+1000)/1000)+($M116-$O116)*Lister!$F$9)*1.05/$P116/60,0)</f>
        <v>0</v>
      </c>
      <c r="W116" s="120">
        <f t="shared" si="12"/>
        <v>0</v>
      </c>
    </row>
    <row r="117" spans="1:23" s="57" customFormat="1" x14ac:dyDescent="0.25">
      <c r="A117" s="33"/>
      <c r="G117" s="113"/>
      <c r="H117" s="59"/>
      <c r="K117" s="60"/>
      <c r="L117" s="61"/>
      <c r="M117" s="61"/>
      <c r="N117" s="61"/>
      <c r="O117" s="61"/>
      <c r="P117" s="61"/>
      <c r="Q117" s="120">
        <f t="shared" si="13"/>
        <v>0</v>
      </c>
      <c r="R117" s="120">
        <f>IF(U117&lt;&gt;0,+M117/U117/3600*Lister!$A$3,0)</f>
        <v>0</v>
      </c>
      <c r="S117" s="121">
        <f t="shared" si="14"/>
        <v>0</v>
      </c>
      <c r="T117" s="121">
        <f t="shared" si="15"/>
        <v>0</v>
      </c>
      <c r="U117" s="122">
        <f t="shared" si="16"/>
        <v>0</v>
      </c>
      <c r="V117" s="131">
        <f>+IF(P117&lt;&gt;0,($O117*(Lister!$F$11+Lister!$F$10*($N117+1000)/1000)+($M117-$O117)*Lister!$F$9)*1.05/$P117/60,0)</f>
        <v>0</v>
      </c>
      <c r="W117" s="120">
        <f t="shared" si="12"/>
        <v>0</v>
      </c>
    </row>
    <row r="118" spans="1:23" s="57" customFormat="1" x14ac:dyDescent="0.25">
      <c r="A118" s="33"/>
      <c r="G118" s="113"/>
      <c r="H118" s="59"/>
      <c r="K118" s="60"/>
      <c r="L118" s="61"/>
      <c r="M118" s="61"/>
      <c r="N118" s="61"/>
      <c r="O118" s="61"/>
      <c r="P118" s="61"/>
      <c r="Q118" s="120">
        <f t="shared" si="13"/>
        <v>0</v>
      </c>
      <c r="R118" s="120">
        <f>IF(U118&lt;&gt;0,+M118/U118/3600*Lister!$A$3,0)</f>
        <v>0</v>
      </c>
      <c r="S118" s="121">
        <f t="shared" si="14"/>
        <v>0</v>
      </c>
      <c r="T118" s="121">
        <f t="shared" si="15"/>
        <v>0</v>
      </c>
      <c r="U118" s="122">
        <f t="shared" si="16"/>
        <v>0</v>
      </c>
      <c r="V118" s="131">
        <f>+IF(P118&lt;&gt;0,($O118*(Lister!$F$11+Lister!$F$10*($N118+1000)/1000)+($M118-$O118)*Lister!$F$9)*1.05/$P118/60,0)</f>
        <v>0</v>
      </c>
      <c r="W118" s="120">
        <f t="shared" si="12"/>
        <v>0</v>
      </c>
    </row>
    <row r="119" spans="1:23" s="57" customFormat="1" x14ac:dyDescent="0.25">
      <c r="A119" s="33"/>
      <c r="G119" s="113"/>
      <c r="H119" s="59"/>
      <c r="K119" s="60"/>
      <c r="L119" s="61"/>
      <c r="M119" s="61"/>
      <c r="N119" s="61"/>
      <c r="O119" s="61"/>
      <c r="P119" s="61"/>
      <c r="Q119" s="120">
        <f t="shared" si="13"/>
        <v>0</v>
      </c>
      <c r="R119" s="120">
        <f>IF(U119&lt;&gt;0,+M119/U119/3600*Lister!$A$3,0)</f>
        <v>0</v>
      </c>
      <c r="S119" s="121">
        <f t="shared" si="14"/>
        <v>0</v>
      </c>
      <c r="T119" s="121">
        <f t="shared" si="15"/>
        <v>0</v>
      </c>
      <c r="U119" s="122">
        <f t="shared" si="16"/>
        <v>0</v>
      </c>
      <c r="V119" s="131">
        <f>+IF(P119&lt;&gt;0,($O119*(Lister!$F$11+Lister!$F$10*($N119+1000)/1000)+($M119-$O119)*Lister!$F$9)*1.05/$P119/60,0)</f>
        <v>0</v>
      </c>
      <c r="W119" s="120">
        <f t="shared" si="12"/>
        <v>0</v>
      </c>
    </row>
    <row r="120" spans="1:23" s="57" customFormat="1" x14ac:dyDescent="0.25">
      <c r="A120" s="33"/>
      <c r="G120" s="113"/>
      <c r="H120" s="59"/>
      <c r="K120" s="60"/>
      <c r="L120" s="61"/>
      <c r="M120" s="61"/>
      <c r="N120" s="61"/>
      <c r="O120" s="61"/>
      <c r="P120" s="61"/>
      <c r="Q120" s="120">
        <f t="shared" si="13"/>
        <v>0</v>
      </c>
      <c r="R120" s="120">
        <f>IF(U120&lt;&gt;0,+M120/U120/3600*Lister!$A$3,0)</f>
        <v>0</v>
      </c>
      <c r="S120" s="121">
        <f t="shared" si="14"/>
        <v>0</v>
      </c>
      <c r="T120" s="121">
        <f t="shared" si="15"/>
        <v>0</v>
      </c>
      <c r="U120" s="122">
        <f t="shared" si="16"/>
        <v>0</v>
      </c>
      <c r="V120" s="131">
        <f>+IF(P120&lt;&gt;0,($O120*(Lister!$F$11+Lister!$F$10*($N120+1000)/1000)+($M120-$O120)*Lister!$F$9)*1.05/$P120/60,0)</f>
        <v>0</v>
      </c>
      <c r="W120" s="120">
        <f t="shared" si="12"/>
        <v>0</v>
      </c>
    </row>
    <row r="121" spans="1:23" s="57" customFormat="1" x14ac:dyDescent="0.25">
      <c r="A121" s="33"/>
      <c r="G121" s="113"/>
      <c r="H121" s="59"/>
      <c r="K121" s="60"/>
      <c r="L121" s="61"/>
      <c r="M121" s="61"/>
      <c r="N121" s="61"/>
      <c r="O121" s="61"/>
      <c r="P121" s="61"/>
      <c r="Q121" s="120">
        <f t="shared" si="13"/>
        <v>0</v>
      </c>
      <c r="R121" s="120">
        <f>IF(U121&lt;&gt;0,+M121/U121/3600*Lister!$A$3,0)</f>
        <v>0</v>
      </c>
      <c r="S121" s="121">
        <f t="shared" si="14"/>
        <v>0</v>
      </c>
      <c r="T121" s="121">
        <f t="shared" si="15"/>
        <v>0</v>
      </c>
      <c r="U121" s="122">
        <f t="shared" si="16"/>
        <v>0</v>
      </c>
      <c r="V121" s="131">
        <f>+IF(P121&lt;&gt;0,($O121*(Lister!$F$11+Lister!$F$10*($N121+1000)/1000)+($M121-$O121)*Lister!$F$9)*1.05/$P121/60,0)</f>
        <v>0</v>
      </c>
      <c r="W121" s="120">
        <f t="shared" si="12"/>
        <v>0</v>
      </c>
    </row>
    <row r="122" spans="1:23" s="57" customFormat="1" x14ac:dyDescent="0.25">
      <c r="A122" s="33"/>
      <c r="G122" s="113"/>
      <c r="H122" s="59"/>
      <c r="K122" s="60"/>
      <c r="L122" s="61"/>
      <c r="M122" s="61"/>
      <c r="N122" s="61"/>
      <c r="O122" s="61"/>
      <c r="P122" s="61"/>
      <c r="Q122" s="120">
        <f t="shared" si="13"/>
        <v>0</v>
      </c>
      <c r="R122" s="120">
        <f>IF(U122&lt;&gt;0,+M122/U122/3600*Lister!$A$3,0)</f>
        <v>0</v>
      </c>
      <c r="S122" s="121">
        <f t="shared" si="14"/>
        <v>0</v>
      </c>
      <c r="T122" s="121">
        <f t="shared" si="15"/>
        <v>0</v>
      </c>
      <c r="U122" s="122">
        <f t="shared" si="16"/>
        <v>0</v>
      </c>
      <c r="V122" s="131">
        <f>+IF(P122&lt;&gt;0,($O122*(Lister!$F$11+Lister!$F$10*($N122+1000)/1000)+($M122-$O122)*Lister!$F$9)*1.05/$P122/60,0)</f>
        <v>0</v>
      </c>
      <c r="W122" s="120">
        <f t="shared" si="12"/>
        <v>0</v>
      </c>
    </row>
    <row r="123" spans="1:23" s="57" customFormat="1" x14ac:dyDescent="0.25">
      <c r="A123" s="33"/>
      <c r="G123" s="113"/>
      <c r="H123" s="59"/>
      <c r="K123" s="60"/>
      <c r="L123" s="61"/>
      <c r="M123" s="61"/>
      <c r="N123" s="61"/>
      <c r="O123" s="61"/>
      <c r="P123" s="61"/>
      <c r="Q123" s="120">
        <f t="shared" si="13"/>
        <v>0</v>
      </c>
      <c r="R123" s="120">
        <f>IF(U123&lt;&gt;0,+M123/U123/3600*Lister!$A$3,0)</f>
        <v>0</v>
      </c>
      <c r="S123" s="121">
        <f t="shared" si="14"/>
        <v>0</v>
      </c>
      <c r="T123" s="121">
        <f t="shared" si="15"/>
        <v>0</v>
      </c>
      <c r="U123" s="122">
        <f t="shared" si="16"/>
        <v>0</v>
      </c>
      <c r="V123" s="131">
        <f>+IF(P123&lt;&gt;0,($O123*(Lister!$F$11+Lister!$F$10*($N123+1000)/1000)+($M123-$O123)*Lister!$F$9)*1.05/$P123/60,0)</f>
        <v>0</v>
      </c>
      <c r="W123" s="120">
        <f t="shared" si="12"/>
        <v>0</v>
      </c>
    </row>
    <row r="124" spans="1:23" s="57" customFormat="1" x14ac:dyDescent="0.25">
      <c r="A124" s="33"/>
      <c r="G124" s="113"/>
      <c r="H124" s="59"/>
      <c r="K124" s="60"/>
      <c r="L124" s="61"/>
      <c r="M124" s="61"/>
      <c r="N124" s="61"/>
      <c r="O124" s="61"/>
      <c r="P124" s="61"/>
      <c r="Q124" s="120">
        <f t="shared" si="13"/>
        <v>0</v>
      </c>
      <c r="R124" s="120">
        <f>IF(U124&lt;&gt;0,+M124/U124/3600*Lister!$A$3,0)</f>
        <v>0</v>
      </c>
      <c r="S124" s="121">
        <f t="shared" si="14"/>
        <v>0</v>
      </c>
      <c r="T124" s="121">
        <f t="shared" si="15"/>
        <v>0</v>
      </c>
      <c r="U124" s="122">
        <f t="shared" si="16"/>
        <v>0</v>
      </c>
      <c r="V124" s="131">
        <f>+IF(P124&lt;&gt;0,($O124*(Lister!$F$11+Lister!$F$10*($N124+1000)/1000)+($M124-$O124)*Lister!$F$9)*1.05/$P124/60,0)</f>
        <v>0</v>
      </c>
      <c r="W124" s="120">
        <f t="shared" si="12"/>
        <v>0</v>
      </c>
    </row>
    <row r="125" spans="1:23" s="57" customFormat="1" x14ac:dyDescent="0.25">
      <c r="A125" s="33"/>
      <c r="G125" s="113"/>
      <c r="H125" s="59"/>
      <c r="K125" s="60"/>
      <c r="L125" s="61"/>
      <c r="M125" s="61"/>
      <c r="N125" s="61"/>
      <c r="O125" s="61"/>
      <c r="P125" s="61"/>
      <c r="Q125" s="120">
        <f t="shared" si="13"/>
        <v>0</v>
      </c>
      <c r="R125" s="120">
        <f>IF(U125&lt;&gt;0,+M125/U125/3600*Lister!$A$3,0)</f>
        <v>0</v>
      </c>
      <c r="S125" s="121">
        <f t="shared" si="14"/>
        <v>0</v>
      </c>
      <c r="T125" s="121">
        <f t="shared" si="15"/>
        <v>0</v>
      </c>
      <c r="U125" s="122">
        <f t="shared" si="16"/>
        <v>0</v>
      </c>
      <c r="V125" s="131">
        <f>+IF(P125&lt;&gt;0,($O125*(Lister!$F$11+Lister!$F$10*($N125+1000)/1000)+($M125-$O125)*Lister!$F$9)*1.05/$P125/60,0)</f>
        <v>0</v>
      </c>
      <c r="W125" s="120">
        <f t="shared" si="12"/>
        <v>0</v>
      </c>
    </row>
    <row r="126" spans="1:23" s="57" customFormat="1" x14ac:dyDescent="0.25">
      <c r="A126" s="33"/>
      <c r="G126" s="113"/>
      <c r="H126" s="59"/>
      <c r="K126" s="60"/>
      <c r="L126" s="61"/>
      <c r="M126" s="61"/>
      <c r="N126" s="61"/>
      <c r="O126" s="61"/>
      <c r="P126" s="61"/>
      <c r="Q126" s="120">
        <f t="shared" si="13"/>
        <v>0</v>
      </c>
      <c r="R126" s="120">
        <f>IF(U126&lt;&gt;0,+M126/U126/3600*Lister!$A$3,0)</f>
        <v>0</v>
      </c>
      <c r="S126" s="121">
        <f t="shared" si="14"/>
        <v>0</v>
      </c>
      <c r="T126" s="121">
        <f t="shared" si="15"/>
        <v>0</v>
      </c>
      <c r="U126" s="122">
        <f t="shared" si="16"/>
        <v>0</v>
      </c>
      <c r="V126" s="131">
        <f>+IF(P126&lt;&gt;0,($O126*(Lister!$F$11+Lister!$F$10*($N126+1000)/1000)+($M126-$O126)*Lister!$F$9)*1.05/$P126/60,0)</f>
        <v>0</v>
      </c>
      <c r="W126" s="120">
        <f t="shared" si="12"/>
        <v>0</v>
      </c>
    </row>
    <row r="127" spans="1:23" s="57" customFormat="1" x14ac:dyDescent="0.25">
      <c r="A127" s="33"/>
      <c r="G127" s="113"/>
      <c r="H127" s="59"/>
      <c r="K127" s="60"/>
      <c r="L127" s="61"/>
      <c r="M127" s="61"/>
      <c r="N127" s="61"/>
      <c r="O127" s="61"/>
      <c r="P127" s="61"/>
      <c r="Q127" s="120">
        <f t="shared" si="13"/>
        <v>0</v>
      </c>
      <c r="R127" s="120">
        <f>IF(U127&lt;&gt;0,+M127/U127/3600*Lister!$A$3,0)</f>
        <v>0</v>
      </c>
      <c r="S127" s="121">
        <f t="shared" si="14"/>
        <v>0</v>
      </c>
      <c r="T127" s="121">
        <f t="shared" si="15"/>
        <v>0</v>
      </c>
      <c r="U127" s="122">
        <f t="shared" si="16"/>
        <v>0</v>
      </c>
      <c r="V127" s="131">
        <f>+IF(P127&lt;&gt;0,($O127*(Lister!$F$11+Lister!$F$10*($N127+1000)/1000)+($M127-$O127)*Lister!$F$9)*1.05/$P127/60,0)</f>
        <v>0</v>
      </c>
      <c r="W127" s="120">
        <f t="shared" si="12"/>
        <v>0</v>
      </c>
    </row>
    <row r="128" spans="1:23" s="57" customFormat="1" x14ac:dyDescent="0.25">
      <c r="A128" s="33"/>
      <c r="G128" s="113"/>
      <c r="H128" s="59"/>
      <c r="K128" s="60"/>
      <c r="L128" s="61"/>
      <c r="M128" s="61"/>
      <c r="N128" s="61"/>
      <c r="O128" s="61"/>
      <c r="P128" s="61"/>
      <c r="Q128" s="120">
        <f t="shared" si="13"/>
        <v>0</v>
      </c>
      <c r="R128" s="120">
        <f>IF(U128&lt;&gt;0,+M128/U128/3600*Lister!$A$3,0)</f>
        <v>0</v>
      </c>
      <c r="S128" s="121">
        <f t="shared" si="14"/>
        <v>0</v>
      </c>
      <c r="T128" s="121">
        <f t="shared" si="15"/>
        <v>0</v>
      </c>
      <c r="U128" s="122">
        <f t="shared" si="16"/>
        <v>0</v>
      </c>
      <c r="V128" s="131">
        <f>+IF(P128&lt;&gt;0,($O128*(Lister!$F$11+Lister!$F$10*($N128+1000)/1000)+($M128-$O128)*Lister!$F$9)*1.05/$P128/60,0)</f>
        <v>0</v>
      </c>
      <c r="W128" s="120">
        <f t="shared" si="12"/>
        <v>0</v>
      </c>
    </row>
    <row r="129" spans="1:23" s="57" customFormat="1" x14ac:dyDescent="0.25">
      <c r="A129" s="33"/>
      <c r="G129" s="113"/>
      <c r="H129" s="59"/>
      <c r="K129" s="60"/>
      <c r="L129" s="61"/>
      <c r="M129" s="61"/>
      <c r="N129" s="61"/>
      <c r="O129" s="61"/>
      <c r="P129" s="61"/>
      <c r="Q129" s="120">
        <f t="shared" si="13"/>
        <v>0</v>
      </c>
      <c r="R129" s="120">
        <f>IF(U129&lt;&gt;0,+M129/U129/3600*Lister!$A$3,0)</f>
        <v>0</v>
      </c>
      <c r="S129" s="121">
        <f t="shared" si="14"/>
        <v>0</v>
      </c>
      <c r="T129" s="121">
        <f t="shared" si="15"/>
        <v>0</v>
      </c>
      <c r="U129" s="122">
        <f t="shared" si="16"/>
        <v>0</v>
      </c>
      <c r="V129" s="131">
        <f>+IF(P129&lt;&gt;0,($O129*(Lister!$F$11+Lister!$F$10*($N129+1000)/1000)+($M129-$O129)*Lister!$F$9)*1.05/$P129/60,0)</f>
        <v>0</v>
      </c>
      <c r="W129" s="120">
        <f t="shared" si="12"/>
        <v>0</v>
      </c>
    </row>
    <row r="130" spans="1:23" s="57" customFormat="1" x14ac:dyDescent="0.25">
      <c r="A130" s="33"/>
      <c r="G130" s="113"/>
      <c r="H130" s="59"/>
      <c r="K130" s="60"/>
      <c r="L130" s="61"/>
      <c r="M130" s="61"/>
      <c r="N130" s="61"/>
      <c r="O130" s="61"/>
      <c r="P130" s="61"/>
      <c r="Q130" s="120">
        <f t="shared" si="13"/>
        <v>0</v>
      </c>
      <c r="R130" s="120">
        <f>IF(U130&lt;&gt;0,+M130/U130/3600*Lister!$A$3,0)</f>
        <v>0</v>
      </c>
      <c r="S130" s="121">
        <f t="shared" si="14"/>
        <v>0</v>
      </c>
      <c r="T130" s="121">
        <f t="shared" si="15"/>
        <v>0</v>
      </c>
      <c r="U130" s="122">
        <f t="shared" si="16"/>
        <v>0</v>
      </c>
      <c r="V130" s="131">
        <f>+IF(P130&lt;&gt;0,($O130*(Lister!$F$11+Lister!$F$10*($N130+1000)/1000)+($M130-$O130)*Lister!$F$9)*1.05/$P130/60,0)</f>
        <v>0</v>
      </c>
      <c r="W130" s="120">
        <f t="shared" si="12"/>
        <v>0</v>
      </c>
    </row>
    <row r="131" spans="1:23" s="57" customFormat="1" x14ac:dyDescent="0.25">
      <c r="A131" s="33"/>
      <c r="G131" s="113"/>
      <c r="H131" s="59"/>
      <c r="K131" s="60"/>
      <c r="L131" s="61"/>
      <c r="M131" s="61"/>
      <c r="N131" s="61"/>
      <c r="O131" s="61"/>
      <c r="P131" s="61"/>
      <c r="Q131" s="120">
        <f t="shared" si="13"/>
        <v>0</v>
      </c>
      <c r="R131" s="120">
        <f>IF(U131&lt;&gt;0,+M131/U131/3600*Lister!$A$3,0)</f>
        <v>0</v>
      </c>
      <c r="S131" s="121">
        <f t="shared" si="14"/>
        <v>0</v>
      </c>
      <c r="T131" s="121">
        <f t="shared" si="15"/>
        <v>0</v>
      </c>
      <c r="U131" s="122">
        <f t="shared" si="16"/>
        <v>0</v>
      </c>
      <c r="V131" s="131">
        <f>+IF(P131&lt;&gt;0,($O131*(Lister!$F$11+Lister!$F$10*($N131+1000)/1000)+($M131-$O131)*Lister!$F$9)*1.05/$P131/60,0)</f>
        <v>0</v>
      </c>
      <c r="W131" s="120">
        <f t="shared" si="12"/>
        <v>0</v>
      </c>
    </row>
    <row r="132" spans="1:23" s="57" customFormat="1" x14ac:dyDescent="0.25">
      <c r="A132" s="33"/>
      <c r="G132" s="113"/>
      <c r="H132" s="59"/>
      <c r="K132" s="60"/>
      <c r="L132" s="61"/>
      <c r="M132" s="61"/>
      <c r="N132" s="61"/>
      <c r="O132" s="61"/>
      <c r="P132" s="61"/>
      <c r="Q132" s="120">
        <f t="shared" si="13"/>
        <v>0</v>
      </c>
      <c r="R132" s="120">
        <f>IF(U132&lt;&gt;0,+M132/U132/3600*Lister!$A$3,0)</f>
        <v>0</v>
      </c>
      <c r="S132" s="121">
        <f t="shared" si="14"/>
        <v>0</v>
      </c>
      <c r="T132" s="121">
        <f t="shared" si="15"/>
        <v>0</v>
      </c>
      <c r="U132" s="122">
        <f t="shared" si="16"/>
        <v>0</v>
      </c>
      <c r="V132" s="131">
        <f>+IF(P132&lt;&gt;0,($O132*(Lister!$F$11+Lister!$F$10*($N132+1000)/1000)+($M132-$O132)*Lister!$F$9)*1.05/$P132/60,0)</f>
        <v>0</v>
      </c>
      <c r="W132" s="120">
        <f t="shared" si="12"/>
        <v>0</v>
      </c>
    </row>
    <row r="133" spans="1:23" s="57" customFormat="1" x14ac:dyDescent="0.25">
      <c r="A133" s="33"/>
      <c r="G133" s="113"/>
      <c r="H133" s="59"/>
      <c r="K133" s="60"/>
      <c r="L133" s="61"/>
      <c r="M133" s="61"/>
      <c r="N133" s="61"/>
      <c r="O133" s="61"/>
      <c r="P133" s="61"/>
      <c r="Q133" s="120">
        <f t="shared" si="13"/>
        <v>0</v>
      </c>
      <c r="R133" s="120">
        <f>IF(U133&lt;&gt;0,+M133/U133/3600*Lister!$A$3,0)</f>
        <v>0</v>
      </c>
      <c r="S133" s="121">
        <f t="shared" si="14"/>
        <v>0</v>
      </c>
      <c r="T133" s="121">
        <f t="shared" si="15"/>
        <v>0</v>
      </c>
      <c r="U133" s="122">
        <f t="shared" si="16"/>
        <v>0</v>
      </c>
      <c r="V133" s="131">
        <f>+IF(P133&lt;&gt;0,($O133*(Lister!$F$11+Lister!$F$10*($N133+1000)/1000)+($M133-$O133)*Lister!$F$9)*1.05/$P133/60,0)</f>
        <v>0</v>
      </c>
      <c r="W133" s="120">
        <f t="shared" si="12"/>
        <v>0</v>
      </c>
    </row>
    <row r="134" spans="1:23" s="57" customFormat="1" x14ac:dyDescent="0.25">
      <c r="A134" s="33"/>
      <c r="G134" s="113"/>
      <c r="H134" s="59"/>
      <c r="K134" s="60"/>
      <c r="L134" s="61"/>
      <c r="M134" s="61"/>
      <c r="N134" s="61"/>
      <c r="O134" s="61"/>
      <c r="P134" s="61"/>
      <c r="Q134" s="120">
        <f t="shared" si="13"/>
        <v>0</v>
      </c>
      <c r="R134" s="120">
        <f>IF(U134&lt;&gt;0,+M134/U134/3600*Lister!$A$3,0)</f>
        <v>0</v>
      </c>
      <c r="S134" s="121">
        <f t="shared" si="14"/>
        <v>0</v>
      </c>
      <c r="T134" s="121">
        <f t="shared" si="15"/>
        <v>0</v>
      </c>
      <c r="U134" s="122">
        <f t="shared" si="16"/>
        <v>0</v>
      </c>
      <c r="V134" s="131">
        <f>+IF(P134&lt;&gt;0,($O134*(Lister!$F$11+Lister!$F$10*($N134+1000)/1000)+($M134-$O134)*Lister!$F$9)*1.05/$P134/60,0)</f>
        <v>0</v>
      </c>
      <c r="W134" s="120">
        <f t="shared" ref="W134:W197" si="17">+V134/60</f>
        <v>0</v>
      </c>
    </row>
    <row r="135" spans="1:23" s="57" customFormat="1" x14ac:dyDescent="0.25">
      <c r="A135" s="33"/>
      <c r="G135" s="113"/>
      <c r="H135" s="59"/>
      <c r="K135" s="60"/>
      <c r="L135" s="61"/>
      <c r="M135" s="61"/>
      <c r="N135" s="61"/>
      <c r="O135" s="61"/>
      <c r="P135" s="61"/>
      <c r="Q135" s="120">
        <f t="shared" si="13"/>
        <v>0</v>
      </c>
      <c r="R135" s="120">
        <f>IF(U135&lt;&gt;0,+M135/U135/3600*Lister!$A$3,0)</f>
        <v>0</v>
      </c>
      <c r="S135" s="121">
        <f t="shared" si="14"/>
        <v>0</v>
      </c>
      <c r="T135" s="121">
        <f t="shared" si="15"/>
        <v>0</v>
      </c>
      <c r="U135" s="122">
        <f t="shared" si="16"/>
        <v>0</v>
      </c>
      <c r="V135" s="131">
        <f>+IF(P135&lt;&gt;0,($O135*(Lister!$F$11+Lister!$F$10*($N135+1000)/1000)+($M135-$O135)*Lister!$F$9)*1.05/$P135/60,0)</f>
        <v>0</v>
      </c>
      <c r="W135" s="120">
        <f t="shared" si="17"/>
        <v>0</v>
      </c>
    </row>
    <row r="136" spans="1:23" s="57" customFormat="1" x14ac:dyDescent="0.25">
      <c r="A136" s="33"/>
      <c r="G136" s="113"/>
      <c r="H136" s="59"/>
      <c r="K136" s="60"/>
      <c r="L136" s="61"/>
      <c r="M136" s="61"/>
      <c r="N136" s="61"/>
      <c r="O136" s="61"/>
      <c r="P136" s="61"/>
      <c r="Q136" s="120">
        <f t="shared" si="13"/>
        <v>0</v>
      </c>
      <c r="R136" s="120">
        <f>IF(U136&lt;&gt;0,+M136/U136/3600*Lister!$A$3,0)</f>
        <v>0</v>
      </c>
      <c r="S136" s="121">
        <f t="shared" si="14"/>
        <v>0</v>
      </c>
      <c r="T136" s="121">
        <f t="shared" si="15"/>
        <v>0</v>
      </c>
      <c r="U136" s="122">
        <f t="shared" si="16"/>
        <v>0</v>
      </c>
      <c r="V136" s="131">
        <f>+IF(P136&lt;&gt;0,($O136*(Lister!$F$11+Lister!$F$10*($N136+1000)/1000)+($M136-$O136)*Lister!$F$9)*1.05/$P136/60,0)</f>
        <v>0</v>
      </c>
      <c r="W136" s="120">
        <f t="shared" si="17"/>
        <v>0</v>
      </c>
    </row>
    <row r="137" spans="1:23" s="57" customFormat="1" x14ac:dyDescent="0.25">
      <c r="A137" s="33"/>
      <c r="G137" s="113"/>
      <c r="H137" s="59"/>
      <c r="K137" s="60"/>
      <c r="L137" s="61"/>
      <c r="M137" s="61"/>
      <c r="N137" s="61"/>
      <c r="O137" s="61"/>
      <c r="P137" s="61"/>
      <c r="Q137" s="120">
        <f t="shared" si="13"/>
        <v>0</v>
      </c>
      <c r="R137" s="120">
        <f>IF(U137&lt;&gt;0,+M137/U137/3600*Lister!$A$3,0)</f>
        <v>0</v>
      </c>
      <c r="S137" s="121">
        <f t="shared" si="14"/>
        <v>0</v>
      </c>
      <c r="T137" s="121">
        <f t="shared" si="15"/>
        <v>0</v>
      </c>
      <c r="U137" s="122">
        <f t="shared" si="16"/>
        <v>0</v>
      </c>
      <c r="V137" s="131">
        <f>+IF(P137&lt;&gt;0,($O137*(Lister!$F$11+Lister!$F$10*($N137+1000)/1000)+($M137-$O137)*Lister!$F$9)*1.05/$P137/60,0)</f>
        <v>0</v>
      </c>
      <c r="W137" s="120">
        <f t="shared" si="17"/>
        <v>0</v>
      </c>
    </row>
    <row r="138" spans="1:23" s="57" customFormat="1" x14ac:dyDescent="0.25">
      <c r="A138" s="33"/>
      <c r="G138" s="113"/>
      <c r="H138" s="59"/>
      <c r="K138" s="60"/>
      <c r="L138" s="61"/>
      <c r="M138" s="61"/>
      <c r="N138" s="61"/>
      <c r="O138" s="61"/>
      <c r="P138" s="61"/>
      <c r="Q138" s="120">
        <f t="shared" si="13"/>
        <v>0</v>
      </c>
      <c r="R138" s="120">
        <f>IF(U138&lt;&gt;0,+M138/U138/3600*Lister!$A$3,0)</f>
        <v>0</v>
      </c>
      <c r="S138" s="121">
        <f t="shared" si="14"/>
        <v>0</v>
      </c>
      <c r="T138" s="121">
        <f t="shared" si="15"/>
        <v>0</v>
      </c>
      <c r="U138" s="122">
        <f t="shared" si="16"/>
        <v>0</v>
      </c>
      <c r="V138" s="131">
        <f>+IF(P138&lt;&gt;0,($O138*(Lister!$F$11+Lister!$F$10*($N138+1000)/1000)+($M138-$O138)*Lister!$F$9)*1.05/$P138/60,0)</f>
        <v>0</v>
      </c>
      <c r="W138" s="120">
        <f t="shared" si="17"/>
        <v>0</v>
      </c>
    </row>
    <row r="139" spans="1:23" s="57" customFormat="1" x14ac:dyDescent="0.25">
      <c r="A139" s="33"/>
      <c r="G139" s="113"/>
      <c r="H139" s="59"/>
      <c r="K139" s="60"/>
      <c r="L139" s="61"/>
      <c r="M139" s="61"/>
      <c r="N139" s="61"/>
      <c r="O139" s="61"/>
      <c r="P139" s="61"/>
      <c r="Q139" s="120">
        <f t="shared" si="13"/>
        <v>0</v>
      </c>
      <c r="R139" s="120">
        <f>IF(U139&lt;&gt;0,+M139/U139/3600*Lister!$A$3,0)</f>
        <v>0</v>
      </c>
      <c r="S139" s="121">
        <f t="shared" si="14"/>
        <v>0</v>
      </c>
      <c r="T139" s="121">
        <f t="shared" si="15"/>
        <v>0</v>
      </c>
      <c r="U139" s="122">
        <f t="shared" si="16"/>
        <v>0</v>
      </c>
      <c r="V139" s="131">
        <f>+IF(P139&lt;&gt;0,($O139*(Lister!$F$11+Lister!$F$10*($N139+1000)/1000)+($M139-$O139)*Lister!$F$9)*1.05/$P139/60,0)</f>
        <v>0</v>
      </c>
      <c r="W139" s="120">
        <f t="shared" si="17"/>
        <v>0</v>
      </c>
    </row>
    <row r="140" spans="1:23" s="57" customFormat="1" x14ac:dyDescent="0.25">
      <c r="A140" s="33"/>
      <c r="G140" s="113"/>
      <c r="H140" s="59"/>
      <c r="K140" s="60"/>
      <c r="L140" s="61"/>
      <c r="M140" s="61"/>
      <c r="N140" s="61"/>
      <c r="O140" s="61"/>
      <c r="P140" s="61"/>
      <c r="Q140" s="120">
        <f t="shared" si="13"/>
        <v>0</v>
      </c>
      <c r="R140" s="120">
        <f>IF(U140&lt;&gt;0,+M140/U140/3600*Lister!$A$3,0)</f>
        <v>0</v>
      </c>
      <c r="S140" s="121">
        <f t="shared" si="14"/>
        <v>0</v>
      </c>
      <c r="T140" s="121">
        <f t="shared" si="15"/>
        <v>0</v>
      </c>
      <c r="U140" s="122">
        <f t="shared" si="16"/>
        <v>0</v>
      </c>
      <c r="V140" s="131">
        <f>+IF(P140&lt;&gt;0,($O140*(Lister!$F$11+Lister!$F$10*($N140+1000)/1000)+($M140-$O140)*Lister!$F$9)*1.05/$P140/60,0)</f>
        <v>0</v>
      </c>
      <c r="W140" s="120">
        <f t="shared" si="17"/>
        <v>0</v>
      </c>
    </row>
    <row r="141" spans="1:23" s="57" customFormat="1" x14ac:dyDescent="0.25">
      <c r="A141" s="33"/>
      <c r="G141" s="113"/>
      <c r="H141" s="59"/>
      <c r="K141" s="60"/>
      <c r="L141" s="61"/>
      <c r="M141" s="61"/>
      <c r="N141" s="61"/>
      <c r="O141" s="61"/>
      <c r="P141" s="61"/>
      <c r="Q141" s="120">
        <f t="shared" si="13"/>
        <v>0</v>
      </c>
      <c r="R141" s="120">
        <f>IF(U141&lt;&gt;0,+M141/U141/3600*Lister!$A$3,0)</f>
        <v>0</v>
      </c>
      <c r="S141" s="121">
        <f t="shared" si="14"/>
        <v>0</v>
      </c>
      <c r="T141" s="121">
        <f t="shared" si="15"/>
        <v>0</v>
      </c>
      <c r="U141" s="122">
        <f t="shared" si="16"/>
        <v>0</v>
      </c>
      <c r="V141" s="131">
        <f>+IF(P141&lt;&gt;0,($O141*(Lister!$F$11+Lister!$F$10*($N141+1000)/1000)+($M141-$O141)*Lister!$F$9)*1.05/$P141/60,0)</f>
        <v>0</v>
      </c>
      <c r="W141" s="120">
        <f t="shared" si="17"/>
        <v>0</v>
      </c>
    </row>
    <row r="142" spans="1:23" s="57" customFormat="1" x14ac:dyDescent="0.25">
      <c r="A142" s="33"/>
      <c r="G142" s="113"/>
      <c r="H142" s="59"/>
      <c r="K142" s="60"/>
      <c r="L142" s="61"/>
      <c r="M142" s="61"/>
      <c r="N142" s="61"/>
      <c r="O142" s="61"/>
      <c r="P142" s="61"/>
      <c r="Q142" s="120">
        <f t="shared" si="13"/>
        <v>0</v>
      </c>
      <c r="R142" s="120">
        <f>IF(U142&lt;&gt;0,+M142/U142/3600*Lister!$A$3,0)</f>
        <v>0</v>
      </c>
      <c r="S142" s="121">
        <f t="shared" si="14"/>
        <v>0</v>
      </c>
      <c r="T142" s="121">
        <f t="shared" si="15"/>
        <v>0</v>
      </c>
      <c r="U142" s="122">
        <f t="shared" si="16"/>
        <v>0</v>
      </c>
      <c r="V142" s="131">
        <f>+IF(P142&lt;&gt;0,($O142*(Lister!$F$11+Lister!$F$10*($N142+1000)/1000)+($M142-$O142)*Lister!$F$9)*1.05/$P142/60,0)</f>
        <v>0</v>
      </c>
      <c r="W142" s="120">
        <f t="shared" si="17"/>
        <v>0</v>
      </c>
    </row>
    <row r="143" spans="1:23" s="57" customFormat="1" x14ac:dyDescent="0.25">
      <c r="A143" s="33"/>
      <c r="G143" s="113"/>
      <c r="H143" s="59"/>
      <c r="K143" s="60"/>
      <c r="L143" s="61"/>
      <c r="M143" s="61"/>
      <c r="N143" s="61"/>
      <c r="O143" s="61"/>
      <c r="P143" s="61"/>
      <c r="Q143" s="120">
        <f t="shared" si="13"/>
        <v>0</v>
      </c>
      <c r="R143" s="120">
        <f>IF(U143&lt;&gt;0,+M143/U143/3600*Lister!$A$3,0)</f>
        <v>0</v>
      </c>
      <c r="S143" s="121">
        <f t="shared" si="14"/>
        <v>0</v>
      </c>
      <c r="T143" s="121">
        <f t="shared" si="15"/>
        <v>0</v>
      </c>
      <c r="U143" s="122">
        <f t="shared" si="16"/>
        <v>0</v>
      </c>
      <c r="V143" s="131">
        <f>+IF(P143&lt;&gt;0,($O143*(Lister!$F$11+Lister!$F$10*($N143+1000)/1000)+($M143-$O143)*Lister!$F$9)*1.05/$P143/60,0)</f>
        <v>0</v>
      </c>
      <c r="W143" s="120">
        <f t="shared" si="17"/>
        <v>0</v>
      </c>
    </row>
    <row r="144" spans="1:23" s="57" customFormat="1" x14ac:dyDescent="0.25">
      <c r="A144" s="33"/>
      <c r="G144" s="113"/>
      <c r="H144" s="59"/>
      <c r="K144" s="60"/>
      <c r="L144" s="61"/>
      <c r="M144" s="61"/>
      <c r="N144" s="61"/>
      <c r="O144" s="61"/>
      <c r="P144" s="61"/>
      <c r="Q144" s="120">
        <f t="shared" si="13"/>
        <v>0</v>
      </c>
      <c r="R144" s="120">
        <f>IF(U144&lt;&gt;0,+M144/U144/3600*Lister!$A$3,0)</f>
        <v>0</v>
      </c>
      <c r="S144" s="121">
        <f t="shared" si="14"/>
        <v>0</v>
      </c>
      <c r="T144" s="121">
        <f t="shared" si="15"/>
        <v>0</v>
      </c>
      <c r="U144" s="122">
        <f t="shared" si="16"/>
        <v>0</v>
      </c>
      <c r="V144" s="131">
        <f>+IF(P144&lt;&gt;0,($O144*(Lister!$F$11+Lister!$F$10*($N144+1000)/1000)+($M144-$O144)*Lister!$F$9)*1.05/$P144/60,0)</f>
        <v>0</v>
      </c>
      <c r="W144" s="120">
        <f t="shared" si="17"/>
        <v>0</v>
      </c>
    </row>
    <row r="145" spans="1:23" s="57" customFormat="1" x14ac:dyDescent="0.25">
      <c r="A145" s="33"/>
      <c r="G145" s="113"/>
      <c r="H145" s="59"/>
      <c r="K145" s="60"/>
      <c r="L145" s="61"/>
      <c r="M145" s="61"/>
      <c r="N145" s="61"/>
      <c r="O145" s="61"/>
      <c r="P145" s="61"/>
      <c r="Q145" s="120">
        <f t="shared" si="13"/>
        <v>0</v>
      </c>
      <c r="R145" s="120">
        <f>IF(U145&lt;&gt;0,+M145/U145/3600*Lister!$A$3,0)</f>
        <v>0</v>
      </c>
      <c r="S145" s="121">
        <f t="shared" si="14"/>
        <v>0</v>
      </c>
      <c r="T145" s="121">
        <f t="shared" si="15"/>
        <v>0</v>
      </c>
      <c r="U145" s="122">
        <f t="shared" si="16"/>
        <v>0</v>
      </c>
      <c r="V145" s="131">
        <f>+IF(P145&lt;&gt;0,($O145*(Lister!$F$11+Lister!$F$10*($N145+1000)/1000)+($M145-$O145)*Lister!$F$9)*1.05/$P145/60,0)</f>
        <v>0</v>
      </c>
      <c r="W145" s="120">
        <f t="shared" si="17"/>
        <v>0</v>
      </c>
    </row>
    <row r="146" spans="1:23" s="57" customFormat="1" x14ac:dyDescent="0.25">
      <c r="A146" s="33"/>
      <c r="G146" s="113"/>
      <c r="H146" s="59"/>
      <c r="K146" s="60"/>
      <c r="L146" s="61"/>
      <c r="M146" s="61"/>
      <c r="N146" s="61"/>
      <c r="O146" s="61"/>
      <c r="P146" s="61"/>
      <c r="Q146" s="120">
        <f t="shared" si="13"/>
        <v>0</v>
      </c>
      <c r="R146" s="120">
        <f>IF(U146&lt;&gt;0,+M146/U146/3600*Lister!$A$3,0)</f>
        <v>0</v>
      </c>
      <c r="S146" s="121">
        <f t="shared" si="14"/>
        <v>0</v>
      </c>
      <c r="T146" s="121">
        <f t="shared" si="15"/>
        <v>0</v>
      </c>
      <c r="U146" s="122">
        <f t="shared" si="16"/>
        <v>0</v>
      </c>
      <c r="V146" s="131">
        <f>+IF(P146&lt;&gt;0,($O146*(Lister!$F$11+Lister!$F$10*($N146+1000)/1000)+($M146-$O146)*Lister!$F$9)*1.05/$P146/60,0)</f>
        <v>0</v>
      </c>
      <c r="W146" s="120">
        <f t="shared" si="17"/>
        <v>0</v>
      </c>
    </row>
    <row r="147" spans="1:23" s="57" customFormat="1" x14ac:dyDescent="0.25">
      <c r="A147" s="33"/>
      <c r="G147" s="113"/>
      <c r="H147" s="59"/>
      <c r="K147" s="60"/>
      <c r="L147" s="61"/>
      <c r="M147" s="61"/>
      <c r="N147" s="61"/>
      <c r="O147" s="61"/>
      <c r="P147" s="61"/>
      <c r="Q147" s="120">
        <f t="shared" ref="Q147:Q210" si="18">M147*N147/1000</f>
        <v>0</v>
      </c>
      <c r="R147" s="120">
        <f>IF(U147&lt;&gt;0,+M147/U147/3600*Lister!$A$3,0)</f>
        <v>0</v>
      </c>
      <c r="S147" s="121">
        <f t="shared" ref="S147:S210" si="19">N147*R147/1000</f>
        <v>0</v>
      </c>
      <c r="T147" s="121">
        <f t="shared" ref="T147:T210" si="20">+IF(R147&lt;&gt;0,P147/R147,0)</f>
        <v>0</v>
      </c>
      <c r="U147" s="122">
        <f t="shared" ref="U147:U210" si="21">+L147</f>
        <v>0</v>
      </c>
      <c r="V147" s="131">
        <f>+IF(P147&lt;&gt;0,($O147*(Lister!$F$11+Lister!$F$10*($N147+1000)/1000)+($M147-$O147)*Lister!$F$9)*1.05/$P147/60,0)</f>
        <v>0</v>
      </c>
      <c r="W147" s="120">
        <f t="shared" si="17"/>
        <v>0</v>
      </c>
    </row>
    <row r="148" spans="1:23" s="57" customFormat="1" x14ac:dyDescent="0.25">
      <c r="A148" s="33"/>
      <c r="G148" s="113"/>
      <c r="H148" s="59"/>
      <c r="K148" s="60"/>
      <c r="L148" s="61"/>
      <c r="M148" s="61"/>
      <c r="N148" s="61"/>
      <c r="O148" s="61"/>
      <c r="P148" s="61"/>
      <c r="Q148" s="120">
        <f t="shared" si="18"/>
        <v>0</v>
      </c>
      <c r="R148" s="120">
        <f>IF(U148&lt;&gt;0,+M148/U148/3600*Lister!$A$3,0)</f>
        <v>0</v>
      </c>
      <c r="S148" s="121">
        <f t="shared" si="19"/>
        <v>0</v>
      </c>
      <c r="T148" s="121">
        <f t="shared" si="20"/>
        <v>0</v>
      </c>
      <c r="U148" s="122">
        <f t="shared" si="21"/>
        <v>0</v>
      </c>
      <c r="V148" s="131">
        <f>+IF(P148&lt;&gt;0,($O148*(Lister!$F$11+Lister!$F$10*($N148+1000)/1000)+($M148-$O148)*Lister!$F$9)*1.05/$P148/60,0)</f>
        <v>0</v>
      </c>
      <c r="W148" s="120">
        <f t="shared" si="17"/>
        <v>0</v>
      </c>
    </row>
    <row r="149" spans="1:23" s="57" customFormat="1" x14ac:dyDescent="0.25">
      <c r="A149" s="33"/>
      <c r="G149" s="113"/>
      <c r="H149" s="59"/>
      <c r="K149" s="60"/>
      <c r="L149" s="61"/>
      <c r="M149" s="61"/>
      <c r="N149" s="61"/>
      <c r="O149" s="61"/>
      <c r="P149" s="61"/>
      <c r="Q149" s="120">
        <f t="shared" si="18"/>
        <v>0</v>
      </c>
      <c r="R149" s="120">
        <f>IF(U149&lt;&gt;0,+M149/U149/3600*Lister!$A$3,0)</f>
        <v>0</v>
      </c>
      <c r="S149" s="121">
        <f t="shared" si="19"/>
        <v>0</v>
      </c>
      <c r="T149" s="121">
        <f t="shared" si="20"/>
        <v>0</v>
      </c>
      <c r="U149" s="122">
        <f t="shared" si="21"/>
        <v>0</v>
      </c>
      <c r="V149" s="131">
        <f>+IF(P149&lt;&gt;0,($O149*(Lister!$F$11+Lister!$F$10*($N149+1000)/1000)+($M149-$O149)*Lister!$F$9)*1.05/$P149/60,0)</f>
        <v>0</v>
      </c>
      <c r="W149" s="120">
        <f t="shared" si="17"/>
        <v>0</v>
      </c>
    </row>
    <row r="150" spans="1:23" s="57" customFormat="1" x14ac:dyDescent="0.25">
      <c r="A150" s="33"/>
      <c r="G150" s="113"/>
      <c r="H150" s="59"/>
      <c r="K150" s="60"/>
      <c r="L150" s="61"/>
      <c r="M150" s="61"/>
      <c r="N150" s="61"/>
      <c r="O150" s="61"/>
      <c r="P150" s="61"/>
      <c r="Q150" s="120">
        <f t="shared" si="18"/>
        <v>0</v>
      </c>
      <c r="R150" s="120">
        <f>IF(U150&lt;&gt;0,+M150/U150/3600*Lister!$A$3,0)</f>
        <v>0</v>
      </c>
      <c r="S150" s="121">
        <f t="shared" si="19"/>
        <v>0</v>
      </c>
      <c r="T150" s="121">
        <f t="shared" si="20"/>
        <v>0</v>
      </c>
      <c r="U150" s="122">
        <f t="shared" si="21"/>
        <v>0</v>
      </c>
      <c r="V150" s="131">
        <f>+IF(P150&lt;&gt;0,($O150*(Lister!$F$11+Lister!$F$10*($N150+1000)/1000)+($M150-$O150)*Lister!$F$9)*1.05/$P150/60,0)</f>
        <v>0</v>
      </c>
      <c r="W150" s="120">
        <f t="shared" si="17"/>
        <v>0</v>
      </c>
    </row>
    <row r="151" spans="1:23" s="57" customFormat="1" x14ac:dyDescent="0.25">
      <c r="A151" s="33"/>
      <c r="G151" s="113"/>
      <c r="H151" s="59"/>
      <c r="K151" s="60"/>
      <c r="L151" s="61"/>
      <c r="M151" s="61"/>
      <c r="N151" s="61"/>
      <c r="O151" s="61"/>
      <c r="P151" s="61"/>
      <c r="Q151" s="120">
        <f t="shared" si="18"/>
        <v>0</v>
      </c>
      <c r="R151" s="120">
        <f>IF(U151&lt;&gt;0,+M151/U151/3600*Lister!$A$3,0)</f>
        <v>0</v>
      </c>
      <c r="S151" s="121">
        <f t="shared" si="19"/>
        <v>0</v>
      </c>
      <c r="T151" s="121">
        <f t="shared" si="20"/>
        <v>0</v>
      </c>
      <c r="U151" s="122">
        <f t="shared" si="21"/>
        <v>0</v>
      </c>
      <c r="V151" s="131">
        <f>+IF(P151&lt;&gt;0,($O151*(Lister!$F$11+Lister!$F$10*($N151+1000)/1000)+($M151-$O151)*Lister!$F$9)*1.05/$P151/60,0)</f>
        <v>0</v>
      </c>
      <c r="W151" s="120">
        <f t="shared" si="17"/>
        <v>0</v>
      </c>
    </row>
    <row r="152" spans="1:23" s="57" customFormat="1" x14ac:dyDescent="0.25">
      <c r="A152" s="33"/>
      <c r="G152" s="113"/>
      <c r="H152" s="59"/>
      <c r="K152" s="60"/>
      <c r="L152" s="61"/>
      <c r="M152" s="61"/>
      <c r="N152" s="61"/>
      <c r="O152" s="61"/>
      <c r="P152" s="61"/>
      <c r="Q152" s="120">
        <f t="shared" si="18"/>
        <v>0</v>
      </c>
      <c r="R152" s="120">
        <f>IF(U152&lt;&gt;0,+M152/U152/3600*Lister!$A$3,0)</f>
        <v>0</v>
      </c>
      <c r="S152" s="121">
        <f t="shared" si="19"/>
        <v>0</v>
      </c>
      <c r="T152" s="121">
        <f t="shared" si="20"/>
        <v>0</v>
      </c>
      <c r="U152" s="122">
        <f t="shared" si="21"/>
        <v>0</v>
      </c>
      <c r="V152" s="131">
        <f>+IF(P152&lt;&gt;0,($O152*(Lister!$F$11+Lister!$F$10*($N152+1000)/1000)+($M152-$O152)*Lister!$F$9)*1.05/$P152/60,0)</f>
        <v>0</v>
      </c>
      <c r="W152" s="120">
        <f t="shared" si="17"/>
        <v>0</v>
      </c>
    </row>
    <row r="153" spans="1:23" s="57" customFormat="1" x14ac:dyDescent="0.25">
      <c r="A153" s="33"/>
      <c r="G153" s="113"/>
      <c r="H153" s="59"/>
      <c r="K153" s="60"/>
      <c r="L153" s="61"/>
      <c r="M153" s="61"/>
      <c r="N153" s="61"/>
      <c r="O153" s="61"/>
      <c r="P153" s="61"/>
      <c r="Q153" s="120">
        <f t="shared" si="18"/>
        <v>0</v>
      </c>
      <c r="R153" s="120">
        <f>IF(U153&lt;&gt;0,+M153/U153/3600*Lister!$A$3,0)</f>
        <v>0</v>
      </c>
      <c r="S153" s="121">
        <f t="shared" si="19"/>
        <v>0</v>
      </c>
      <c r="T153" s="121">
        <f t="shared" si="20"/>
        <v>0</v>
      </c>
      <c r="U153" s="122">
        <f t="shared" si="21"/>
        <v>0</v>
      </c>
      <c r="V153" s="131">
        <f>+IF(P153&lt;&gt;0,($O153*(Lister!$F$11+Lister!$F$10*($N153+1000)/1000)+($M153-$O153)*Lister!$F$9)*1.05/$P153/60,0)</f>
        <v>0</v>
      </c>
      <c r="W153" s="120">
        <f t="shared" si="17"/>
        <v>0</v>
      </c>
    </row>
    <row r="154" spans="1:23" s="57" customFormat="1" x14ac:dyDescent="0.25">
      <c r="A154" s="33"/>
      <c r="G154" s="113"/>
      <c r="H154" s="59"/>
      <c r="K154" s="60"/>
      <c r="L154" s="61"/>
      <c r="M154" s="61"/>
      <c r="N154" s="61"/>
      <c r="O154" s="61"/>
      <c r="P154" s="61"/>
      <c r="Q154" s="120">
        <f t="shared" si="18"/>
        <v>0</v>
      </c>
      <c r="R154" s="120">
        <f>IF(U154&lt;&gt;0,+M154/U154/3600*Lister!$A$3,0)</f>
        <v>0</v>
      </c>
      <c r="S154" s="121">
        <f t="shared" si="19"/>
        <v>0</v>
      </c>
      <c r="T154" s="121">
        <f t="shared" si="20"/>
        <v>0</v>
      </c>
      <c r="U154" s="122">
        <f t="shared" si="21"/>
        <v>0</v>
      </c>
      <c r="V154" s="131">
        <f>+IF(P154&lt;&gt;0,($O154*(Lister!$F$11+Lister!$F$10*($N154+1000)/1000)+($M154-$O154)*Lister!$F$9)*1.05/$P154/60,0)</f>
        <v>0</v>
      </c>
      <c r="W154" s="120">
        <f t="shared" si="17"/>
        <v>0</v>
      </c>
    </row>
    <row r="155" spans="1:23" s="57" customFormat="1" x14ac:dyDescent="0.25">
      <c r="A155" s="33"/>
      <c r="G155" s="113"/>
      <c r="H155" s="59"/>
      <c r="K155" s="60"/>
      <c r="L155" s="61"/>
      <c r="M155" s="61"/>
      <c r="N155" s="61"/>
      <c r="O155" s="61"/>
      <c r="P155" s="61"/>
      <c r="Q155" s="120">
        <f t="shared" si="18"/>
        <v>0</v>
      </c>
      <c r="R155" s="120">
        <f>IF(U155&lt;&gt;0,+M155/U155/3600*Lister!$A$3,0)</f>
        <v>0</v>
      </c>
      <c r="S155" s="121">
        <f t="shared" si="19"/>
        <v>0</v>
      </c>
      <c r="T155" s="121">
        <f t="shared" si="20"/>
        <v>0</v>
      </c>
      <c r="U155" s="122">
        <f t="shared" si="21"/>
        <v>0</v>
      </c>
      <c r="V155" s="131">
        <f>+IF(P155&lt;&gt;0,($O155*(Lister!$F$11+Lister!$F$10*($N155+1000)/1000)+($M155-$O155)*Lister!$F$9)*1.05/$P155/60,0)</f>
        <v>0</v>
      </c>
      <c r="W155" s="120">
        <f t="shared" si="17"/>
        <v>0</v>
      </c>
    </row>
    <row r="156" spans="1:23" s="57" customFormat="1" x14ac:dyDescent="0.25">
      <c r="A156" s="33"/>
      <c r="G156" s="113"/>
      <c r="H156" s="59"/>
      <c r="K156" s="60"/>
      <c r="L156" s="61"/>
      <c r="M156" s="61"/>
      <c r="N156" s="61"/>
      <c r="O156" s="61"/>
      <c r="P156" s="61"/>
      <c r="Q156" s="120">
        <f t="shared" si="18"/>
        <v>0</v>
      </c>
      <c r="R156" s="120">
        <f>IF(U156&lt;&gt;0,+M156/U156/3600*Lister!$A$3,0)</f>
        <v>0</v>
      </c>
      <c r="S156" s="121">
        <f t="shared" si="19"/>
        <v>0</v>
      </c>
      <c r="T156" s="121">
        <f t="shared" si="20"/>
        <v>0</v>
      </c>
      <c r="U156" s="122">
        <f t="shared" si="21"/>
        <v>0</v>
      </c>
      <c r="V156" s="131">
        <f>+IF(P156&lt;&gt;0,($O156*(Lister!$F$11+Lister!$F$10*($N156+1000)/1000)+($M156-$O156)*Lister!$F$9)*1.05/$P156/60,0)</f>
        <v>0</v>
      </c>
      <c r="W156" s="120">
        <f t="shared" si="17"/>
        <v>0</v>
      </c>
    </row>
    <row r="157" spans="1:23" s="57" customFormat="1" x14ac:dyDescent="0.25">
      <c r="A157" s="33"/>
      <c r="G157" s="113"/>
      <c r="H157" s="59"/>
      <c r="K157" s="60"/>
      <c r="L157" s="61"/>
      <c r="M157" s="61"/>
      <c r="N157" s="61"/>
      <c r="O157" s="61"/>
      <c r="P157" s="61"/>
      <c r="Q157" s="120">
        <f t="shared" si="18"/>
        <v>0</v>
      </c>
      <c r="R157" s="120">
        <f>IF(U157&lt;&gt;0,+M157/U157/3600*Lister!$A$3,0)</f>
        <v>0</v>
      </c>
      <c r="S157" s="121">
        <f t="shared" si="19"/>
        <v>0</v>
      </c>
      <c r="T157" s="121">
        <f t="shared" si="20"/>
        <v>0</v>
      </c>
      <c r="U157" s="122">
        <f t="shared" si="21"/>
        <v>0</v>
      </c>
      <c r="V157" s="131">
        <f>+IF(P157&lt;&gt;0,($O157*(Lister!$F$11+Lister!$F$10*($N157+1000)/1000)+($M157-$O157)*Lister!$F$9)*1.05/$P157/60,0)</f>
        <v>0</v>
      </c>
      <c r="W157" s="120">
        <f t="shared" si="17"/>
        <v>0</v>
      </c>
    </row>
    <row r="158" spans="1:23" s="57" customFormat="1" x14ac:dyDescent="0.25">
      <c r="A158" s="33"/>
      <c r="G158" s="113"/>
      <c r="H158" s="59"/>
      <c r="K158" s="60"/>
      <c r="L158" s="61"/>
      <c r="M158" s="61"/>
      <c r="N158" s="61"/>
      <c r="O158" s="61"/>
      <c r="P158" s="61"/>
      <c r="Q158" s="120">
        <f t="shared" si="18"/>
        <v>0</v>
      </c>
      <c r="R158" s="120">
        <f>IF(U158&lt;&gt;0,+M158/U158/3600*Lister!$A$3,0)</f>
        <v>0</v>
      </c>
      <c r="S158" s="121">
        <f t="shared" si="19"/>
        <v>0</v>
      </c>
      <c r="T158" s="121">
        <f t="shared" si="20"/>
        <v>0</v>
      </c>
      <c r="U158" s="122">
        <f t="shared" si="21"/>
        <v>0</v>
      </c>
      <c r="V158" s="131">
        <f>+IF(P158&lt;&gt;0,($O158*(Lister!$F$11+Lister!$F$10*($N158+1000)/1000)+($M158-$O158)*Lister!$F$9)*1.05/$P158/60,0)</f>
        <v>0</v>
      </c>
      <c r="W158" s="120">
        <f t="shared" si="17"/>
        <v>0</v>
      </c>
    </row>
    <row r="159" spans="1:23" s="57" customFormat="1" x14ac:dyDescent="0.25">
      <c r="A159" s="33"/>
      <c r="G159" s="113"/>
      <c r="H159" s="59"/>
      <c r="K159" s="60"/>
      <c r="L159" s="61"/>
      <c r="M159" s="61"/>
      <c r="N159" s="61"/>
      <c r="O159" s="61"/>
      <c r="P159" s="61"/>
      <c r="Q159" s="120">
        <f t="shared" si="18"/>
        <v>0</v>
      </c>
      <c r="R159" s="120">
        <f>IF(U159&lt;&gt;0,+M159/U159/3600*Lister!$A$3,0)</f>
        <v>0</v>
      </c>
      <c r="S159" s="121">
        <f t="shared" si="19"/>
        <v>0</v>
      </c>
      <c r="T159" s="121">
        <f t="shared" si="20"/>
        <v>0</v>
      </c>
      <c r="U159" s="122">
        <f t="shared" si="21"/>
        <v>0</v>
      </c>
      <c r="V159" s="131">
        <f>+IF(P159&lt;&gt;0,($O159*(Lister!$F$11+Lister!$F$10*($N159+1000)/1000)+($M159-$O159)*Lister!$F$9)*1.05/$P159/60,0)</f>
        <v>0</v>
      </c>
      <c r="W159" s="120">
        <f t="shared" si="17"/>
        <v>0</v>
      </c>
    </row>
    <row r="160" spans="1:23" s="57" customFormat="1" x14ac:dyDescent="0.25">
      <c r="A160" s="33"/>
      <c r="G160" s="113"/>
      <c r="H160" s="59"/>
      <c r="K160" s="60"/>
      <c r="L160" s="61"/>
      <c r="M160" s="61"/>
      <c r="N160" s="61"/>
      <c r="O160" s="61"/>
      <c r="P160" s="61"/>
      <c r="Q160" s="120">
        <f t="shared" si="18"/>
        <v>0</v>
      </c>
      <c r="R160" s="120">
        <f>IF(U160&lt;&gt;0,+M160/U160/3600*Lister!$A$3,0)</f>
        <v>0</v>
      </c>
      <c r="S160" s="121">
        <f t="shared" si="19"/>
        <v>0</v>
      </c>
      <c r="T160" s="121">
        <f t="shared" si="20"/>
        <v>0</v>
      </c>
      <c r="U160" s="122">
        <f t="shared" si="21"/>
        <v>0</v>
      </c>
      <c r="V160" s="131">
        <f>+IF(P160&lt;&gt;0,($O160*(Lister!$F$11+Lister!$F$10*($N160+1000)/1000)+($M160-$O160)*Lister!$F$9)*1.05/$P160/60,0)</f>
        <v>0</v>
      </c>
      <c r="W160" s="120">
        <f t="shared" si="17"/>
        <v>0</v>
      </c>
    </row>
    <row r="161" spans="1:23" s="57" customFormat="1" x14ac:dyDescent="0.25">
      <c r="A161" s="33"/>
      <c r="G161" s="113"/>
      <c r="H161" s="59"/>
      <c r="K161" s="60"/>
      <c r="L161" s="61"/>
      <c r="M161" s="61"/>
      <c r="N161" s="61"/>
      <c r="O161" s="61"/>
      <c r="P161" s="61"/>
      <c r="Q161" s="120">
        <f t="shared" si="18"/>
        <v>0</v>
      </c>
      <c r="R161" s="120">
        <f>IF(U161&lt;&gt;0,+M161/U161/3600*Lister!$A$3,0)</f>
        <v>0</v>
      </c>
      <c r="S161" s="121">
        <f t="shared" si="19"/>
        <v>0</v>
      </c>
      <c r="T161" s="121">
        <f t="shared" si="20"/>
        <v>0</v>
      </c>
      <c r="U161" s="122">
        <f t="shared" si="21"/>
        <v>0</v>
      </c>
      <c r="V161" s="131">
        <f>+IF(P161&lt;&gt;0,($O161*(Lister!$F$11+Lister!$F$10*($N161+1000)/1000)+($M161-$O161)*Lister!$F$9)*1.05/$P161/60,0)</f>
        <v>0</v>
      </c>
      <c r="W161" s="120">
        <f t="shared" si="17"/>
        <v>0</v>
      </c>
    </row>
    <row r="162" spans="1:23" s="57" customFormat="1" x14ac:dyDescent="0.25">
      <c r="A162" s="33"/>
      <c r="G162" s="113"/>
      <c r="H162" s="59"/>
      <c r="K162" s="60"/>
      <c r="L162" s="61"/>
      <c r="M162" s="61"/>
      <c r="N162" s="61"/>
      <c r="O162" s="61"/>
      <c r="P162" s="61"/>
      <c r="Q162" s="120">
        <f t="shared" si="18"/>
        <v>0</v>
      </c>
      <c r="R162" s="120">
        <f>IF(U162&lt;&gt;0,+M162/U162/3600*Lister!$A$3,0)</f>
        <v>0</v>
      </c>
      <c r="S162" s="121">
        <f t="shared" si="19"/>
        <v>0</v>
      </c>
      <c r="T162" s="121">
        <f t="shared" si="20"/>
        <v>0</v>
      </c>
      <c r="U162" s="122">
        <f t="shared" si="21"/>
        <v>0</v>
      </c>
      <c r="V162" s="131">
        <f>+IF(P162&lt;&gt;0,($O162*(Lister!$F$11+Lister!$F$10*($N162+1000)/1000)+($M162-$O162)*Lister!$F$9)*1.05/$P162/60,0)</f>
        <v>0</v>
      </c>
      <c r="W162" s="120">
        <f t="shared" si="17"/>
        <v>0</v>
      </c>
    </row>
    <row r="163" spans="1:23" s="57" customFormat="1" x14ac:dyDescent="0.25">
      <c r="A163" s="33"/>
      <c r="G163" s="113"/>
      <c r="H163" s="59"/>
      <c r="K163" s="60"/>
      <c r="L163" s="61"/>
      <c r="M163" s="61"/>
      <c r="N163" s="61"/>
      <c r="O163" s="61"/>
      <c r="P163" s="61"/>
      <c r="Q163" s="120">
        <f t="shared" si="18"/>
        <v>0</v>
      </c>
      <c r="R163" s="120">
        <f>IF(U163&lt;&gt;0,+M163/U163/3600*Lister!$A$3,0)</f>
        <v>0</v>
      </c>
      <c r="S163" s="121">
        <f t="shared" si="19"/>
        <v>0</v>
      </c>
      <c r="T163" s="121">
        <f t="shared" si="20"/>
        <v>0</v>
      </c>
      <c r="U163" s="122">
        <f t="shared" si="21"/>
        <v>0</v>
      </c>
      <c r="V163" s="131">
        <f>+IF(P163&lt;&gt;0,($O163*(Lister!$F$11+Lister!$F$10*($N163+1000)/1000)+($M163-$O163)*Lister!$F$9)*1.05/$P163/60,0)</f>
        <v>0</v>
      </c>
      <c r="W163" s="120">
        <f t="shared" si="17"/>
        <v>0</v>
      </c>
    </row>
    <row r="164" spans="1:23" s="57" customFormat="1" x14ac:dyDescent="0.25">
      <c r="A164" s="33"/>
      <c r="G164" s="113"/>
      <c r="H164" s="59"/>
      <c r="K164" s="60"/>
      <c r="L164" s="61"/>
      <c r="M164" s="61"/>
      <c r="N164" s="61"/>
      <c r="O164" s="61"/>
      <c r="P164" s="61"/>
      <c r="Q164" s="120">
        <f t="shared" si="18"/>
        <v>0</v>
      </c>
      <c r="R164" s="120">
        <f>IF(U164&lt;&gt;0,+M164/U164/3600*Lister!$A$3,0)</f>
        <v>0</v>
      </c>
      <c r="S164" s="121">
        <f t="shared" si="19"/>
        <v>0</v>
      </c>
      <c r="T164" s="121">
        <f t="shared" si="20"/>
        <v>0</v>
      </c>
      <c r="U164" s="122">
        <f t="shared" si="21"/>
        <v>0</v>
      </c>
      <c r="V164" s="131">
        <f>+IF(P164&lt;&gt;0,($O164*(Lister!$F$11+Lister!$F$10*($N164+1000)/1000)+($M164-$O164)*Lister!$F$9)*1.05/$P164/60,0)</f>
        <v>0</v>
      </c>
      <c r="W164" s="120">
        <f t="shared" si="17"/>
        <v>0</v>
      </c>
    </row>
    <row r="165" spans="1:23" s="57" customFormat="1" x14ac:dyDescent="0.25">
      <c r="A165" s="33"/>
      <c r="G165" s="113"/>
      <c r="H165" s="59"/>
      <c r="K165" s="60"/>
      <c r="L165" s="61"/>
      <c r="M165" s="61"/>
      <c r="N165" s="61"/>
      <c r="O165" s="61"/>
      <c r="P165" s="61"/>
      <c r="Q165" s="120">
        <f t="shared" si="18"/>
        <v>0</v>
      </c>
      <c r="R165" s="120">
        <f>IF(U165&lt;&gt;0,+M165/U165/3600*Lister!$A$3,0)</f>
        <v>0</v>
      </c>
      <c r="S165" s="121">
        <f t="shared" si="19"/>
        <v>0</v>
      </c>
      <c r="T165" s="121">
        <f t="shared" si="20"/>
        <v>0</v>
      </c>
      <c r="U165" s="122">
        <f t="shared" si="21"/>
        <v>0</v>
      </c>
      <c r="V165" s="131">
        <f>+IF(P165&lt;&gt;0,($O165*(Lister!$F$11+Lister!$F$10*($N165+1000)/1000)+($M165-$O165)*Lister!$F$9)*1.05/$P165/60,0)</f>
        <v>0</v>
      </c>
      <c r="W165" s="120">
        <f t="shared" si="17"/>
        <v>0</v>
      </c>
    </row>
    <row r="166" spans="1:23" s="57" customFormat="1" x14ac:dyDescent="0.25">
      <c r="A166" s="33"/>
      <c r="G166" s="113"/>
      <c r="H166" s="59"/>
      <c r="K166" s="60"/>
      <c r="L166" s="61"/>
      <c r="M166" s="61"/>
      <c r="N166" s="61"/>
      <c r="O166" s="61"/>
      <c r="P166" s="61"/>
      <c r="Q166" s="120">
        <f t="shared" si="18"/>
        <v>0</v>
      </c>
      <c r="R166" s="120">
        <f>IF(U166&lt;&gt;0,+M166/U166/3600*Lister!$A$3,0)</f>
        <v>0</v>
      </c>
      <c r="S166" s="121">
        <f t="shared" si="19"/>
        <v>0</v>
      </c>
      <c r="T166" s="121">
        <f t="shared" si="20"/>
        <v>0</v>
      </c>
      <c r="U166" s="122">
        <f t="shared" si="21"/>
        <v>0</v>
      </c>
      <c r="V166" s="131">
        <f>+IF(P166&lt;&gt;0,($O166*(Lister!$F$11+Lister!$F$10*($N166+1000)/1000)+($M166-$O166)*Lister!$F$9)*1.05/$P166/60,0)</f>
        <v>0</v>
      </c>
      <c r="W166" s="120">
        <f t="shared" si="17"/>
        <v>0</v>
      </c>
    </row>
    <row r="167" spans="1:23" s="57" customFormat="1" x14ac:dyDescent="0.25">
      <c r="A167" s="33"/>
      <c r="G167" s="113"/>
      <c r="H167" s="59"/>
      <c r="K167" s="60"/>
      <c r="L167" s="61"/>
      <c r="M167" s="61"/>
      <c r="N167" s="61"/>
      <c r="O167" s="61"/>
      <c r="P167" s="61"/>
      <c r="Q167" s="120">
        <f t="shared" si="18"/>
        <v>0</v>
      </c>
      <c r="R167" s="120">
        <f>IF(U167&lt;&gt;0,+M167/U167/3600*Lister!$A$3,0)</f>
        <v>0</v>
      </c>
      <c r="S167" s="121">
        <f t="shared" si="19"/>
        <v>0</v>
      </c>
      <c r="T167" s="121">
        <f t="shared" si="20"/>
        <v>0</v>
      </c>
      <c r="U167" s="122">
        <f t="shared" si="21"/>
        <v>0</v>
      </c>
      <c r="V167" s="131">
        <f>+IF(P167&lt;&gt;0,($O167*(Lister!$F$11+Lister!$F$10*($N167+1000)/1000)+($M167-$O167)*Lister!$F$9)*1.05/$P167/60,0)</f>
        <v>0</v>
      </c>
      <c r="W167" s="120">
        <f t="shared" si="17"/>
        <v>0</v>
      </c>
    </row>
    <row r="168" spans="1:23" s="57" customFormat="1" x14ac:dyDescent="0.25">
      <c r="A168" s="33"/>
      <c r="G168" s="113"/>
      <c r="H168" s="59"/>
      <c r="K168" s="60"/>
      <c r="L168" s="61"/>
      <c r="M168" s="61"/>
      <c r="N168" s="61"/>
      <c r="O168" s="61"/>
      <c r="P168" s="61"/>
      <c r="Q168" s="120">
        <f t="shared" si="18"/>
        <v>0</v>
      </c>
      <c r="R168" s="120">
        <f>IF(U168&lt;&gt;0,+M168/U168/3600*Lister!$A$3,0)</f>
        <v>0</v>
      </c>
      <c r="S168" s="121">
        <f t="shared" si="19"/>
        <v>0</v>
      </c>
      <c r="T168" s="121">
        <f t="shared" si="20"/>
        <v>0</v>
      </c>
      <c r="U168" s="122">
        <f t="shared" si="21"/>
        <v>0</v>
      </c>
      <c r="V168" s="131">
        <f>+IF(P168&lt;&gt;0,($O168*(Lister!$F$11+Lister!$F$10*($N168+1000)/1000)+($M168-$O168)*Lister!$F$9)*1.05/$P168/60,0)</f>
        <v>0</v>
      </c>
      <c r="W168" s="120">
        <f t="shared" si="17"/>
        <v>0</v>
      </c>
    </row>
    <row r="169" spans="1:23" s="57" customFormat="1" x14ac:dyDescent="0.25">
      <c r="A169" s="33"/>
      <c r="G169" s="113"/>
      <c r="H169" s="59"/>
      <c r="K169" s="60"/>
      <c r="L169" s="61"/>
      <c r="M169" s="61"/>
      <c r="N169" s="61"/>
      <c r="O169" s="61"/>
      <c r="P169" s="61"/>
      <c r="Q169" s="120">
        <f t="shared" si="18"/>
        <v>0</v>
      </c>
      <c r="R169" s="120">
        <f>IF(U169&lt;&gt;0,+M169/U169/3600*Lister!$A$3,0)</f>
        <v>0</v>
      </c>
      <c r="S169" s="121">
        <f t="shared" si="19"/>
        <v>0</v>
      </c>
      <c r="T169" s="121">
        <f t="shared" si="20"/>
        <v>0</v>
      </c>
      <c r="U169" s="122">
        <f t="shared" si="21"/>
        <v>0</v>
      </c>
      <c r="V169" s="131">
        <f>+IF(P169&lt;&gt;0,($O169*(Lister!$F$11+Lister!$F$10*($N169+1000)/1000)+($M169-$O169)*Lister!$F$9)*1.05/$P169/60,0)</f>
        <v>0</v>
      </c>
      <c r="W169" s="120">
        <f t="shared" si="17"/>
        <v>0</v>
      </c>
    </row>
    <row r="170" spans="1:23" s="57" customFormat="1" x14ac:dyDescent="0.25">
      <c r="A170" s="33"/>
      <c r="G170" s="113"/>
      <c r="H170" s="59"/>
      <c r="K170" s="60"/>
      <c r="L170" s="61"/>
      <c r="M170" s="61"/>
      <c r="N170" s="61"/>
      <c r="O170" s="61"/>
      <c r="P170" s="61"/>
      <c r="Q170" s="120">
        <f t="shared" si="18"/>
        <v>0</v>
      </c>
      <c r="R170" s="120">
        <f>IF(U170&lt;&gt;0,+M170/U170/3600*Lister!$A$3,0)</f>
        <v>0</v>
      </c>
      <c r="S170" s="121">
        <f t="shared" si="19"/>
        <v>0</v>
      </c>
      <c r="T170" s="121">
        <f t="shared" si="20"/>
        <v>0</v>
      </c>
      <c r="U170" s="122">
        <f t="shared" si="21"/>
        <v>0</v>
      </c>
      <c r="V170" s="131">
        <f>+IF(P170&lt;&gt;0,($O170*(Lister!$F$11+Lister!$F$10*($N170+1000)/1000)+($M170-$O170)*Lister!$F$9)*1.05/$P170/60,0)</f>
        <v>0</v>
      </c>
      <c r="W170" s="120">
        <f t="shared" si="17"/>
        <v>0</v>
      </c>
    </row>
    <row r="171" spans="1:23" s="57" customFormat="1" x14ac:dyDescent="0.25">
      <c r="A171" s="33"/>
      <c r="G171" s="113"/>
      <c r="H171" s="59"/>
      <c r="K171" s="60"/>
      <c r="L171" s="61"/>
      <c r="M171" s="61"/>
      <c r="N171" s="61"/>
      <c r="O171" s="61"/>
      <c r="P171" s="61"/>
      <c r="Q171" s="120">
        <f t="shared" si="18"/>
        <v>0</v>
      </c>
      <c r="R171" s="120">
        <f>IF(U171&lt;&gt;0,+M171/U171/3600*Lister!$A$3,0)</f>
        <v>0</v>
      </c>
      <c r="S171" s="121">
        <f t="shared" si="19"/>
        <v>0</v>
      </c>
      <c r="T171" s="121">
        <f t="shared" si="20"/>
        <v>0</v>
      </c>
      <c r="U171" s="122">
        <f t="shared" si="21"/>
        <v>0</v>
      </c>
      <c r="V171" s="131">
        <f>+IF(P171&lt;&gt;0,($O171*(Lister!$F$11+Lister!$F$10*($N171+1000)/1000)+($M171-$O171)*Lister!$F$9)*1.05/$P171/60,0)</f>
        <v>0</v>
      </c>
      <c r="W171" s="120">
        <f t="shared" si="17"/>
        <v>0</v>
      </c>
    </row>
    <row r="172" spans="1:23" s="57" customFormat="1" x14ac:dyDescent="0.25">
      <c r="A172" s="33"/>
      <c r="G172" s="113"/>
      <c r="H172" s="59"/>
      <c r="K172" s="60"/>
      <c r="L172" s="61"/>
      <c r="M172" s="61"/>
      <c r="N172" s="61"/>
      <c r="O172" s="61"/>
      <c r="P172" s="61"/>
      <c r="Q172" s="120">
        <f t="shared" si="18"/>
        <v>0</v>
      </c>
      <c r="R172" s="120">
        <f>IF(U172&lt;&gt;0,+M172/U172/3600*Lister!$A$3,0)</f>
        <v>0</v>
      </c>
      <c r="S172" s="121">
        <f t="shared" si="19"/>
        <v>0</v>
      </c>
      <c r="T172" s="121">
        <f t="shared" si="20"/>
        <v>0</v>
      </c>
      <c r="U172" s="122">
        <f t="shared" si="21"/>
        <v>0</v>
      </c>
      <c r="V172" s="131">
        <f>+IF(P172&lt;&gt;0,($O172*(Lister!$F$11+Lister!$F$10*($N172+1000)/1000)+($M172-$O172)*Lister!$F$9)*1.05/$P172/60,0)</f>
        <v>0</v>
      </c>
      <c r="W172" s="120">
        <f t="shared" si="17"/>
        <v>0</v>
      </c>
    </row>
    <row r="173" spans="1:23" s="57" customFormat="1" x14ac:dyDescent="0.25">
      <c r="A173" s="33"/>
      <c r="G173" s="113"/>
      <c r="H173" s="59"/>
      <c r="K173" s="60"/>
      <c r="L173" s="61"/>
      <c r="M173" s="61"/>
      <c r="N173" s="61"/>
      <c r="O173" s="61"/>
      <c r="P173" s="61"/>
      <c r="Q173" s="120">
        <f t="shared" si="18"/>
        <v>0</v>
      </c>
      <c r="R173" s="120">
        <f>IF(U173&lt;&gt;0,+M173/U173/3600*Lister!$A$3,0)</f>
        <v>0</v>
      </c>
      <c r="S173" s="121">
        <f t="shared" si="19"/>
        <v>0</v>
      </c>
      <c r="T173" s="121">
        <f t="shared" si="20"/>
        <v>0</v>
      </c>
      <c r="U173" s="122">
        <f t="shared" si="21"/>
        <v>0</v>
      </c>
      <c r="V173" s="131">
        <f>+IF(P173&lt;&gt;0,($O173*(Lister!$F$11+Lister!$F$10*($N173+1000)/1000)+($M173-$O173)*Lister!$F$9)*1.05/$P173/60,0)</f>
        <v>0</v>
      </c>
      <c r="W173" s="120">
        <f t="shared" si="17"/>
        <v>0</v>
      </c>
    </row>
    <row r="174" spans="1:23" s="57" customFormat="1" x14ac:dyDescent="0.25">
      <c r="A174" s="33"/>
      <c r="G174" s="113"/>
      <c r="H174" s="59"/>
      <c r="K174" s="60"/>
      <c r="L174" s="61"/>
      <c r="M174" s="61"/>
      <c r="N174" s="61"/>
      <c r="O174" s="61"/>
      <c r="P174" s="61"/>
      <c r="Q174" s="120">
        <f t="shared" si="18"/>
        <v>0</v>
      </c>
      <c r="R174" s="120">
        <f>IF(U174&lt;&gt;0,+M174/U174/3600*Lister!$A$3,0)</f>
        <v>0</v>
      </c>
      <c r="S174" s="121">
        <f t="shared" si="19"/>
        <v>0</v>
      </c>
      <c r="T174" s="121">
        <f t="shared" si="20"/>
        <v>0</v>
      </c>
      <c r="U174" s="122">
        <f t="shared" si="21"/>
        <v>0</v>
      </c>
      <c r="V174" s="131">
        <f>+IF(P174&lt;&gt;0,($O174*(Lister!$F$11+Lister!$F$10*($N174+1000)/1000)+($M174-$O174)*Lister!$F$9)*1.05/$P174/60,0)</f>
        <v>0</v>
      </c>
      <c r="W174" s="120">
        <f t="shared" si="17"/>
        <v>0</v>
      </c>
    </row>
    <row r="175" spans="1:23" s="57" customFormat="1" x14ac:dyDescent="0.25">
      <c r="A175" s="33"/>
      <c r="G175" s="113"/>
      <c r="H175" s="59"/>
      <c r="K175" s="60"/>
      <c r="L175" s="61"/>
      <c r="M175" s="61"/>
      <c r="N175" s="61"/>
      <c r="O175" s="61"/>
      <c r="P175" s="61"/>
      <c r="Q175" s="120">
        <f t="shared" si="18"/>
        <v>0</v>
      </c>
      <c r="R175" s="120">
        <f>IF(U175&lt;&gt;0,+M175/U175/3600*Lister!$A$3,0)</f>
        <v>0</v>
      </c>
      <c r="S175" s="121">
        <f t="shared" si="19"/>
        <v>0</v>
      </c>
      <c r="T175" s="121">
        <f t="shared" si="20"/>
        <v>0</v>
      </c>
      <c r="U175" s="122">
        <f t="shared" si="21"/>
        <v>0</v>
      </c>
      <c r="V175" s="131">
        <f>+IF(P175&lt;&gt;0,($O175*(Lister!$F$11+Lister!$F$10*($N175+1000)/1000)+($M175-$O175)*Lister!$F$9)*1.05/$P175/60,0)</f>
        <v>0</v>
      </c>
      <c r="W175" s="120">
        <f t="shared" si="17"/>
        <v>0</v>
      </c>
    </row>
    <row r="176" spans="1:23" s="57" customFormat="1" x14ac:dyDescent="0.25">
      <c r="A176" s="33"/>
      <c r="G176" s="113"/>
      <c r="H176" s="59"/>
      <c r="K176" s="60"/>
      <c r="L176" s="61"/>
      <c r="M176" s="61"/>
      <c r="N176" s="61"/>
      <c r="O176" s="61"/>
      <c r="P176" s="61"/>
      <c r="Q176" s="120">
        <f t="shared" si="18"/>
        <v>0</v>
      </c>
      <c r="R176" s="120">
        <f>IF(U176&lt;&gt;0,+M176/U176/3600*Lister!$A$3,0)</f>
        <v>0</v>
      </c>
      <c r="S176" s="121">
        <f t="shared" si="19"/>
        <v>0</v>
      </c>
      <c r="T176" s="121">
        <f t="shared" si="20"/>
        <v>0</v>
      </c>
      <c r="U176" s="122">
        <f t="shared" si="21"/>
        <v>0</v>
      </c>
      <c r="V176" s="131">
        <f>+IF(P176&lt;&gt;0,($O176*(Lister!$F$11+Lister!$F$10*($N176+1000)/1000)+($M176-$O176)*Lister!$F$9)*1.05/$P176/60,0)</f>
        <v>0</v>
      </c>
      <c r="W176" s="120">
        <f t="shared" si="17"/>
        <v>0</v>
      </c>
    </row>
    <row r="177" spans="1:23" s="57" customFormat="1" x14ac:dyDescent="0.25">
      <c r="A177" s="33"/>
      <c r="G177" s="113"/>
      <c r="H177" s="59"/>
      <c r="K177" s="60"/>
      <c r="L177" s="61"/>
      <c r="M177" s="61"/>
      <c r="N177" s="61"/>
      <c r="O177" s="61"/>
      <c r="P177" s="61"/>
      <c r="Q177" s="120">
        <f t="shared" si="18"/>
        <v>0</v>
      </c>
      <c r="R177" s="120">
        <f>IF(U177&lt;&gt;0,+M177/U177/3600*Lister!$A$3,0)</f>
        <v>0</v>
      </c>
      <c r="S177" s="121">
        <f t="shared" si="19"/>
        <v>0</v>
      </c>
      <c r="T177" s="121">
        <f t="shared" si="20"/>
        <v>0</v>
      </c>
      <c r="U177" s="122">
        <f t="shared" si="21"/>
        <v>0</v>
      </c>
      <c r="V177" s="131">
        <f>+IF(P177&lt;&gt;0,($O177*(Lister!$F$11+Lister!$F$10*($N177+1000)/1000)+($M177-$O177)*Lister!$F$9)*1.05/$P177/60,0)</f>
        <v>0</v>
      </c>
      <c r="W177" s="120">
        <f t="shared" si="17"/>
        <v>0</v>
      </c>
    </row>
    <row r="178" spans="1:23" s="57" customFormat="1" x14ac:dyDescent="0.25">
      <c r="A178" s="33"/>
      <c r="G178" s="113"/>
      <c r="H178" s="59"/>
      <c r="K178" s="60"/>
      <c r="L178" s="61"/>
      <c r="M178" s="61"/>
      <c r="N178" s="61"/>
      <c r="O178" s="61"/>
      <c r="P178" s="61"/>
      <c r="Q178" s="120">
        <f t="shared" si="18"/>
        <v>0</v>
      </c>
      <c r="R178" s="120">
        <f>IF(U178&lt;&gt;0,+M178/U178/3600*Lister!$A$3,0)</f>
        <v>0</v>
      </c>
      <c r="S178" s="121">
        <f t="shared" si="19"/>
        <v>0</v>
      </c>
      <c r="T178" s="121">
        <f t="shared" si="20"/>
        <v>0</v>
      </c>
      <c r="U178" s="122">
        <f t="shared" si="21"/>
        <v>0</v>
      </c>
      <c r="V178" s="131">
        <f>+IF(P178&lt;&gt;0,($O178*(Lister!$F$11+Lister!$F$10*($N178+1000)/1000)+($M178-$O178)*Lister!$F$9)*1.05/$P178/60,0)</f>
        <v>0</v>
      </c>
      <c r="W178" s="120">
        <f t="shared" si="17"/>
        <v>0</v>
      </c>
    </row>
    <row r="179" spans="1:23" s="57" customFormat="1" x14ac:dyDescent="0.25">
      <c r="A179" s="33"/>
      <c r="G179" s="113"/>
      <c r="H179" s="59"/>
      <c r="K179" s="60"/>
      <c r="L179" s="61"/>
      <c r="M179" s="61"/>
      <c r="N179" s="61"/>
      <c r="O179" s="61"/>
      <c r="P179" s="61"/>
      <c r="Q179" s="120">
        <f t="shared" si="18"/>
        <v>0</v>
      </c>
      <c r="R179" s="120">
        <f>IF(U179&lt;&gt;0,+M179/U179/3600*Lister!$A$3,0)</f>
        <v>0</v>
      </c>
      <c r="S179" s="121">
        <f t="shared" si="19"/>
        <v>0</v>
      </c>
      <c r="T179" s="121">
        <f t="shared" si="20"/>
        <v>0</v>
      </c>
      <c r="U179" s="122">
        <f t="shared" si="21"/>
        <v>0</v>
      </c>
      <c r="V179" s="131">
        <f>+IF(P179&lt;&gt;0,($O179*(Lister!$F$11+Lister!$F$10*($N179+1000)/1000)+($M179-$O179)*Lister!$F$9)*1.05/$P179/60,0)</f>
        <v>0</v>
      </c>
      <c r="W179" s="120">
        <f t="shared" si="17"/>
        <v>0</v>
      </c>
    </row>
    <row r="180" spans="1:23" s="57" customFormat="1" x14ac:dyDescent="0.25">
      <c r="A180" s="33"/>
      <c r="G180" s="113"/>
      <c r="H180" s="59"/>
      <c r="K180" s="60"/>
      <c r="L180" s="61"/>
      <c r="M180" s="61"/>
      <c r="N180" s="61"/>
      <c r="O180" s="61"/>
      <c r="P180" s="61"/>
      <c r="Q180" s="120">
        <f t="shared" si="18"/>
        <v>0</v>
      </c>
      <c r="R180" s="120">
        <f>IF(U180&lt;&gt;0,+M180/U180/3600*Lister!$A$3,0)</f>
        <v>0</v>
      </c>
      <c r="S180" s="121">
        <f t="shared" si="19"/>
        <v>0</v>
      </c>
      <c r="T180" s="121">
        <f t="shared" si="20"/>
        <v>0</v>
      </c>
      <c r="U180" s="122">
        <f t="shared" si="21"/>
        <v>0</v>
      </c>
      <c r="V180" s="131">
        <f>+IF(P180&lt;&gt;0,($O180*(Lister!$F$11+Lister!$F$10*($N180+1000)/1000)+($M180-$O180)*Lister!$F$9)*1.05/$P180/60,0)</f>
        <v>0</v>
      </c>
      <c r="W180" s="120">
        <f t="shared" si="17"/>
        <v>0</v>
      </c>
    </row>
    <row r="181" spans="1:23" s="57" customFormat="1" x14ac:dyDescent="0.25">
      <c r="A181" s="33"/>
      <c r="G181" s="113"/>
      <c r="H181" s="59"/>
      <c r="K181" s="60"/>
      <c r="L181" s="61"/>
      <c r="M181" s="61"/>
      <c r="N181" s="61"/>
      <c r="O181" s="61"/>
      <c r="P181" s="61"/>
      <c r="Q181" s="120">
        <f t="shared" si="18"/>
        <v>0</v>
      </c>
      <c r="R181" s="120">
        <f>IF(U181&lt;&gt;0,+M181/U181/3600*Lister!$A$3,0)</f>
        <v>0</v>
      </c>
      <c r="S181" s="121">
        <f t="shared" si="19"/>
        <v>0</v>
      </c>
      <c r="T181" s="121">
        <f t="shared" si="20"/>
        <v>0</v>
      </c>
      <c r="U181" s="122">
        <f t="shared" si="21"/>
        <v>0</v>
      </c>
      <c r="V181" s="131">
        <f>+IF(P181&lt;&gt;0,($O181*(Lister!$F$11+Lister!$F$10*($N181+1000)/1000)+($M181-$O181)*Lister!$F$9)*1.05/$P181/60,0)</f>
        <v>0</v>
      </c>
      <c r="W181" s="120">
        <f t="shared" si="17"/>
        <v>0</v>
      </c>
    </row>
    <row r="182" spans="1:23" s="57" customFormat="1" x14ac:dyDescent="0.25">
      <c r="A182" s="33"/>
      <c r="G182" s="113"/>
      <c r="H182" s="59"/>
      <c r="K182" s="60"/>
      <c r="L182" s="61"/>
      <c r="M182" s="61"/>
      <c r="N182" s="61"/>
      <c r="O182" s="61"/>
      <c r="P182" s="61"/>
      <c r="Q182" s="120">
        <f t="shared" si="18"/>
        <v>0</v>
      </c>
      <c r="R182" s="120">
        <f>IF(U182&lt;&gt;0,+M182/U182/3600*Lister!$A$3,0)</f>
        <v>0</v>
      </c>
      <c r="S182" s="121">
        <f t="shared" si="19"/>
        <v>0</v>
      </c>
      <c r="T182" s="121">
        <f t="shared" si="20"/>
        <v>0</v>
      </c>
      <c r="U182" s="122">
        <f t="shared" si="21"/>
        <v>0</v>
      </c>
      <c r="V182" s="131">
        <f>+IF(P182&lt;&gt;0,($O182*(Lister!$F$11+Lister!$F$10*($N182+1000)/1000)+($M182-$O182)*Lister!$F$9)*1.05/$P182/60,0)</f>
        <v>0</v>
      </c>
      <c r="W182" s="120">
        <f t="shared" si="17"/>
        <v>0</v>
      </c>
    </row>
    <row r="183" spans="1:23" s="57" customFormat="1" x14ac:dyDescent="0.25">
      <c r="A183" s="33"/>
      <c r="G183" s="113"/>
      <c r="H183" s="59"/>
      <c r="K183" s="60"/>
      <c r="L183" s="61"/>
      <c r="M183" s="61"/>
      <c r="N183" s="61"/>
      <c r="O183" s="61"/>
      <c r="P183" s="61"/>
      <c r="Q183" s="120">
        <f t="shared" si="18"/>
        <v>0</v>
      </c>
      <c r="R183" s="120">
        <f>IF(U183&lt;&gt;0,+M183/U183/3600*Lister!$A$3,0)</f>
        <v>0</v>
      </c>
      <c r="S183" s="121">
        <f t="shared" si="19"/>
        <v>0</v>
      </c>
      <c r="T183" s="121">
        <f t="shared" si="20"/>
        <v>0</v>
      </c>
      <c r="U183" s="122">
        <f t="shared" si="21"/>
        <v>0</v>
      </c>
      <c r="V183" s="131">
        <f>+IF(P183&lt;&gt;0,($O183*(Lister!$F$11+Lister!$F$10*($N183+1000)/1000)+($M183-$O183)*Lister!$F$9)*1.05/$P183/60,0)</f>
        <v>0</v>
      </c>
      <c r="W183" s="120">
        <f t="shared" si="17"/>
        <v>0</v>
      </c>
    </row>
    <row r="184" spans="1:23" s="57" customFormat="1" x14ac:dyDescent="0.25">
      <c r="A184" s="33"/>
      <c r="G184" s="113"/>
      <c r="H184" s="59"/>
      <c r="K184" s="60"/>
      <c r="L184" s="61"/>
      <c r="M184" s="61"/>
      <c r="N184" s="61"/>
      <c r="O184" s="61"/>
      <c r="P184" s="61"/>
      <c r="Q184" s="120">
        <f t="shared" si="18"/>
        <v>0</v>
      </c>
      <c r="R184" s="120">
        <f>IF(U184&lt;&gt;0,+M184/U184/3600*Lister!$A$3,0)</f>
        <v>0</v>
      </c>
      <c r="S184" s="121">
        <f t="shared" si="19"/>
        <v>0</v>
      </c>
      <c r="T184" s="121">
        <f t="shared" si="20"/>
        <v>0</v>
      </c>
      <c r="U184" s="122">
        <f t="shared" si="21"/>
        <v>0</v>
      </c>
      <c r="V184" s="131">
        <f>+IF(P184&lt;&gt;0,($O184*(Lister!$F$11+Lister!$F$10*($N184+1000)/1000)+($M184-$O184)*Lister!$F$9)*1.05/$P184/60,0)</f>
        <v>0</v>
      </c>
      <c r="W184" s="120">
        <f t="shared" si="17"/>
        <v>0</v>
      </c>
    </row>
    <row r="185" spans="1:23" s="57" customFormat="1" x14ac:dyDescent="0.25">
      <c r="A185" s="33"/>
      <c r="G185" s="113"/>
      <c r="H185" s="59"/>
      <c r="K185" s="60"/>
      <c r="L185" s="61"/>
      <c r="M185" s="61"/>
      <c r="N185" s="61"/>
      <c r="O185" s="61"/>
      <c r="P185" s="61"/>
      <c r="Q185" s="120">
        <f t="shared" si="18"/>
        <v>0</v>
      </c>
      <c r="R185" s="120">
        <f>IF(U185&lt;&gt;0,+M185/U185/3600*Lister!$A$3,0)</f>
        <v>0</v>
      </c>
      <c r="S185" s="121">
        <f t="shared" si="19"/>
        <v>0</v>
      </c>
      <c r="T185" s="121">
        <f t="shared" si="20"/>
        <v>0</v>
      </c>
      <c r="U185" s="122">
        <f t="shared" si="21"/>
        <v>0</v>
      </c>
      <c r="V185" s="131">
        <f>+IF(P185&lt;&gt;0,($O185*(Lister!$F$11+Lister!$F$10*($N185+1000)/1000)+($M185-$O185)*Lister!$F$9)*1.05/$P185/60,0)</f>
        <v>0</v>
      </c>
      <c r="W185" s="120">
        <f t="shared" si="17"/>
        <v>0</v>
      </c>
    </row>
    <row r="186" spans="1:23" s="57" customFormat="1" x14ac:dyDescent="0.25">
      <c r="A186" s="33"/>
      <c r="G186" s="113"/>
      <c r="H186" s="59"/>
      <c r="K186" s="60"/>
      <c r="L186" s="61"/>
      <c r="M186" s="61"/>
      <c r="N186" s="61"/>
      <c r="O186" s="61"/>
      <c r="P186" s="61"/>
      <c r="Q186" s="120">
        <f t="shared" si="18"/>
        <v>0</v>
      </c>
      <c r="R186" s="120">
        <f>IF(U186&lt;&gt;0,+M186/U186/3600*Lister!$A$3,0)</f>
        <v>0</v>
      </c>
      <c r="S186" s="121">
        <f t="shared" si="19"/>
        <v>0</v>
      </c>
      <c r="T186" s="121">
        <f t="shared" si="20"/>
        <v>0</v>
      </c>
      <c r="U186" s="122">
        <f t="shared" si="21"/>
        <v>0</v>
      </c>
      <c r="V186" s="131">
        <f>+IF(P186&lt;&gt;0,($O186*(Lister!$F$11+Lister!$F$10*($N186+1000)/1000)+($M186-$O186)*Lister!$F$9)*1.05/$P186/60,0)</f>
        <v>0</v>
      </c>
      <c r="W186" s="120">
        <f t="shared" si="17"/>
        <v>0</v>
      </c>
    </row>
    <row r="187" spans="1:23" s="57" customFormat="1" x14ac:dyDescent="0.25">
      <c r="A187" s="33"/>
      <c r="G187" s="113"/>
      <c r="H187" s="59"/>
      <c r="K187" s="60"/>
      <c r="L187" s="61"/>
      <c r="M187" s="61"/>
      <c r="N187" s="61"/>
      <c r="O187" s="61"/>
      <c r="P187" s="61"/>
      <c r="Q187" s="120">
        <f t="shared" si="18"/>
        <v>0</v>
      </c>
      <c r="R187" s="120">
        <f>IF(U187&lt;&gt;0,+M187/U187/3600*Lister!$A$3,0)</f>
        <v>0</v>
      </c>
      <c r="S187" s="121">
        <f t="shared" si="19"/>
        <v>0</v>
      </c>
      <c r="T187" s="121">
        <f t="shared" si="20"/>
        <v>0</v>
      </c>
      <c r="U187" s="122">
        <f t="shared" si="21"/>
        <v>0</v>
      </c>
      <c r="V187" s="131">
        <f>+IF(P187&lt;&gt;0,($O187*(Lister!$F$11+Lister!$F$10*($N187+1000)/1000)+($M187-$O187)*Lister!$F$9)*1.05/$P187/60,0)</f>
        <v>0</v>
      </c>
      <c r="W187" s="120">
        <f t="shared" si="17"/>
        <v>0</v>
      </c>
    </row>
    <row r="188" spans="1:23" s="57" customFormat="1" x14ac:dyDescent="0.25">
      <c r="A188" s="33"/>
      <c r="G188" s="113"/>
      <c r="H188" s="59"/>
      <c r="K188" s="60"/>
      <c r="L188" s="61"/>
      <c r="M188" s="61"/>
      <c r="N188" s="61"/>
      <c r="O188" s="61"/>
      <c r="P188" s="61"/>
      <c r="Q188" s="120">
        <f t="shared" si="18"/>
        <v>0</v>
      </c>
      <c r="R188" s="120">
        <f>IF(U188&lt;&gt;0,+M188/U188/3600*Lister!$A$3,0)</f>
        <v>0</v>
      </c>
      <c r="S188" s="121">
        <f t="shared" si="19"/>
        <v>0</v>
      </c>
      <c r="T188" s="121">
        <f t="shared" si="20"/>
        <v>0</v>
      </c>
      <c r="U188" s="122">
        <f t="shared" si="21"/>
        <v>0</v>
      </c>
      <c r="V188" s="131">
        <f>+IF(P188&lt;&gt;0,($O188*(Lister!$F$11+Lister!$F$10*($N188+1000)/1000)+($M188-$O188)*Lister!$F$9)*1.05/$P188/60,0)</f>
        <v>0</v>
      </c>
      <c r="W188" s="120">
        <f t="shared" si="17"/>
        <v>0</v>
      </c>
    </row>
    <row r="189" spans="1:23" s="57" customFormat="1" x14ac:dyDescent="0.25">
      <c r="A189" s="33"/>
      <c r="G189" s="113"/>
      <c r="H189" s="59"/>
      <c r="K189" s="60"/>
      <c r="L189" s="61"/>
      <c r="M189" s="61"/>
      <c r="N189" s="61"/>
      <c r="O189" s="61"/>
      <c r="P189" s="61"/>
      <c r="Q189" s="120">
        <f t="shared" si="18"/>
        <v>0</v>
      </c>
      <c r="R189" s="120">
        <f>IF(U189&lt;&gt;0,+M189/U189/3600*Lister!$A$3,0)</f>
        <v>0</v>
      </c>
      <c r="S189" s="121">
        <f t="shared" si="19"/>
        <v>0</v>
      </c>
      <c r="T189" s="121">
        <f t="shared" si="20"/>
        <v>0</v>
      </c>
      <c r="U189" s="122">
        <f t="shared" si="21"/>
        <v>0</v>
      </c>
      <c r="V189" s="131">
        <f>+IF(P189&lt;&gt;0,($O189*(Lister!$F$11+Lister!$F$10*($N189+1000)/1000)+($M189-$O189)*Lister!$F$9)*1.05/$P189/60,0)</f>
        <v>0</v>
      </c>
      <c r="W189" s="120">
        <f t="shared" si="17"/>
        <v>0</v>
      </c>
    </row>
    <row r="190" spans="1:23" s="57" customFormat="1" x14ac:dyDescent="0.25">
      <c r="A190" s="33"/>
      <c r="G190" s="113"/>
      <c r="H190" s="59"/>
      <c r="K190" s="60"/>
      <c r="L190" s="61"/>
      <c r="M190" s="61"/>
      <c r="N190" s="61"/>
      <c r="O190" s="61"/>
      <c r="P190" s="61"/>
      <c r="Q190" s="120">
        <f t="shared" si="18"/>
        <v>0</v>
      </c>
      <c r="R190" s="120">
        <f>IF(U190&lt;&gt;0,+M190/U190/3600*Lister!$A$3,0)</f>
        <v>0</v>
      </c>
      <c r="S190" s="121">
        <f t="shared" si="19"/>
        <v>0</v>
      </c>
      <c r="T190" s="121">
        <f t="shared" si="20"/>
        <v>0</v>
      </c>
      <c r="U190" s="122">
        <f t="shared" si="21"/>
        <v>0</v>
      </c>
      <c r="V190" s="131">
        <f>+IF(P190&lt;&gt;0,($O190*(Lister!$F$11+Lister!$F$10*($N190+1000)/1000)+($M190-$O190)*Lister!$F$9)*1.05/$P190/60,0)</f>
        <v>0</v>
      </c>
      <c r="W190" s="120">
        <f t="shared" si="17"/>
        <v>0</v>
      </c>
    </row>
    <row r="191" spans="1:23" s="57" customFormat="1" x14ac:dyDescent="0.25">
      <c r="A191" s="33"/>
      <c r="G191" s="113"/>
      <c r="H191" s="59"/>
      <c r="K191" s="60"/>
      <c r="L191" s="61"/>
      <c r="M191" s="61"/>
      <c r="N191" s="61"/>
      <c r="O191" s="61"/>
      <c r="P191" s="61"/>
      <c r="Q191" s="120">
        <f t="shared" si="18"/>
        <v>0</v>
      </c>
      <c r="R191" s="120">
        <f>IF(U191&lt;&gt;0,+M191/U191/3600*Lister!$A$3,0)</f>
        <v>0</v>
      </c>
      <c r="S191" s="121">
        <f t="shared" si="19"/>
        <v>0</v>
      </c>
      <c r="T191" s="121">
        <f t="shared" si="20"/>
        <v>0</v>
      </c>
      <c r="U191" s="122">
        <f t="shared" si="21"/>
        <v>0</v>
      </c>
      <c r="V191" s="131">
        <f>+IF(P191&lt;&gt;0,($O191*(Lister!$F$11+Lister!$F$10*($N191+1000)/1000)+($M191-$O191)*Lister!$F$9)*1.05/$P191/60,0)</f>
        <v>0</v>
      </c>
      <c r="W191" s="120">
        <f t="shared" si="17"/>
        <v>0</v>
      </c>
    </row>
    <row r="192" spans="1:23" s="57" customFormat="1" x14ac:dyDescent="0.25">
      <c r="A192" s="33"/>
      <c r="G192" s="113"/>
      <c r="H192" s="59"/>
      <c r="K192" s="60"/>
      <c r="L192" s="61"/>
      <c r="M192" s="61"/>
      <c r="N192" s="61"/>
      <c r="O192" s="61"/>
      <c r="P192" s="61"/>
      <c r="Q192" s="120">
        <f t="shared" si="18"/>
        <v>0</v>
      </c>
      <c r="R192" s="120">
        <f>IF(U192&lt;&gt;0,+M192/U192/3600*Lister!$A$3,0)</f>
        <v>0</v>
      </c>
      <c r="S192" s="121">
        <f t="shared" si="19"/>
        <v>0</v>
      </c>
      <c r="T192" s="121">
        <f t="shared" si="20"/>
        <v>0</v>
      </c>
      <c r="U192" s="122">
        <f t="shared" si="21"/>
        <v>0</v>
      </c>
      <c r="V192" s="131">
        <f>+IF(P192&lt;&gt;0,($O192*(Lister!$F$11+Lister!$F$10*($N192+1000)/1000)+($M192-$O192)*Lister!$F$9)*1.05/$P192/60,0)</f>
        <v>0</v>
      </c>
      <c r="W192" s="120">
        <f t="shared" si="17"/>
        <v>0</v>
      </c>
    </row>
    <row r="193" spans="1:23" s="57" customFormat="1" x14ac:dyDescent="0.25">
      <c r="A193" s="33"/>
      <c r="G193" s="113"/>
      <c r="H193" s="59"/>
      <c r="K193" s="60"/>
      <c r="L193" s="61"/>
      <c r="M193" s="61"/>
      <c r="N193" s="61"/>
      <c r="O193" s="61"/>
      <c r="P193" s="61"/>
      <c r="Q193" s="120">
        <f t="shared" si="18"/>
        <v>0</v>
      </c>
      <c r="R193" s="120">
        <f>IF(U193&lt;&gt;0,+M193/U193/3600*Lister!$A$3,0)</f>
        <v>0</v>
      </c>
      <c r="S193" s="121">
        <f t="shared" si="19"/>
        <v>0</v>
      </c>
      <c r="T193" s="121">
        <f t="shared" si="20"/>
        <v>0</v>
      </c>
      <c r="U193" s="122">
        <f t="shared" si="21"/>
        <v>0</v>
      </c>
      <c r="V193" s="131">
        <f>+IF(P193&lt;&gt;0,($O193*(Lister!$F$11+Lister!$F$10*($N193+1000)/1000)+($M193-$O193)*Lister!$F$9)*1.05/$P193/60,0)</f>
        <v>0</v>
      </c>
      <c r="W193" s="120">
        <f t="shared" si="17"/>
        <v>0</v>
      </c>
    </row>
    <row r="194" spans="1:23" s="57" customFormat="1" x14ac:dyDescent="0.25">
      <c r="A194" s="33"/>
      <c r="G194" s="113"/>
      <c r="H194" s="59"/>
      <c r="K194" s="60"/>
      <c r="L194" s="61"/>
      <c r="M194" s="61"/>
      <c r="N194" s="61"/>
      <c r="O194" s="61"/>
      <c r="P194" s="61"/>
      <c r="Q194" s="120">
        <f t="shared" si="18"/>
        <v>0</v>
      </c>
      <c r="R194" s="120">
        <f>IF(U194&lt;&gt;0,+M194/U194/3600*Lister!$A$3,0)</f>
        <v>0</v>
      </c>
      <c r="S194" s="121">
        <f t="shared" si="19"/>
        <v>0</v>
      </c>
      <c r="T194" s="121">
        <f t="shared" si="20"/>
        <v>0</v>
      </c>
      <c r="U194" s="122">
        <f t="shared" si="21"/>
        <v>0</v>
      </c>
      <c r="V194" s="131">
        <f>+IF(P194&lt;&gt;0,($O194*(Lister!$F$11+Lister!$F$10*($N194+1000)/1000)+($M194-$O194)*Lister!$F$9)*1.05/$P194/60,0)</f>
        <v>0</v>
      </c>
      <c r="W194" s="120">
        <f t="shared" si="17"/>
        <v>0</v>
      </c>
    </row>
    <row r="195" spans="1:23" s="57" customFormat="1" x14ac:dyDescent="0.25">
      <c r="A195" s="33"/>
      <c r="G195" s="113"/>
      <c r="H195" s="59"/>
      <c r="K195" s="60"/>
      <c r="L195" s="61"/>
      <c r="M195" s="61"/>
      <c r="N195" s="61"/>
      <c r="O195" s="61"/>
      <c r="P195" s="61"/>
      <c r="Q195" s="120">
        <f t="shared" si="18"/>
        <v>0</v>
      </c>
      <c r="R195" s="120">
        <f>IF(U195&lt;&gt;0,+M195/U195/3600*Lister!$A$3,0)</f>
        <v>0</v>
      </c>
      <c r="S195" s="121">
        <f t="shared" si="19"/>
        <v>0</v>
      </c>
      <c r="T195" s="121">
        <f t="shared" si="20"/>
        <v>0</v>
      </c>
      <c r="U195" s="122">
        <f t="shared" si="21"/>
        <v>0</v>
      </c>
      <c r="V195" s="131">
        <f>+IF(P195&lt;&gt;0,($O195*(Lister!$F$11+Lister!$F$10*($N195+1000)/1000)+($M195-$O195)*Lister!$F$9)*1.05/$P195/60,0)</f>
        <v>0</v>
      </c>
      <c r="W195" s="120">
        <f t="shared" si="17"/>
        <v>0</v>
      </c>
    </row>
    <row r="196" spans="1:23" s="57" customFormat="1" x14ac:dyDescent="0.25">
      <c r="A196" s="33"/>
      <c r="G196" s="113"/>
      <c r="H196" s="59"/>
      <c r="K196" s="60"/>
      <c r="L196" s="61"/>
      <c r="M196" s="61"/>
      <c r="N196" s="61"/>
      <c r="O196" s="61"/>
      <c r="P196" s="61"/>
      <c r="Q196" s="120">
        <f t="shared" si="18"/>
        <v>0</v>
      </c>
      <c r="R196" s="120">
        <f>IF(U196&lt;&gt;0,+M196/U196/3600*Lister!$A$3,0)</f>
        <v>0</v>
      </c>
      <c r="S196" s="121">
        <f t="shared" si="19"/>
        <v>0</v>
      </c>
      <c r="T196" s="121">
        <f t="shared" si="20"/>
        <v>0</v>
      </c>
      <c r="U196" s="122">
        <f t="shared" si="21"/>
        <v>0</v>
      </c>
      <c r="V196" s="131">
        <f>+IF(P196&lt;&gt;0,($O196*(Lister!$F$11+Lister!$F$10*($N196+1000)/1000)+($M196-$O196)*Lister!$F$9)*1.05/$P196/60,0)</f>
        <v>0</v>
      </c>
      <c r="W196" s="120">
        <f t="shared" si="17"/>
        <v>0</v>
      </c>
    </row>
    <row r="197" spans="1:23" s="57" customFormat="1" x14ac:dyDescent="0.25">
      <c r="A197" s="33"/>
      <c r="G197" s="113"/>
      <c r="H197" s="59"/>
      <c r="K197" s="60"/>
      <c r="L197" s="61"/>
      <c r="M197" s="61"/>
      <c r="N197" s="61"/>
      <c r="O197" s="61"/>
      <c r="P197" s="61"/>
      <c r="Q197" s="120">
        <f t="shared" si="18"/>
        <v>0</v>
      </c>
      <c r="R197" s="120">
        <f>IF(U197&lt;&gt;0,+M197/U197/3600*Lister!$A$3,0)</f>
        <v>0</v>
      </c>
      <c r="S197" s="121">
        <f t="shared" si="19"/>
        <v>0</v>
      </c>
      <c r="T197" s="121">
        <f t="shared" si="20"/>
        <v>0</v>
      </c>
      <c r="U197" s="122">
        <f t="shared" si="21"/>
        <v>0</v>
      </c>
      <c r="V197" s="131">
        <f>+IF(P197&lt;&gt;0,($O197*(Lister!$F$11+Lister!$F$10*($N197+1000)/1000)+($M197-$O197)*Lister!$F$9)*1.05/$P197/60,0)</f>
        <v>0</v>
      </c>
      <c r="W197" s="120">
        <f t="shared" si="17"/>
        <v>0</v>
      </c>
    </row>
    <row r="198" spans="1:23" s="57" customFormat="1" x14ac:dyDescent="0.25">
      <c r="A198" s="33"/>
      <c r="G198" s="113"/>
      <c r="H198" s="59"/>
      <c r="K198" s="60"/>
      <c r="L198" s="61"/>
      <c r="M198" s="61"/>
      <c r="N198" s="61"/>
      <c r="O198" s="61"/>
      <c r="P198" s="61"/>
      <c r="Q198" s="120">
        <f t="shared" si="18"/>
        <v>0</v>
      </c>
      <c r="R198" s="120">
        <f>IF(U198&lt;&gt;0,+M198/U198/3600*Lister!$A$3,0)</f>
        <v>0</v>
      </c>
      <c r="S198" s="121">
        <f t="shared" si="19"/>
        <v>0</v>
      </c>
      <c r="T198" s="121">
        <f t="shared" si="20"/>
        <v>0</v>
      </c>
      <c r="U198" s="122">
        <f t="shared" si="21"/>
        <v>0</v>
      </c>
      <c r="V198" s="131">
        <f>+IF(P198&lt;&gt;0,($O198*(Lister!$F$11+Lister!$F$10*($N198+1000)/1000)+($M198-$O198)*Lister!$F$9)*1.05/$P198/60,0)</f>
        <v>0</v>
      </c>
      <c r="W198" s="120">
        <f t="shared" ref="W198:W261" si="22">+V198/60</f>
        <v>0</v>
      </c>
    </row>
    <row r="199" spans="1:23" s="57" customFormat="1" x14ac:dyDescent="0.25">
      <c r="A199" s="33"/>
      <c r="G199" s="113"/>
      <c r="H199" s="59"/>
      <c r="K199" s="60"/>
      <c r="L199" s="61"/>
      <c r="M199" s="61"/>
      <c r="N199" s="61"/>
      <c r="O199" s="61"/>
      <c r="P199" s="61"/>
      <c r="Q199" s="120">
        <f t="shared" si="18"/>
        <v>0</v>
      </c>
      <c r="R199" s="120">
        <f>IF(U199&lt;&gt;0,+M199/U199/3600*Lister!$A$3,0)</f>
        <v>0</v>
      </c>
      <c r="S199" s="121">
        <f t="shared" si="19"/>
        <v>0</v>
      </c>
      <c r="T199" s="121">
        <f t="shared" si="20"/>
        <v>0</v>
      </c>
      <c r="U199" s="122">
        <f t="shared" si="21"/>
        <v>0</v>
      </c>
      <c r="V199" s="131">
        <f>+IF(P199&lt;&gt;0,($O199*(Lister!$F$11+Lister!$F$10*($N199+1000)/1000)+($M199-$O199)*Lister!$F$9)*1.05/$P199/60,0)</f>
        <v>0</v>
      </c>
      <c r="W199" s="120">
        <f t="shared" si="22"/>
        <v>0</v>
      </c>
    </row>
    <row r="200" spans="1:23" s="57" customFormat="1" x14ac:dyDescent="0.25">
      <c r="A200" s="33"/>
      <c r="G200" s="113"/>
      <c r="H200" s="59"/>
      <c r="K200" s="60"/>
      <c r="L200" s="61"/>
      <c r="M200" s="61"/>
      <c r="N200" s="61"/>
      <c r="O200" s="61"/>
      <c r="P200" s="61"/>
      <c r="Q200" s="120">
        <f t="shared" si="18"/>
        <v>0</v>
      </c>
      <c r="R200" s="120">
        <f>IF(U200&lt;&gt;0,+M200/U200/3600*Lister!$A$3,0)</f>
        <v>0</v>
      </c>
      <c r="S200" s="121">
        <f t="shared" si="19"/>
        <v>0</v>
      </c>
      <c r="T200" s="121">
        <f t="shared" si="20"/>
        <v>0</v>
      </c>
      <c r="U200" s="122">
        <f t="shared" si="21"/>
        <v>0</v>
      </c>
      <c r="V200" s="131">
        <f>+IF(P200&lt;&gt;0,($O200*(Lister!$F$11+Lister!$F$10*($N200+1000)/1000)+($M200-$O200)*Lister!$F$9)*1.05/$P200/60,0)</f>
        <v>0</v>
      </c>
      <c r="W200" s="120">
        <f t="shared" si="22"/>
        <v>0</v>
      </c>
    </row>
    <row r="201" spans="1:23" s="57" customFormat="1" x14ac:dyDescent="0.25">
      <c r="A201" s="33"/>
      <c r="G201" s="113"/>
      <c r="H201" s="59"/>
      <c r="K201" s="60"/>
      <c r="L201" s="61"/>
      <c r="M201" s="61"/>
      <c r="N201" s="61"/>
      <c r="O201" s="61"/>
      <c r="P201" s="61"/>
      <c r="Q201" s="120">
        <f t="shared" si="18"/>
        <v>0</v>
      </c>
      <c r="R201" s="120">
        <f>IF(U201&lt;&gt;0,+M201/U201/3600*Lister!$A$3,0)</f>
        <v>0</v>
      </c>
      <c r="S201" s="121">
        <f t="shared" si="19"/>
        <v>0</v>
      </c>
      <c r="T201" s="121">
        <f t="shared" si="20"/>
        <v>0</v>
      </c>
      <c r="U201" s="122">
        <f t="shared" si="21"/>
        <v>0</v>
      </c>
      <c r="V201" s="131">
        <f>+IF(P201&lt;&gt;0,($O201*(Lister!$F$11+Lister!$F$10*($N201+1000)/1000)+($M201-$O201)*Lister!$F$9)*1.05/$P201/60,0)</f>
        <v>0</v>
      </c>
      <c r="W201" s="120">
        <f t="shared" si="22"/>
        <v>0</v>
      </c>
    </row>
    <row r="202" spans="1:23" s="57" customFormat="1" x14ac:dyDescent="0.25">
      <c r="A202" s="33"/>
      <c r="G202" s="113"/>
      <c r="H202" s="59"/>
      <c r="K202" s="60"/>
      <c r="L202" s="61"/>
      <c r="M202" s="61"/>
      <c r="N202" s="61"/>
      <c r="O202" s="61"/>
      <c r="P202" s="61"/>
      <c r="Q202" s="120">
        <f t="shared" si="18"/>
        <v>0</v>
      </c>
      <c r="R202" s="120">
        <f>IF(U202&lt;&gt;0,+M202/U202/3600*Lister!$A$3,0)</f>
        <v>0</v>
      </c>
      <c r="S202" s="121">
        <f t="shared" si="19"/>
        <v>0</v>
      </c>
      <c r="T202" s="121">
        <f t="shared" si="20"/>
        <v>0</v>
      </c>
      <c r="U202" s="122">
        <f t="shared" si="21"/>
        <v>0</v>
      </c>
      <c r="V202" s="131">
        <f>+IF(P202&lt;&gt;0,($O202*(Lister!$F$11+Lister!$F$10*($N202+1000)/1000)+($M202-$O202)*Lister!$F$9)*1.05/$P202/60,0)</f>
        <v>0</v>
      </c>
      <c r="W202" s="120">
        <f t="shared" si="22"/>
        <v>0</v>
      </c>
    </row>
    <row r="203" spans="1:23" s="57" customFormat="1" x14ac:dyDescent="0.25">
      <c r="A203" s="33"/>
      <c r="G203" s="113"/>
      <c r="H203" s="59"/>
      <c r="K203" s="60"/>
      <c r="L203" s="61"/>
      <c r="M203" s="61"/>
      <c r="N203" s="61"/>
      <c r="O203" s="61"/>
      <c r="P203" s="61"/>
      <c r="Q203" s="120">
        <f t="shared" si="18"/>
        <v>0</v>
      </c>
      <c r="R203" s="120">
        <f>IF(U203&lt;&gt;0,+M203/U203/3600*Lister!$A$3,0)</f>
        <v>0</v>
      </c>
      <c r="S203" s="121">
        <f t="shared" si="19"/>
        <v>0</v>
      </c>
      <c r="T203" s="121">
        <f t="shared" si="20"/>
        <v>0</v>
      </c>
      <c r="U203" s="122">
        <f t="shared" si="21"/>
        <v>0</v>
      </c>
      <c r="V203" s="131">
        <f>+IF(P203&lt;&gt;0,($O203*(Lister!$F$11+Lister!$F$10*($N203+1000)/1000)+($M203-$O203)*Lister!$F$9)*1.05/$P203/60,0)</f>
        <v>0</v>
      </c>
      <c r="W203" s="120">
        <f t="shared" si="22"/>
        <v>0</v>
      </c>
    </row>
    <row r="204" spans="1:23" s="57" customFormat="1" x14ac:dyDescent="0.25">
      <c r="A204" s="33"/>
      <c r="G204" s="113"/>
      <c r="H204" s="59"/>
      <c r="K204" s="60"/>
      <c r="L204" s="61"/>
      <c r="M204" s="61"/>
      <c r="N204" s="61"/>
      <c r="O204" s="61"/>
      <c r="P204" s="61"/>
      <c r="Q204" s="120">
        <f t="shared" si="18"/>
        <v>0</v>
      </c>
      <c r="R204" s="120">
        <f>IF(U204&lt;&gt;0,+M204/U204/3600*Lister!$A$3,0)</f>
        <v>0</v>
      </c>
      <c r="S204" s="121">
        <f t="shared" si="19"/>
        <v>0</v>
      </c>
      <c r="T204" s="121">
        <f t="shared" si="20"/>
        <v>0</v>
      </c>
      <c r="U204" s="122">
        <f t="shared" si="21"/>
        <v>0</v>
      </c>
      <c r="V204" s="131">
        <f>+IF(P204&lt;&gt;0,($O204*(Lister!$F$11+Lister!$F$10*($N204+1000)/1000)+($M204-$O204)*Lister!$F$9)*1.05/$P204/60,0)</f>
        <v>0</v>
      </c>
      <c r="W204" s="120">
        <f t="shared" si="22"/>
        <v>0</v>
      </c>
    </row>
    <row r="205" spans="1:23" s="57" customFormat="1" x14ac:dyDescent="0.25">
      <c r="A205" s="33"/>
      <c r="G205" s="113"/>
      <c r="H205" s="59"/>
      <c r="K205" s="60"/>
      <c r="L205" s="61"/>
      <c r="M205" s="61"/>
      <c r="N205" s="61"/>
      <c r="O205" s="61"/>
      <c r="P205" s="61"/>
      <c r="Q205" s="120">
        <f t="shared" si="18"/>
        <v>0</v>
      </c>
      <c r="R205" s="120">
        <f>IF(U205&lt;&gt;0,+M205/U205/3600*Lister!$A$3,0)</f>
        <v>0</v>
      </c>
      <c r="S205" s="121">
        <f t="shared" si="19"/>
        <v>0</v>
      </c>
      <c r="T205" s="121">
        <f t="shared" si="20"/>
        <v>0</v>
      </c>
      <c r="U205" s="122">
        <f t="shared" si="21"/>
        <v>0</v>
      </c>
      <c r="V205" s="131">
        <f>+IF(P205&lt;&gt;0,($O205*(Lister!$F$11+Lister!$F$10*($N205+1000)/1000)+($M205-$O205)*Lister!$F$9)*1.05/$P205/60,0)</f>
        <v>0</v>
      </c>
      <c r="W205" s="120">
        <f t="shared" si="22"/>
        <v>0</v>
      </c>
    </row>
    <row r="206" spans="1:23" s="57" customFormat="1" x14ac:dyDescent="0.25">
      <c r="A206" s="33"/>
      <c r="G206" s="113"/>
      <c r="H206" s="59"/>
      <c r="K206" s="60"/>
      <c r="L206" s="61"/>
      <c r="M206" s="61"/>
      <c r="N206" s="61"/>
      <c r="O206" s="61"/>
      <c r="P206" s="61"/>
      <c r="Q206" s="120">
        <f t="shared" si="18"/>
        <v>0</v>
      </c>
      <c r="R206" s="120">
        <f>IF(U206&lt;&gt;0,+M206/U206/3600*Lister!$A$3,0)</f>
        <v>0</v>
      </c>
      <c r="S206" s="121">
        <f t="shared" si="19"/>
        <v>0</v>
      </c>
      <c r="T206" s="121">
        <f t="shared" si="20"/>
        <v>0</v>
      </c>
      <c r="U206" s="122">
        <f t="shared" si="21"/>
        <v>0</v>
      </c>
      <c r="V206" s="131">
        <f>+IF(P206&lt;&gt;0,($O206*(Lister!$F$11+Lister!$F$10*($N206+1000)/1000)+($M206-$O206)*Lister!$F$9)*1.05/$P206/60,0)</f>
        <v>0</v>
      </c>
      <c r="W206" s="120">
        <f t="shared" si="22"/>
        <v>0</v>
      </c>
    </row>
    <row r="207" spans="1:23" s="57" customFormat="1" x14ac:dyDescent="0.25">
      <c r="A207" s="33"/>
      <c r="G207" s="113"/>
      <c r="H207" s="59"/>
      <c r="K207" s="60"/>
      <c r="L207" s="61"/>
      <c r="M207" s="61"/>
      <c r="N207" s="61"/>
      <c r="O207" s="61"/>
      <c r="P207" s="61"/>
      <c r="Q207" s="120">
        <f t="shared" si="18"/>
        <v>0</v>
      </c>
      <c r="R207" s="120">
        <f>IF(U207&lt;&gt;0,+M207/U207/3600*Lister!$A$3,0)</f>
        <v>0</v>
      </c>
      <c r="S207" s="121">
        <f t="shared" si="19"/>
        <v>0</v>
      </c>
      <c r="T207" s="121">
        <f t="shared" si="20"/>
        <v>0</v>
      </c>
      <c r="U207" s="122">
        <f t="shared" si="21"/>
        <v>0</v>
      </c>
      <c r="V207" s="131">
        <f>+IF(P207&lt;&gt;0,($O207*(Lister!$F$11+Lister!$F$10*($N207+1000)/1000)+($M207-$O207)*Lister!$F$9)*1.05/$P207/60,0)</f>
        <v>0</v>
      </c>
      <c r="W207" s="120">
        <f t="shared" si="22"/>
        <v>0</v>
      </c>
    </row>
    <row r="208" spans="1:23" s="57" customFormat="1" x14ac:dyDescent="0.25">
      <c r="A208" s="33"/>
      <c r="G208" s="113"/>
      <c r="H208" s="59"/>
      <c r="K208" s="60"/>
      <c r="L208" s="61"/>
      <c r="M208" s="61"/>
      <c r="N208" s="61"/>
      <c r="O208" s="61"/>
      <c r="P208" s="61"/>
      <c r="Q208" s="120">
        <f t="shared" si="18"/>
        <v>0</v>
      </c>
      <c r="R208" s="120">
        <f>IF(U208&lt;&gt;0,+M208/U208/3600*Lister!$A$3,0)</f>
        <v>0</v>
      </c>
      <c r="S208" s="121">
        <f t="shared" si="19"/>
        <v>0</v>
      </c>
      <c r="T208" s="121">
        <f t="shared" si="20"/>
        <v>0</v>
      </c>
      <c r="U208" s="122">
        <f t="shared" si="21"/>
        <v>0</v>
      </c>
      <c r="V208" s="131">
        <f>+IF(P208&lt;&gt;0,($O208*(Lister!$F$11+Lister!$F$10*($N208+1000)/1000)+($M208-$O208)*Lister!$F$9)*1.05/$P208/60,0)</f>
        <v>0</v>
      </c>
      <c r="W208" s="120">
        <f t="shared" si="22"/>
        <v>0</v>
      </c>
    </row>
    <row r="209" spans="1:23" s="57" customFormat="1" x14ac:dyDescent="0.25">
      <c r="A209" s="33"/>
      <c r="G209" s="113"/>
      <c r="H209" s="59"/>
      <c r="K209" s="60"/>
      <c r="L209" s="61"/>
      <c r="M209" s="61"/>
      <c r="N209" s="61"/>
      <c r="O209" s="61"/>
      <c r="P209" s="61"/>
      <c r="Q209" s="120">
        <f t="shared" si="18"/>
        <v>0</v>
      </c>
      <c r="R209" s="120">
        <f>IF(U209&lt;&gt;0,+M209/U209/3600*Lister!$A$3,0)</f>
        <v>0</v>
      </c>
      <c r="S209" s="121">
        <f t="shared" si="19"/>
        <v>0</v>
      </c>
      <c r="T209" s="121">
        <f t="shared" si="20"/>
        <v>0</v>
      </c>
      <c r="U209" s="122">
        <f t="shared" si="21"/>
        <v>0</v>
      </c>
      <c r="V209" s="131">
        <f>+IF(P209&lt;&gt;0,($O209*(Lister!$F$11+Lister!$F$10*($N209+1000)/1000)+($M209-$O209)*Lister!$F$9)*1.05/$P209/60,0)</f>
        <v>0</v>
      </c>
      <c r="W209" s="120">
        <f t="shared" si="22"/>
        <v>0</v>
      </c>
    </row>
    <row r="210" spans="1:23" s="57" customFormat="1" x14ac:dyDescent="0.25">
      <c r="A210" s="33"/>
      <c r="G210" s="113"/>
      <c r="H210" s="59"/>
      <c r="K210" s="60"/>
      <c r="L210" s="61"/>
      <c r="M210" s="61"/>
      <c r="N210" s="61"/>
      <c r="O210" s="61"/>
      <c r="P210" s="61"/>
      <c r="Q210" s="120">
        <f t="shared" si="18"/>
        <v>0</v>
      </c>
      <c r="R210" s="120">
        <f>IF(U210&lt;&gt;0,+M210/U210/3600*Lister!$A$3,0)</f>
        <v>0</v>
      </c>
      <c r="S210" s="121">
        <f t="shared" si="19"/>
        <v>0</v>
      </c>
      <c r="T210" s="121">
        <f t="shared" si="20"/>
        <v>0</v>
      </c>
      <c r="U210" s="122">
        <f t="shared" si="21"/>
        <v>0</v>
      </c>
      <c r="V210" s="131">
        <f>+IF(P210&lt;&gt;0,($O210*(Lister!$F$11+Lister!$F$10*($N210+1000)/1000)+($M210-$O210)*Lister!$F$9)*1.05/$P210/60,0)</f>
        <v>0</v>
      </c>
      <c r="W210" s="120">
        <f t="shared" si="22"/>
        <v>0</v>
      </c>
    </row>
    <row r="211" spans="1:23" s="57" customFormat="1" x14ac:dyDescent="0.25">
      <c r="A211" s="33"/>
      <c r="G211" s="113"/>
      <c r="H211" s="59"/>
      <c r="K211" s="60"/>
      <c r="L211" s="61"/>
      <c r="M211" s="61"/>
      <c r="N211" s="61"/>
      <c r="O211" s="61"/>
      <c r="P211" s="61"/>
      <c r="Q211" s="120">
        <f t="shared" ref="Q211:Q274" si="23">M211*N211/1000</f>
        <v>0</v>
      </c>
      <c r="R211" s="120">
        <f>IF(U211&lt;&gt;0,+M211/U211/3600*Lister!$A$3,0)</f>
        <v>0</v>
      </c>
      <c r="S211" s="121">
        <f t="shared" ref="S211:S274" si="24">N211*R211/1000</f>
        <v>0</v>
      </c>
      <c r="T211" s="121">
        <f t="shared" ref="T211:T274" si="25">+IF(R211&lt;&gt;0,P211/R211,0)</f>
        <v>0</v>
      </c>
      <c r="U211" s="122">
        <f t="shared" ref="U211:U274" si="26">+L211</f>
        <v>0</v>
      </c>
      <c r="V211" s="131">
        <f>+IF(P211&lt;&gt;0,($O211*(Lister!$F$11+Lister!$F$10*($N211+1000)/1000)+($M211-$O211)*Lister!$F$9)*1.05/$P211/60,0)</f>
        <v>0</v>
      </c>
      <c r="W211" s="120">
        <f t="shared" si="22"/>
        <v>0</v>
      </c>
    </row>
    <row r="212" spans="1:23" s="57" customFormat="1" x14ac:dyDescent="0.25">
      <c r="A212" s="33"/>
      <c r="G212" s="113"/>
      <c r="H212" s="59"/>
      <c r="K212" s="60"/>
      <c r="L212" s="61"/>
      <c r="M212" s="61"/>
      <c r="N212" s="61"/>
      <c r="O212" s="61"/>
      <c r="P212" s="61"/>
      <c r="Q212" s="120">
        <f t="shared" si="23"/>
        <v>0</v>
      </c>
      <c r="R212" s="120">
        <f>IF(U212&lt;&gt;0,+M212/U212/3600*Lister!$A$3,0)</f>
        <v>0</v>
      </c>
      <c r="S212" s="121">
        <f t="shared" si="24"/>
        <v>0</v>
      </c>
      <c r="T212" s="121">
        <f t="shared" si="25"/>
        <v>0</v>
      </c>
      <c r="U212" s="122">
        <f t="shared" si="26"/>
        <v>0</v>
      </c>
      <c r="V212" s="131">
        <f>+IF(P212&lt;&gt;0,($O212*(Lister!$F$11+Lister!$F$10*($N212+1000)/1000)+($M212-$O212)*Lister!$F$9)*1.05/$P212/60,0)</f>
        <v>0</v>
      </c>
      <c r="W212" s="120">
        <f t="shared" si="22"/>
        <v>0</v>
      </c>
    </row>
    <row r="213" spans="1:23" s="57" customFormat="1" x14ac:dyDescent="0.25">
      <c r="A213" s="33"/>
      <c r="G213" s="113"/>
      <c r="H213" s="59"/>
      <c r="K213" s="60"/>
      <c r="L213" s="61"/>
      <c r="M213" s="61"/>
      <c r="N213" s="61"/>
      <c r="O213" s="61"/>
      <c r="P213" s="61"/>
      <c r="Q213" s="120">
        <f t="shared" si="23"/>
        <v>0</v>
      </c>
      <c r="R213" s="120">
        <f>IF(U213&lt;&gt;0,+M213/U213/3600*Lister!$A$3,0)</f>
        <v>0</v>
      </c>
      <c r="S213" s="121">
        <f t="shared" si="24"/>
        <v>0</v>
      </c>
      <c r="T213" s="121">
        <f t="shared" si="25"/>
        <v>0</v>
      </c>
      <c r="U213" s="122">
        <f t="shared" si="26"/>
        <v>0</v>
      </c>
      <c r="V213" s="131">
        <f>+IF(P213&lt;&gt;0,($O213*(Lister!$F$11+Lister!$F$10*($N213+1000)/1000)+($M213-$O213)*Lister!$F$9)*1.05/$P213/60,0)</f>
        <v>0</v>
      </c>
      <c r="W213" s="120">
        <f t="shared" si="22"/>
        <v>0</v>
      </c>
    </row>
    <row r="214" spans="1:23" s="57" customFormat="1" x14ac:dyDescent="0.25">
      <c r="A214" s="33"/>
      <c r="G214" s="113"/>
      <c r="H214" s="59"/>
      <c r="K214" s="60"/>
      <c r="L214" s="61"/>
      <c r="M214" s="61"/>
      <c r="N214" s="61"/>
      <c r="O214" s="61"/>
      <c r="P214" s="61"/>
      <c r="Q214" s="120">
        <f t="shared" si="23"/>
        <v>0</v>
      </c>
      <c r="R214" s="120">
        <f>IF(U214&lt;&gt;0,+M214/U214/3600*Lister!$A$3,0)</f>
        <v>0</v>
      </c>
      <c r="S214" s="121">
        <f t="shared" si="24"/>
        <v>0</v>
      </c>
      <c r="T214" s="121">
        <f t="shared" si="25"/>
        <v>0</v>
      </c>
      <c r="U214" s="122">
        <f t="shared" si="26"/>
        <v>0</v>
      </c>
      <c r="V214" s="131">
        <f>+IF(P214&lt;&gt;0,($O214*(Lister!$F$11+Lister!$F$10*($N214+1000)/1000)+($M214-$O214)*Lister!$F$9)*1.05/$P214/60,0)</f>
        <v>0</v>
      </c>
      <c r="W214" s="120">
        <f t="shared" si="22"/>
        <v>0</v>
      </c>
    </row>
    <row r="215" spans="1:23" s="57" customFormat="1" x14ac:dyDescent="0.25">
      <c r="A215" s="33"/>
      <c r="G215" s="113"/>
      <c r="H215" s="59"/>
      <c r="K215" s="60"/>
      <c r="L215" s="61"/>
      <c r="M215" s="61"/>
      <c r="N215" s="61"/>
      <c r="O215" s="61"/>
      <c r="P215" s="61"/>
      <c r="Q215" s="120">
        <f t="shared" si="23"/>
        <v>0</v>
      </c>
      <c r="R215" s="120">
        <f>IF(U215&lt;&gt;0,+M215/U215/3600*Lister!$A$3,0)</f>
        <v>0</v>
      </c>
      <c r="S215" s="121">
        <f t="shared" si="24"/>
        <v>0</v>
      </c>
      <c r="T215" s="121">
        <f t="shared" si="25"/>
        <v>0</v>
      </c>
      <c r="U215" s="122">
        <f t="shared" si="26"/>
        <v>0</v>
      </c>
      <c r="V215" s="131">
        <f>+IF(P215&lt;&gt;0,($O215*(Lister!$F$11+Lister!$F$10*($N215+1000)/1000)+($M215-$O215)*Lister!$F$9)*1.05/$P215/60,0)</f>
        <v>0</v>
      </c>
      <c r="W215" s="120">
        <f t="shared" si="22"/>
        <v>0</v>
      </c>
    </row>
    <row r="216" spans="1:23" s="57" customFormat="1" x14ac:dyDescent="0.25">
      <c r="A216" s="33"/>
      <c r="G216" s="113"/>
      <c r="H216" s="59"/>
      <c r="K216" s="60"/>
      <c r="L216" s="61"/>
      <c r="M216" s="61"/>
      <c r="N216" s="61"/>
      <c r="O216" s="61"/>
      <c r="P216" s="61"/>
      <c r="Q216" s="120">
        <f t="shared" si="23"/>
        <v>0</v>
      </c>
      <c r="R216" s="120">
        <f>IF(U216&lt;&gt;0,+M216/U216/3600*Lister!$A$3,0)</f>
        <v>0</v>
      </c>
      <c r="S216" s="121">
        <f t="shared" si="24"/>
        <v>0</v>
      </c>
      <c r="T216" s="121">
        <f t="shared" si="25"/>
        <v>0</v>
      </c>
      <c r="U216" s="122">
        <f t="shared" si="26"/>
        <v>0</v>
      </c>
      <c r="V216" s="131">
        <f>+IF(P216&lt;&gt;0,($O216*(Lister!$F$11+Lister!$F$10*($N216+1000)/1000)+($M216-$O216)*Lister!$F$9)*1.05/$P216/60,0)</f>
        <v>0</v>
      </c>
      <c r="W216" s="120">
        <f t="shared" si="22"/>
        <v>0</v>
      </c>
    </row>
    <row r="217" spans="1:23" s="57" customFormat="1" x14ac:dyDescent="0.25">
      <c r="A217" s="33"/>
      <c r="G217" s="113"/>
      <c r="H217" s="59"/>
      <c r="K217" s="60"/>
      <c r="L217" s="61"/>
      <c r="M217" s="61"/>
      <c r="N217" s="61"/>
      <c r="O217" s="61"/>
      <c r="P217" s="61"/>
      <c r="Q217" s="120">
        <f t="shared" si="23"/>
        <v>0</v>
      </c>
      <c r="R217" s="120">
        <f>IF(U217&lt;&gt;0,+M217/U217/3600*Lister!$A$3,0)</f>
        <v>0</v>
      </c>
      <c r="S217" s="121">
        <f t="shared" si="24"/>
        <v>0</v>
      </c>
      <c r="T217" s="121">
        <f t="shared" si="25"/>
        <v>0</v>
      </c>
      <c r="U217" s="122">
        <f t="shared" si="26"/>
        <v>0</v>
      </c>
      <c r="V217" s="131">
        <f>+IF(P217&lt;&gt;0,($O217*(Lister!$F$11+Lister!$F$10*($N217+1000)/1000)+($M217-$O217)*Lister!$F$9)*1.05/$P217/60,0)</f>
        <v>0</v>
      </c>
      <c r="W217" s="120">
        <f t="shared" si="22"/>
        <v>0</v>
      </c>
    </row>
    <row r="218" spans="1:23" s="57" customFormat="1" x14ac:dyDescent="0.25">
      <c r="A218" s="33"/>
      <c r="G218" s="113"/>
      <c r="H218" s="59"/>
      <c r="K218" s="60"/>
      <c r="L218" s="61"/>
      <c r="M218" s="61"/>
      <c r="N218" s="61"/>
      <c r="O218" s="61"/>
      <c r="P218" s="61"/>
      <c r="Q218" s="120">
        <f t="shared" si="23"/>
        <v>0</v>
      </c>
      <c r="R218" s="120">
        <f>IF(U218&lt;&gt;0,+M218/U218/3600*Lister!$A$3,0)</f>
        <v>0</v>
      </c>
      <c r="S218" s="121">
        <f t="shared" si="24"/>
        <v>0</v>
      </c>
      <c r="T218" s="121">
        <f t="shared" si="25"/>
        <v>0</v>
      </c>
      <c r="U218" s="122">
        <f t="shared" si="26"/>
        <v>0</v>
      </c>
      <c r="V218" s="131">
        <f>+IF(P218&lt;&gt;0,($O218*(Lister!$F$11+Lister!$F$10*($N218+1000)/1000)+($M218-$O218)*Lister!$F$9)*1.05/$P218/60,0)</f>
        <v>0</v>
      </c>
      <c r="W218" s="120">
        <f t="shared" si="22"/>
        <v>0</v>
      </c>
    </row>
    <row r="219" spans="1:23" s="57" customFormat="1" x14ac:dyDescent="0.25">
      <c r="A219" s="33"/>
      <c r="G219" s="113"/>
      <c r="H219" s="59"/>
      <c r="K219" s="60"/>
      <c r="L219" s="61"/>
      <c r="M219" s="61"/>
      <c r="N219" s="61"/>
      <c r="O219" s="61"/>
      <c r="P219" s="61"/>
      <c r="Q219" s="120">
        <f t="shared" si="23"/>
        <v>0</v>
      </c>
      <c r="R219" s="120">
        <f>IF(U219&lt;&gt;0,+M219/U219/3600*Lister!$A$3,0)</f>
        <v>0</v>
      </c>
      <c r="S219" s="121">
        <f t="shared" si="24"/>
        <v>0</v>
      </c>
      <c r="T219" s="121">
        <f t="shared" si="25"/>
        <v>0</v>
      </c>
      <c r="U219" s="122">
        <f t="shared" si="26"/>
        <v>0</v>
      </c>
      <c r="V219" s="131">
        <f>+IF(P219&lt;&gt;0,($O219*(Lister!$F$11+Lister!$F$10*($N219+1000)/1000)+($M219-$O219)*Lister!$F$9)*1.05/$P219/60,0)</f>
        <v>0</v>
      </c>
      <c r="W219" s="120">
        <f t="shared" si="22"/>
        <v>0</v>
      </c>
    </row>
    <row r="220" spans="1:23" s="57" customFormat="1" x14ac:dyDescent="0.25">
      <c r="A220" s="33"/>
      <c r="G220" s="113"/>
      <c r="H220" s="59"/>
      <c r="K220" s="60"/>
      <c r="L220" s="61"/>
      <c r="M220" s="61"/>
      <c r="N220" s="61"/>
      <c r="O220" s="61"/>
      <c r="P220" s="61"/>
      <c r="Q220" s="120">
        <f t="shared" si="23"/>
        <v>0</v>
      </c>
      <c r="R220" s="120">
        <f>IF(U220&lt;&gt;0,+M220/U220/3600*Lister!$A$3,0)</f>
        <v>0</v>
      </c>
      <c r="S220" s="121">
        <f t="shared" si="24"/>
        <v>0</v>
      </c>
      <c r="T220" s="121">
        <f t="shared" si="25"/>
        <v>0</v>
      </c>
      <c r="U220" s="122">
        <f t="shared" si="26"/>
        <v>0</v>
      </c>
      <c r="V220" s="131">
        <f>+IF(P220&lt;&gt;0,($O220*(Lister!$F$11+Lister!$F$10*($N220+1000)/1000)+($M220-$O220)*Lister!$F$9)*1.05/$P220/60,0)</f>
        <v>0</v>
      </c>
      <c r="W220" s="120">
        <f t="shared" si="22"/>
        <v>0</v>
      </c>
    </row>
    <row r="221" spans="1:23" s="57" customFormat="1" x14ac:dyDescent="0.25">
      <c r="A221" s="33"/>
      <c r="G221" s="113"/>
      <c r="H221" s="59"/>
      <c r="K221" s="60"/>
      <c r="L221" s="61"/>
      <c r="M221" s="61"/>
      <c r="N221" s="61"/>
      <c r="O221" s="61"/>
      <c r="P221" s="61"/>
      <c r="Q221" s="120">
        <f t="shared" si="23"/>
        <v>0</v>
      </c>
      <c r="R221" s="120">
        <f>IF(U221&lt;&gt;0,+M221/U221/3600*Lister!$A$3,0)</f>
        <v>0</v>
      </c>
      <c r="S221" s="121">
        <f t="shared" si="24"/>
        <v>0</v>
      </c>
      <c r="T221" s="121">
        <f t="shared" si="25"/>
        <v>0</v>
      </c>
      <c r="U221" s="122">
        <f t="shared" si="26"/>
        <v>0</v>
      </c>
      <c r="V221" s="131">
        <f>+IF(P221&lt;&gt;0,($O221*(Lister!$F$11+Lister!$F$10*($N221+1000)/1000)+($M221-$O221)*Lister!$F$9)*1.05/$P221/60,0)</f>
        <v>0</v>
      </c>
      <c r="W221" s="120">
        <f t="shared" si="22"/>
        <v>0</v>
      </c>
    </row>
    <row r="222" spans="1:23" s="57" customFormat="1" x14ac:dyDescent="0.25">
      <c r="A222" s="33"/>
      <c r="G222" s="113"/>
      <c r="H222" s="59"/>
      <c r="K222" s="60"/>
      <c r="L222" s="61"/>
      <c r="M222" s="61"/>
      <c r="N222" s="61"/>
      <c r="O222" s="61"/>
      <c r="P222" s="61"/>
      <c r="Q222" s="120">
        <f t="shared" si="23"/>
        <v>0</v>
      </c>
      <c r="R222" s="120">
        <f>IF(U222&lt;&gt;0,+M222/U222/3600*Lister!$A$3,0)</f>
        <v>0</v>
      </c>
      <c r="S222" s="121">
        <f t="shared" si="24"/>
        <v>0</v>
      </c>
      <c r="T222" s="121">
        <f t="shared" si="25"/>
        <v>0</v>
      </c>
      <c r="U222" s="122">
        <f t="shared" si="26"/>
        <v>0</v>
      </c>
      <c r="V222" s="131">
        <f>+IF(P222&lt;&gt;0,($O222*(Lister!$F$11+Lister!$F$10*($N222+1000)/1000)+($M222-$O222)*Lister!$F$9)*1.05/$P222/60,0)</f>
        <v>0</v>
      </c>
      <c r="W222" s="120">
        <f t="shared" si="22"/>
        <v>0</v>
      </c>
    </row>
    <row r="223" spans="1:23" s="57" customFormat="1" x14ac:dyDescent="0.25">
      <c r="A223" s="33"/>
      <c r="G223" s="113"/>
      <c r="H223" s="59"/>
      <c r="K223" s="60"/>
      <c r="L223" s="61"/>
      <c r="M223" s="61"/>
      <c r="N223" s="61"/>
      <c r="O223" s="61"/>
      <c r="P223" s="61"/>
      <c r="Q223" s="120">
        <f t="shared" si="23"/>
        <v>0</v>
      </c>
      <c r="R223" s="120">
        <f>IF(U223&lt;&gt;0,+M223/U223/3600*Lister!$A$3,0)</f>
        <v>0</v>
      </c>
      <c r="S223" s="121">
        <f t="shared" si="24"/>
        <v>0</v>
      </c>
      <c r="T223" s="121">
        <f t="shared" si="25"/>
        <v>0</v>
      </c>
      <c r="U223" s="122">
        <f t="shared" si="26"/>
        <v>0</v>
      </c>
      <c r="V223" s="131">
        <f>+IF(P223&lt;&gt;0,($O223*(Lister!$F$11+Lister!$F$10*($N223+1000)/1000)+($M223-$O223)*Lister!$F$9)*1.05/$P223/60,0)</f>
        <v>0</v>
      </c>
      <c r="W223" s="120">
        <f t="shared" si="22"/>
        <v>0</v>
      </c>
    </row>
    <row r="224" spans="1:23" s="57" customFormat="1" x14ac:dyDescent="0.25">
      <c r="A224" s="33"/>
      <c r="G224" s="113"/>
      <c r="H224" s="59"/>
      <c r="K224" s="60"/>
      <c r="L224" s="61"/>
      <c r="M224" s="61"/>
      <c r="N224" s="61"/>
      <c r="O224" s="61"/>
      <c r="P224" s="61"/>
      <c r="Q224" s="120">
        <f t="shared" si="23"/>
        <v>0</v>
      </c>
      <c r="R224" s="120">
        <f>IF(U224&lt;&gt;0,+M224/U224/3600*Lister!$A$3,0)</f>
        <v>0</v>
      </c>
      <c r="S224" s="121">
        <f t="shared" si="24"/>
        <v>0</v>
      </c>
      <c r="T224" s="121">
        <f t="shared" si="25"/>
        <v>0</v>
      </c>
      <c r="U224" s="122">
        <f t="shared" si="26"/>
        <v>0</v>
      </c>
      <c r="V224" s="131">
        <f>+IF(P224&lt;&gt;0,($O224*(Lister!$F$11+Lister!$F$10*($N224+1000)/1000)+($M224-$O224)*Lister!$F$9)*1.05/$P224/60,0)</f>
        <v>0</v>
      </c>
      <c r="W224" s="120">
        <f t="shared" si="22"/>
        <v>0</v>
      </c>
    </row>
    <row r="225" spans="1:23" s="57" customFormat="1" x14ac:dyDescent="0.25">
      <c r="A225" s="33"/>
      <c r="G225" s="113"/>
      <c r="H225" s="59"/>
      <c r="K225" s="60"/>
      <c r="L225" s="61"/>
      <c r="M225" s="61"/>
      <c r="N225" s="61"/>
      <c r="O225" s="61"/>
      <c r="P225" s="61"/>
      <c r="Q225" s="120">
        <f t="shared" si="23"/>
        <v>0</v>
      </c>
      <c r="R225" s="120">
        <f>IF(U225&lt;&gt;0,+M225/U225/3600*Lister!$A$3,0)</f>
        <v>0</v>
      </c>
      <c r="S225" s="121">
        <f t="shared" si="24"/>
        <v>0</v>
      </c>
      <c r="T225" s="121">
        <f t="shared" si="25"/>
        <v>0</v>
      </c>
      <c r="U225" s="122">
        <f t="shared" si="26"/>
        <v>0</v>
      </c>
      <c r="V225" s="131">
        <f>+IF(P225&lt;&gt;0,($O225*(Lister!$F$11+Lister!$F$10*($N225+1000)/1000)+($M225-$O225)*Lister!$F$9)*1.05/$P225/60,0)</f>
        <v>0</v>
      </c>
      <c r="W225" s="120">
        <f t="shared" si="22"/>
        <v>0</v>
      </c>
    </row>
    <row r="226" spans="1:23" s="57" customFormat="1" x14ac:dyDescent="0.25">
      <c r="A226" s="33"/>
      <c r="G226" s="113"/>
      <c r="H226" s="59"/>
      <c r="K226" s="60"/>
      <c r="L226" s="61"/>
      <c r="M226" s="61"/>
      <c r="N226" s="61"/>
      <c r="O226" s="61"/>
      <c r="P226" s="61"/>
      <c r="Q226" s="120">
        <f t="shared" si="23"/>
        <v>0</v>
      </c>
      <c r="R226" s="120">
        <f>IF(U226&lt;&gt;0,+M226/U226/3600*Lister!$A$3,0)</f>
        <v>0</v>
      </c>
      <c r="S226" s="121">
        <f t="shared" si="24"/>
        <v>0</v>
      </c>
      <c r="T226" s="121">
        <f t="shared" si="25"/>
        <v>0</v>
      </c>
      <c r="U226" s="122">
        <f t="shared" si="26"/>
        <v>0</v>
      </c>
      <c r="V226" s="131">
        <f>+IF(P226&lt;&gt;0,($O226*(Lister!$F$11+Lister!$F$10*($N226+1000)/1000)+($M226-$O226)*Lister!$F$9)*1.05/$P226/60,0)</f>
        <v>0</v>
      </c>
      <c r="W226" s="120">
        <f t="shared" si="22"/>
        <v>0</v>
      </c>
    </row>
    <row r="227" spans="1:23" s="57" customFormat="1" x14ac:dyDescent="0.25">
      <c r="A227" s="33"/>
      <c r="G227" s="113"/>
      <c r="H227" s="59"/>
      <c r="K227" s="60"/>
      <c r="L227" s="61"/>
      <c r="M227" s="61"/>
      <c r="N227" s="61"/>
      <c r="O227" s="61"/>
      <c r="P227" s="61"/>
      <c r="Q227" s="120">
        <f t="shared" si="23"/>
        <v>0</v>
      </c>
      <c r="R227" s="120">
        <f>IF(U227&lt;&gt;0,+M227/U227/3600*Lister!$A$3,0)</f>
        <v>0</v>
      </c>
      <c r="S227" s="121">
        <f t="shared" si="24"/>
        <v>0</v>
      </c>
      <c r="T227" s="121">
        <f t="shared" si="25"/>
        <v>0</v>
      </c>
      <c r="U227" s="122">
        <f t="shared" si="26"/>
        <v>0</v>
      </c>
      <c r="V227" s="131">
        <f>+IF(P227&lt;&gt;0,($O227*(Lister!$F$11+Lister!$F$10*($N227+1000)/1000)+($M227-$O227)*Lister!$F$9)*1.05/$P227/60,0)</f>
        <v>0</v>
      </c>
      <c r="W227" s="120">
        <f t="shared" si="22"/>
        <v>0</v>
      </c>
    </row>
    <row r="228" spans="1:23" s="57" customFormat="1" x14ac:dyDescent="0.25">
      <c r="A228" s="33"/>
      <c r="G228" s="113"/>
      <c r="H228" s="59"/>
      <c r="K228" s="60"/>
      <c r="L228" s="61"/>
      <c r="M228" s="61"/>
      <c r="N228" s="61"/>
      <c r="O228" s="61"/>
      <c r="P228" s="61"/>
      <c r="Q228" s="120">
        <f t="shared" si="23"/>
        <v>0</v>
      </c>
      <c r="R228" s="120">
        <f>IF(U228&lt;&gt;0,+M228/U228/3600*Lister!$A$3,0)</f>
        <v>0</v>
      </c>
      <c r="S228" s="121">
        <f t="shared" si="24"/>
        <v>0</v>
      </c>
      <c r="T228" s="121">
        <f t="shared" si="25"/>
        <v>0</v>
      </c>
      <c r="U228" s="122">
        <f t="shared" si="26"/>
        <v>0</v>
      </c>
      <c r="V228" s="131">
        <f>+IF(P228&lt;&gt;0,($O228*(Lister!$F$11+Lister!$F$10*($N228+1000)/1000)+($M228-$O228)*Lister!$F$9)*1.05/$P228/60,0)</f>
        <v>0</v>
      </c>
      <c r="W228" s="120">
        <f t="shared" si="22"/>
        <v>0</v>
      </c>
    </row>
    <row r="229" spans="1:23" s="57" customFormat="1" x14ac:dyDescent="0.25">
      <c r="A229" s="33"/>
      <c r="G229" s="113"/>
      <c r="H229" s="59"/>
      <c r="K229" s="60"/>
      <c r="L229" s="61"/>
      <c r="M229" s="61"/>
      <c r="N229" s="61"/>
      <c r="O229" s="61"/>
      <c r="P229" s="61"/>
      <c r="Q229" s="120">
        <f t="shared" si="23"/>
        <v>0</v>
      </c>
      <c r="R229" s="120">
        <f>IF(U229&lt;&gt;0,+M229/U229/3600*Lister!$A$3,0)</f>
        <v>0</v>
      </c>
      <c r="S229" s="121">
        <f t="shared" si="24"/>
        <v>0</v>
      </c>
      <c r="T229" s="121">
        <f t="shared" si="25"/>
        <v>0</v>
      </c>
      <c r="U229" s="122">
        <f t="shared" si="26"/>
        <v>0</v>
      </c>
      <c r="V229" s="131">
        <f>+IF(P229&lt;&gt;0,($O229*(Lister!$F$11+Lister!$F$10*($N229+1000)/1000)+($M229-$O229)*Lister!$F$9)*1.05/$P229/60,0)</f>
        <v>0</v>
      </c>
      <c r="W229" s="120">
        <f t="shared" si="22"/>
        <v>0</v>
      </c>
    </row>
    <row r="230" spans="1:23" s="57" customFormat="1" x14ac:dyDescent="0.25">
      <c r="A230" s="33"/>
      <c r="G230" s="113"/>
      <c r="H230" s="59"/>
      <c r="K230" s="60"/>
      <c r="L230" s="61"/>
      <c r="M230" s="61"/>
      <c r="N230" s="61"/>
      <c r="O230" s="61"/>
      <c r="P230" s="61"/>
      <c r="Q230" s="120">
        <f t="shared" si="23"/>
        <v>0</v>
      </c>
      <c r="R230" s="120">
        <f>IF(U230&lt;&gt;0,+M230/U230/3600*Lister!$A$3,0)</f>
        <v>0</v>
      </c>
      <c r="S230" s="121">
        <f t="shared" si="24"/>
        <v>0</v>
      </c>
      <c r="T230" s="121">
        <f t="shared" si="25"/>
        <v>0</v>
      </c>
      <c r="U230" s="122">
        <f t="shared" si="26"/>
        <v>0</v>
      </c>
      <c r="V230" s="131">
        <f>+IF(P230&lt;&gt;0,($O230*(Lister!$F$11+Lister!$F$10*($N230+1000)/1000)+($M230-$O230)*Lister!$F$9)*1.05/$P230/60,0)</f>
        <v>0</v>
      </c>
      <c r="W230" s="120">
        <f t="shared" si="22"/>
        <v>0</v>
      </c>
    </row>
    <row r="231" spans="1:23" s="57" customFormat="1" x14ac:dyDescent="0.25">
      <c r="A231" s="33"/>
      <c r="G231" s="113"/>
      <c r="H231" s="59"/>
      <c r="K231" s="60"/>
      <c r="L231" s="61"/>
      <c r="M231" s="61"/>
      <c r="N231" s="61"/>
      <c r="O231" s="61"/>
      <c r="P231" s="61"/>
      <c r="Q231" s="120">
        <f t="shared" si="23"/>
        <v>0</v>
      </c>
      <c r="R231" s="120">
        <f>IF(U231&lt;&gt;0,+M231/U231/3600*Lister!$A$3,0)</f>
        <v>0</v>
      </c>
      <c r="S231" s="121">
        <f t="shared" si="24"/>
        <v>0</v>
      </c>
      <c r="T231" s="121">
        <f t="shared" si="25"/>
        <v>0</v>
      </c>
      <c r="U231" s="122">
        <f t="shared" si="26"/>
        <v>0</v>
      </c>
      <c r="V231" s="131">
        <f>+IF(P231&lt;&gt;0,($O231*(Lister!$F$11+Lister!$F$10*($N231+1000)/1000)+($M231-$O231)*Lister!$F$9)*1.05/$P231/60,0)</f>
        <v>0</v>
      </c>
      <c r="W231" s="120">
        <f t="shared" si="22"/>
        <v>0</v>
      </c>
    </row>
    <row r="232" spans="1:23" s="57" customFormat="1" x14ac:dyDescent="0.25">
      <c r="A232" s="33"/>
      <c r="G232" s="113"/>
      <c r="H232" s="59"/>
      <c r="K232" s="60"/>
      <c r="L232" s="61"/>
      <c r="M232" s="61"/>
      <c r="N232" s="61"/>
      <c r="O232" s="61"/>
      <c r="P232" s="61"/>
      <c r="Q232" s="120">
        <f t="shared" si="23"/>
        <v>0</v>
      </c>
      <c r="R232" s="120">
        <f>IF(U232&lt;&gt;0,+M232/U232/3600*Lister!$A$3,0)</f>
        <v>0</v>
      </c>
      <c r="S232" s="121">
        <f t="shared" si="24"/>
        <v>0</v>
      </c>
      <c r="T232" s="121">
        <f t="shared" si="25"/>
        <v>0</v>
      </c>
      <c r="U232" s="122">
        <f t="shared" si="26"/>
        <v>0</v>
      </c>
      <c r="V232" s="131">
        <f>+IF(P232&lt;&gt;0,($O232*(Lister!$F$11+Lister!$F$10*($N232+1000)/1000)+($M232-$O232)*Lister!$F$9)*1.05/$P232/60,0)</f>
        <v>0</v>
      </c>
      <c r="W232" s="120">
        <f t="shared" si="22"/>
        <v>0</v>
      </c>
    </row>
    <row r="233" spans="1:23" s="57" customFormat="1" x14ac:dyDescent="0.25">
      <c r="A233" s="33"/>
      <c r="G233" s="113"/>
      <c r="H233" s="59"/>
      <c r="K233" s="60"/>
      <c r="L233" s="61"/>
      <c r="M233" s="61"/>
      <c r="N233" s="61"/>
      <c r="O233" s="61"/>
      <c r="P233" s="61"/>
      <c r="Q233" s="120">
        <f t="shared" si="23"/>
        <v>0</v>
      </c>
      <c r="R233" s="120">
        <f>IF(U233&lt;&gt;0,+M233/U233/3600*Lister!$A$3,0)</f>
        <v>0</v>
      </c>
      <c r="S233" s="121">
        <f t="shared" si="24"/>
        <v>0</v>
      </c>
      <c r="T233" s="121">
        <f t="shared" si="25"/>
        <v>0</v>
      </c>
      <c r="U233" s="122">
        <f t="shared" si="26"/>
        <v>0</v>
      </c>
      <c r="V233" s="131">
        <f>+IF(P233&lt;&gt;0,($O233*(Lister!$F$11+Lister!$F$10*($N233+1000)/1000)+($M233-$O233)*Lister!$F$9)*1.05/$P233/60,0)</f>
        <v>0</v>
      </c>
      <c r="W233" s="120">
        <f t="shared" si="22"/>
        <v>0</v>
      </c>
    </row>
    <row r="234" spans="1:23" s="57" customFormat="1" x14ac:dyDescent="0.25">
      <c r="A234" s="33"/>
      <c r="G234" s="113"/>
      <c r="H234" s="59"/>
      <c r="K234" s="60"/>
      <c r="L234" s="61"/>
      <c r="M234" s="61"/>
      <c r="N234" s="61"/>
      <c r="O234" s="61"/>
      <c r="P234" s="61"/>
      <c r="Q234" s="120">
        <f t="shared" si="23"/>
        <v>0</v>
      </c>
      <c r="R234" s="120">
        <f>IF(U234&lt;&gt;0,+M234/U234/3600*Lister!$A$3,0)</f>
        <v>0</v>
      </c>
      <c r="S234" s="121">
        <f t="shared" si="24"/>
        <v>0</v>
      </c>
      <c r="T234" s="121">
        <f t="shared" si="25"/>
        <v>0</v>
      </c>
      <c r="U234" s="122">
        <f t="shared" si="26"/>
        <v>0</v>
      </c>
      <c r="V234" s="131">
        <f>+IF(P234&lt;&gt;0,($O234*(Lister!$F$11+Lister!$F$10*($N234+1000)/1000)+($M234-$O234)*Lister!$F$9)*1.05/$P234/60,0)</f>
        <v>0</v>
      </c>
      <c r="W234" s="120">
        <f t="shared" si="22"/>
        <v>0</v>
      </c>
    </row>
    <row r="235" spans="1:23" s="57" customFormat="1" x14ac:dyDescent="0.25">
      <c r="A235" s="33"/>
      <c r="G235" s="113"/>
      <c r="H235" s="59"/>
      <c r="K235" s="60"/>
      <c r="L235" s="61"/>
      <c r="M235" s="61"/>
      <c r="N235" s="61"/>
      <c r="O235" s="61"/>
      <c r="P235" s="61"/>
      <c r="Q235" s="120">
        <f t="shared" si="23"/>
        <v>0</v>
      </c>
      <c r="R235" s="120">
        <f>IF(U235&lt;&gt;0,+M235/U235/3600*Lister!$A$3,0)</f>
        <v>0</v>
      </c>
      <c r="S235" s="121">
        <f t="shared" si="24"/>
        <v>0</v>
      </c>
      <c r="T235" s="121">
        <f t="shared" si="25"/>
        <v>0</v>
      </c>
      <c r="U235" s="122">
        <f t="shared" si="26"/>
        <v>0</v>
      </c>
      <c r="V235" s="131">
        <f>+IF(P235&lt;&gt;0,($O235*(Lister!$F$11+Lister!$F$10*($N235+1000)/1000)+($M235-$O235)*Lister!$F$9)*1.05/$P235/60,0)</f>
        <v>0</v>
      </c>
      <c r="W235" s="120">
        <f t="shared" si="22"/>
        <v>0</v>
      </c>
    </row>
    <row r="236" spans="1:23" s="57" customFormat="1" x14ac:dyDescent="0.25">
      <c r="A236" s="33"/>
      <c r="G236" s="113"/>
      <c r="H236" s="59"/>
      <c r="K236" s="60"/>
      <c r="L236" s="61"/>
      <c r="M236" s="61"/>
      <c r="N236" s="61"/>
      <c r="O236" s="61"/>
      <c r="P236" s="61"/>
      <c r="Q236" s="120">
        <f t="shared" si="23"/>
        <v>0</v>
      </c>
      <c r="R236" s="120">
        <f>IF(U236&lt;&gt;0,+M236/U236/3600*Lister!$A$3,0)</f>
        <v>0</v>
      </c>
      <c r="S236" s="121">
        <f t="shared" si="24"/>
        <v>0</v>
      </c>
      <c r="T236" s="121">
        <f t="shared" si="25"/>
        <v>0</v>
      </c>
      <c r="U236" s="122">
        <f t="shared" si="26"/>
        <v>0</v>
      </c>
      <c r="V236" s="131">
        <f>+IF(P236&lt;&gt;0,($O236*(Lister!$F$11+Lister!$F$10*($N236+1000)/1000)+($M236-$O236)*Lister!$F$9)*1.05/$P236/60,0)</f>
        <v>0</v>
      </c>
      <c r="W236" s="120">
        <f t="shared" si="22"/>
        <v>0</v>
      </c>
    </row>
    <row r="237" spans="1:23" s="57" customFormat="1" x14ac:dyDescent="0.25">
      <c r="A237" s="33"/>
      <c r="G237" s="113"/>
      <c r="H237" s="59"/>
      <c r="K237" s="60"/>
      <c r="L237" s="61"/>
      <c r="M237" s="61"/>
      <c r="N237" s="61"/>
      <c r="O237" s="61"/>
      <c r="P237" s="61"/>
      <c r="Q237" s="120">
        <f t="shared" si="23"/>
        <v>0</v>
      </c>
      <c r="R237" s="120">
        <f>IF(U237&lt;&gt;0,+M237/U237/3600*Lister!$A$3,0)</f>
        <v>0</v>
      </c>
      <c r="S237" s="121">
        <f t="shared" si="24"/>
        <v>0</v>
      </c>
      <c r="T237" s="121">
        <f t="shared" si="25"/>
        <v>0</v>
      </c>
      <c r="U237" s="122">
        <f t="shared" si="26"/>
        <v>0</v>
      </c>
      <c r="V237" s="131">
        <f>+IF(P237&lt;&gt;0,($O237*(Lister!$F$11+Lister!$F$10*($N237+1000)/1000)+($M237-$O237)*Lister!$F$9)*1.05/$P237/60,0)</f>
        <v>0</v>
      </c>
      <c r="W237" s="120">
        <f t="shared" si="22"/>
        <v>0</v>
      </c>
    </row>
    <row r="238" spans="1:23" s="57" customFormat="1" x14ac:dyDescent="0.25">
      <c r="A238" s="33"/>
      <c r="G238" s="113"/>
      <c r="H238" s="59"/>
      <c r="K238" s="60"/>
      <c r="L238" s="61"/>
      <c r="M238" s="61"/>
      <c r="N238" s="61"/>
      <c r="O238" s="61"/>
      <c r="P238" s="61"/>
      <c r="Q238" s="120">
        <f t="shared" si="23"/>
        <v>0</v>
      </c>
      <c r="R238" s="120">
        <f>IF(U238&lt;&gt;0,+M238/U238/3600*Lister!$A$3,0)</f>
        <v>0</v>
      </c>
      <c r="S238" s="121">
        <f t="shared" si="24"/>
        <v>0</v>
      </c>
      <c r="T238" s="121">
        <f t="shared" si="25"/>
        <v>0</v>
      </c>
      <c r="U238" s="122">
        <f t="shared" si="26"/>
        <v>0</v>
      </c>
      <c r="V238" s="131">
        <f>+IF(P238&lt;&gt;0,($O238*(Lister!$F$11+Lister!$F$10*($N238+1000)/1000)+($M238-$O238)*Lister!$F$9)*1.05/$P238/60,0)</f>
        <v>0</v>
      </c>
      <c r="W238" s="120">
        <f t="shared" si="22"/>
        <v>0</v>
      </c>
    </row>
    <row r="239" spans="1:23" s="57" customFormat="1" x14ac:dyDescent="0.25">
      <c r="A239" s="33"/>
      <c r="G239" s="113"/>
      <c r="H239" s="59"/>
      <c r="K239" s="60"/>
      <c r="L239" s="61"/>
      <c r="M239" s="61"/>
      <c r="N239" s="61"/>
      <c r="O239" s="61"/>
      <c r="P239" s="61"/>
      <c r="Q239" s="120">
        <f t="shared" si="23"/>
        <v>0</v>
      </c>
      <c r="R239" s="120">
        <f>IF(U239&lt;&gt;0,+M239/U239/3600*Lister!$A$3,0)</f>
        <v>0</v>
      </c>
      <c r="S239" s="121">
        <f t="shared" si="24"/>
        <v>0</v>
      </c>
      <c r="T239" s="121">
        <f t="shared" si="25"/>
        <v>0</v>
      </c>
      <c r="U239" s="122">
        <f t="shared" si="26"/>
        <v>0</v>
      </c>
      <c r="V239" s="131">
        <f>+IF(P239&lt;&gt;0,($O239*(Lister!$F$11+Lister!$F$10*($N239+1000)/1000)+($M239-$O239)*Lister!$F$9)*1.05/$P239/60,0)</f>
        <v>0</v>
      </c>
      <c r="W239" s="120">
        <f t="shared" si="22"/>
        <v>0</v>
      </c>
    </row>
    <row r="240" spans="1:23" s="57" customFormat="1" x14ac:dyDescent="0.25">
      <c r="A240" s="33"/>
      <c r="G240" s="113"/>
      <c r="H240" s="59"/>
      <c r="K240" s="60"/>
      <c r="L240" s="61"/>
      <c r="M240" s="61"/>
      <c r="N240" s="61"/>
      <c r="O240" s="61"/>
      <c r="P240" s="61"/>
      <c r="Q240" s="120">
        <f t="shared" si="23"/>
        <v>0</v>
      </c>
      <c r="R240" s="120">
        <f>IF(U240&lt;&gt;0,+M240/U240/3600*Lister!$A$3,0)</f>
        <v>0</v>
      </c>
      <c r="S240" s="121">
        <f t="shared" si="24"/>
        <v>0</v>
      </c>
      <c r="T240" s="121">
        <f t="shared" si="25"/>
        <v>0</v>
      </c>
      <c r="U240" s="122">
        <f t="shared" si="26"/>
        <v>0</v>
      </c>
      <c r="V240" s="131">
        <f>+IF(P240&lt;&gt;0,($O240*(Lister!$F$11+Lister!$F$10*($N240+1000)/1000)+($M240-$O240)*Lister!$F$9)*1.05/$P240/60,0)</f>
        <v>0</v>
      </c>
      <c r="W240" s="120">
        <f t="shared" si="22"/>
        <v>0</v>
      </c>
    </row>
    <row r="241" spans="1:23" s="57" customFormat="1" x14ac:dyDescent="0.25">
      <c r="A241" s="33"/>
      <c r="G241" s="113"/>
      <c r="H241" s="59"/>
      <c r="K241" s="60"/>
      <c r="L241" s="61"/>
      <c r="M241" s="61"/>
      <c r="N241" s="61"/>
      <c r="O241" s="61"/>
      <c r="P241" s="61"/>
      <c r="Q241" s="120">
        <f t="shared" si="23"/>
        <v>0</v>
      </c>
      <c r="R241" s="120">
        <f>IF(U241&lt;&gt;0,+M241/U241/3600*Lister!$A$3,0)</f>
        <v>0</v>
      </c>
      <c r="S241" s="121">
        <f t="shared" si="24"/>
        <v>0</v>
      </c>
      <c r="T241" s="121">
        <f t="shared" si="25"/>
        <v>0</v>
      </c>
      <c r="U241" s="122">
        <f t="shared" si="26"/>
        <v>0</v>
      </c>
      <c r="V241" s="131">
        <f>+IF(P241&lt;&gt;0,($O241*(Lister!$F$11+Lister!$F$10*($N241+1000)/1000)+($M241-$O241)*Lister!$F$9)*1.05/$P241/60,0)</f>
        <v>0</v>
      </c>
      <c r="W241" s="120">
        <f t="shared" si="22"/>
        <v>0</v>
      </c>
    </row>
    <row r="242" spans="1:23" s="57" customFormat="1" x14ac:dyDescent="0.25">
      <c r="A242" s="33"/>
      <c r="G242" s="113"/>
      <c r="H242" s="59"/>
      <c r="K242" s="60"/>
      <c r="L242" s="61"/>
      <c r="M242" s="61"/>
      <c r="N242" s="61"/>
      <c r="O242" s="61"/>
      <c r="P242" s="61"/>
      <c r="Q242" s="120">
        <f t="shared" si="23"/>
        <v>0</v>
      </c>
      <c r="R242" s="120">
        <f>IF(U242&lt;&gt;0,+M242/U242/3600*Lister!$A$3,0)</f>
        <v>0</v>
      </c>
      <c r="S242" s="121">
        <f t="shared" si="24"/>
        <v>0</v>
      </c>
      <c r="T242" s="121">
        <f t="shared" si="25"/>
        <v>0</v>
      </c>
      <c r="U242" s="122">
        <f t="shared" si="26"/>
        <v>0</v>
      </c>
      <c r="V242" s="131">
        <f>+IF(P242&lt;&gt;0,($O242*(Lister!$F$11+Lister!$F$10*($N242+1000)/1000)+($M242-$O242)*Lister!$F$9)*1.05/$P242/60,0)</f>
        <v>0</v>
      </c>
      <c r="W242" s="120">
        <f t="shared" si="22"/>
        <v>0</v>
      </c>
    </row>
    <row r="243" spans="1:23" s="57" customFormat="1" x14ac:dyDescent="0.25">
      <c r="A243" s="33"/>
      <c r="G243" s="113"/>
      <c r="H243" s="59"/>
      <c r="K243" s="60"/>
      <c r="L243" s="61"/>
      <c r="M243" s="61"/>
      <c r="N243" s="61"/>
      <c r="O243" s="61"/>
      <c r="P243" s="61"/>
      <c r="Q243" s="120">
        <f t="shared" si="23"/>
        <v>0</v>
      </c>
      <c r="R243" s="120">
        <f>IF(U243&lt;&gt;0,+M243/U243/3600*Lister!$A$3,0)</f>
        <v>0</v>
      </c>
      <c r="S243" s="121">
        <f t="shared" si="24"/>
        <v>0</v>
      </c>
      <c r="T243" s="121">
        <f t="shared" si="25"/>
        <v>0</v>
      </c>
      <c r="U243" s="122">
        <f t="shared" si="26"/>
        <v>0</v>
      </c>
      <c r="V243" s="131">
        <f>+IF(P243&lt;&gt;0,($O243*(Lister!$F$11+Lister!$F$10*($N243+1000)/1000)+($M243-$O243)*Lister!$F$9)*1.05/$P243/60,0)</f>
        <v>0</v>
      </c>
      <c r="W243" s="120">
        <f t="shared" si="22"/>
        <v>0</v>
      </c>
    </row>
    <row r="244" spans="1:23" s="57" customFormat="1" x14ac:dyDescent="0.25">
      <c r="A244" s="33"/>
      <c r="G244" s="113"/>
      <c r="H244" s="59"/>
      <c r="K244" s="60"/>
      <c r="L244" s="61"/>
      <c r="M244" s="61"/>
      <c r="N244" s="61"/>
      <c r="O244" s="61"/>
      <c r="P244" s="61"/>
      <c r="Q244" s="120">
        <f t="shared" si="23"/>
        <v>0</v>
      </c>
      <c r="R244" s="120">
        <f>IF(U244&lt;&gt;0,+M244/U244/3600*Lister!$A$3,0)</f>
        <v>0</v>
      </c>
      <c r="S244" s="121">
        <f t="shared" si="24"/>
        <v>0</v>
      </c>
      <c r="T244" s="121">
        <f t="shared" si="25"/>
        <v>0</v>
      </c>
      <c r="U244" s="122">
        <f t="shared" si="26"/>
        <v>0</v>
      </c>
      <c r="V244" s="131">
        <f>+IF(P244&lt;&gt;0,($O244*(Lister!$F$11+Lister!$F$10*($N244+1000)/1000)+($M244-$O244)*Lister!$F$9)*1.05/$P244/60,0)</f>
        <v>0</v>
      </c>
      <c r="W244" s="120">
        <f t="shared" si="22"/>
        <v>0</v>
      </c>
    </row>
    <row r="245" spans="1:23" s="57" customFormat="1" x14ac:dyDescent="0.25">
      <c r="A245" s="33"/>
      <c r="G245" s="113"/>
      <c r="H245" s="59"/>
      <c r="K245" s="60"/>
      <c r="L245" s="61"/>
      <c r="M245" s="61"/>
      <c r="N245" s="61"/>
      <c r="O245" s="61"/>
      <c r="P245" s="61"/>
      <c r="Q245" s="120">
        <f t="shared" si="23"/>
        <v>0</v>
      </c>
      <c r="R245" s="120">
        <f>IF(U245&lt;&gt;0,+M245/U245/3600*Lister!$A$3,0)</f>
        <v>0</v>
      </c>
      <c r="S245" s="121">
        <f t="shared" si="24"/>
        <v>0</v>
      </c>
      <c r="T245" s="121">
        <f t="shared" si="25"/>
        <v>0</v>
      </c>
      <c r="U245" s="122">
        <f t="shared" si="26"/>
        <v>0</v>
      </c>
      <c r="V245" s="131">
        <f>+IF(P245&lt;&gt;0,($O245*(Lister!$F$11+Lister!$F$10*($N245+1000)/1000)+($M245-$O245)*Lister!$F$9)*1.05/$P245/60,0)</f>
        <v>0</v>
      </c>
      <c r="W245" s="120">
        <f t="shared" si="22"/>
        <v>0</v>
      </c>
    </row>
    <row r="246" spans="1:23" s="57" customFormat="1" x14ac:dyDescent="0.25">
      <c r="A246" s="33"/>
      <c r="G246" s="113"/>
      <c r="H246" s="59"/>
      <c r="K246" s="60"/>
      <c r="L246" s="61"/>
      <c r="M246" s="61"/>
      <c r="N246" s="61"/>
      <c r="O246" s="61"/>
      <c r="P246" s="61"/>
      <c r="Q246" s="120">
        <f t="shared" si="23"/>
        <v>0</v>
      </c>
      <c r="R246" s="120">
        <f>IF(U246&lt;&gt;0,+M246/U246/3600*Lister!$A$3,0)</f>
        <v>0</v>
      </c>
      <c r="S246" s="121">
        <f t="shared" si="24"/>
        <v>0</v>
      </c>
      <c r="T246" s="121">
        <f t="shared" si="25"/>
        <v>0</v>
      </c>
      <c r="U246" s="122">
        <f t="shared" si="26"/>
        <v>0</v>
      </c>
      <c r="V246" s="131">
        <f>+IF(P246&lt;&gt;0,($O246*(Lister!$F$11+Lister!$F$10*($N246+1000)/1000)+($M246-$O246)*Lister!$F$9)*1.05/$P246/60,0)</f>
        <v>0</v>
      </c>
      <c r="W246" s="120">
        <f t="shared" si="22"/>
        <v>0</v>
      </c>
    </row>
    <row r="247" spans="1:23" s="57" customFormat="1" x14ac:dyDescent="0.25">
      <c r="A247" s="33"/>
      <c r="G247" s="113"/>
      <c r="H247" s="59"/>
      <c r="K247" s="60"/>
      <c r="L247" s="61"/>
      <c r="M247" s="61"/>
      <c r="N247" s="61"/>
      <c r="O247" s="61"/>
      <c r="P247" s="61"/>
      <c r="Q247" s="120">
        <f t="shared" si="23"/>
        <v>0</v>
      </c>
      <c r="R247" s="120">
        <f>IF(U247&lt;&gt;0,+M247/U247/3600*Lister!$A$3,0)</f>
        <v>0</v>
      </c>
      <c r="S247" s="121">
        <f t="shared" si="24"/>
        <v>0</v>
      </c>
      <c r="T247" s="121">
        <f t="shared" si="25"/>
        <v>0</v>
      </c>
      <c r="U247" s="122">
        <f t="shared" si="26"/>
        <v>0</v>
      </c>
      <c r="V247" s="131">
        <f>+IF(P247&lt;&gt;0,($O247*(Lister!$F$11+Lister!$F$10*($N247+1000)/1000)+($M247-$O247)*Lister!$F$9)*1.05/$P247/60,0)</f>
        <v>0</v>
      </c>
      <c r="W247" s="120">
        <f t="shared" si="22"/>
        <v>0</v>
      </c>
    </row>
    <row r="248" spans="1:23" s="57" customFormat="1" x14ac:dyDescent="0.25">
      <c r="A248" s="33"/>
      <c r="G248" s="113"/>
      <c r="H248" s="59"/>
      <c r="K248" s="60"/>
      <c r="L248" s="61"/>
      <c r="M248" s="61"/>
      <c r="N248" s="61"/>
      <c r="O248" s="61"/>
      <c r="P248" s="61"/>
      <c r="Q248" s="120">
        <f t="shared" si="23"/>
        <v>0</v>
      </c>
      <c r="R248" s="120">
        <f>IF(U248&lt;&gt;0,+M248/U248/3600*Lister!$A$3,0)</f>
        <v>0</v>
      </c>
      <c r="S248" s="121">
        <f t="shared" si="24"/>
        <v>0</v>
      </c>
      <c r="T248" s="121">
        <f t="shared" si="25"/>
        <v>0</v>
      </c>
      <c r="U248" s="122">
        <f t="shared" si="26"/>
        <v>0</v>
      </c>
      <c r="V248" s="131">
        <f>+IF(P248&lt;&gt;0,($O248*(Lister!$F$11+Lister!$F$10*($N248+1000)/1000)+($M248-$O248)*Lister!$F$9)*1.05/$P248/60,0)</f>
        <v>0</v>
      </c>
      <c r="W248" s="120">
        <f t="shared" si="22"/>
        <v>0</v>
      </c>
    </row>
    <row r="249" spans="1:23" s="57" customFormat="1" x14ac:dyDescent="0.25">
      <c r="A249" s="33"/>
      <c r="G249" s="113"/>
      <c r="H249" s="59"/>
      <c r="K249" s="60"/>
      <c r="L249" s="61"/>
      <c r="M249" s="61"/>
      <c r="N249" s="61"/>
      <c r="O249" s="61"/>
      <c r="P249" s="61"/>
      <c r="Q249" s="120">
        <f t="shared" si="23"/>
        <v>0</v>
      </c>
      <c r="R249" s="120">
        <f>IF(U249&lt;&gt;0,+M249/U249/3600*Lister!$A$3,0)</f>
        <v>0</v>
      </c>
      <c r="S249" s="121">
        <f t="shared" si="24"/>
        <v>0</v>
      </c>
      <c r="T249" s="121">
        <f t="shared" si="25"/>
        <v>0</v>
      </c>
      <c r="U249" s="122">
        <f t="shared" si="26"/>
        <v>0</v>
      </c>
      <c r="V249" s="131">
        <f>+IF(P249&lt;&gt;0,($O249*(Lister!$F$11+Lister!$F$10*($N249+1000)/1000)+($M249-$O249)*Lister!$F$9)*1.05/$P249/60,0)</f>
        <v>0</v>
      </c>
      <c r="W249" s="120">
        <f t="shared" si="22"/>
        <v>0</v>
      </c>
    </row>
    <row r="250" spans="1:23" s="57" customFormat="1" x14ac:dyDescent="0.25">
      <c r="A250" s="33"/>
      <c r="G250" s="113"/>
      <c r="H250" s="59"/>
      <c r="K250" s="60"/>
      <c r="L250" s="61"/>
      <c r="M250" s="61"/>
      <c r="N250" s="61"/>
      <c r="O250" s="61"/>
      <c r="P250" s="61"/>
      <c r="Q250" s="120">
        <f t="shared" si="23"/>
        <v>0</v>
      </c>
      <c r="R250" s="120">
        <f>IF(U250&lt;&gt;0,+M250/U250/3600*Lister!$A$3,0)</f>
        <v>0</v>
      </c>
      <c r="S250" s="121">
        <f t="shared" si="24"/>
        <v>0</v>
      </c>
      <c r="T250" s="121">
        <f t="shared" si="25"/>
        <v>0</v>
      </c>
      <c r="U250" s="122">
        <f t="shared" si="26"/>
        <v>0</v>
      </c>
      <c r="V250" s="131">
        <f>+IF(P250&lt;&gt;0,($O250*(Lister!$F$11+Lister!$F$10*($N250+1000)/1000)+($M250-$O250)*Lister!$F$9)*1.05/$P250/60,0)</f>
        <v>0</v>
      </c>
      <c r="W250" s="120">
        <f t="shared" si="22"/>
        <v>0</v>
      </c>
    </row>
    <row r="251" spans="1:23" s="57" customFormat="1" x14ac:dyDescent="0.25">
      <c r="A251" s="33"/>
      <c r="G251" s="113"/>
      <c r="H251" s="59"/>
      <c r="K251" s="60"/>
      <c r="L251" s="61"/>
      <c r="M251" s="61"/>
      <c r="N251" s="61"/>
      <c r="O251" s="61"/>
      <c r="P251" s="61"/>
      <c r="Q251" s="120">
        <f t="shared" si="23"/>
        <v>0</v>
      </c>
      <c r="R251" s="120">
        <f>IF(U251&lt;&gt;0,+M251/U251/3600*Lister!$A$3,0)</f>
        <v>0</v>
      </c>
      <c r="S251" s="121">
        <f t="shared" si="24"/>
        <v>0</v>
      </c>
      <c r="T251" s="121">
        <f t="shared" si="25"/>
        <v>0</v>
      </c>
      <c r="U251" s="122">
        <f t="shared" si="26"/>
        <v>0</v>
      </c>
      <c r="V251" s="131">
        <f>+IF(P251&lt;&gt;0,($O251*(Lister!$F$11+Lister!$F$10*($N251+1000)/1000)+($M251-$O251)*Lister!$F$9)*1.05/$P251/60,0)</f>
        <v>0</v>
      </c>
      <c r="W251" s="120">
        <f t="shared" si="22"/>
        <v>0</v>
      </c>
    </row>
    <row r="252" spans="1:23" s="57" customFormat="1" x14ac:dyDescent="0.25">
      <c r="A252" s="33"/>
      <c r="G252" s="113"/>
      <c r="H252" s="59"/>
      <c r="K252" s="60"/>
      <c r="L252" s="61"/>
      <c r="M252" s="61"/>
      <c r="N252" s="61"/>
      <c r="O252" s="61"/>
      <c r="P252" s="61"/>
      <c r="Q252" s="120">
        <f t="shared" si="23"/>
        <v>0</v>
      </c>
      <c r="R252" s="120">
        <f>IF(U252&lt;&gt;0,+M252/U252/3600*Lister!$A$3,0)</f>
        <v>0</v>
      </c>
      <c r="S252" s="121">
        <f t="shared" si="24"/>
        <v>0</v>
      </c>
      <c r="T252" s="121">
        <f t="shared" si="25"/>
        <v>0</v>
      </c>
      <c r="U252" s="122">
        <f t="shared" si="26"/>
        <v>0</v>
      </c>
      <c r="V252" s="131">
        <f>+IF(P252&lt;&gt;0,($O252*(Lister!$F$11+Lister!$F$10*($N252+1000)/1000)+($M252-$O252)*Lister!$F$9)*1.05/$P252/60,0)</f>
        <v>0</v>
      </c>
      <c r="W252" s="120">
        <f t="shared" si="22"/>
        <v>0</v>
      </c>
    </row>
    <row r="253" spans="1:23" s="57" customFormat="1" x14ac:dyDescent="0.25">
      <c r="A253" s="33"/>
      <c r="G253" s="113"/>
      <c r="H253" s="59"/>
      <c r="K253" s="60"/>
      <c r="L253" s="61"/>
      <c r="M253" s="61"/>
      <c r="N253" s="61"/>
      <c r="O253" s="61"/>
      <c r="P253" s="61"/>
      <c r="Q253" s="120">
        <f t="shared" si="23"/>
        <v>0</v>
      </c>
      <c r="R253" s="120">
        <f>IF(U253&lt;&gt;0,+M253/U253/3600*Lister!$A$3,0)</f>
        <v>0</v>
      </c>
      <c r="S253" s="121">
        <f t="shared" si="24"/>
        <v>0</v>
      </c>
      <c r="T253" s="121">
        <f t="shared" si="25"/>
        <v>0</v>
      </c>
      <c r="U253" s="122">
        <f t="shared" si="26"/>
        <v>0</v>
      </c>
      <c r="V253" s="131">
        <f>+IF(P253&lt;&gt;0,($O253*(Lister!$F$11+Lister!$F$10*($N253+1000)/1000)+($M253-$O253)*Lister!$F$9)*1.05/$P253/60,0)</f>
        <v>0</v>
      </c>
      <c r="W253" s="120">
        <f t="shared" si="22"/>
        <v>0</v>
      </c>
    </row>
    <row r="254" spans="1:23" s="57" customFormat="1" x14ac:dyDescent="0.25">
      <c r="A254" s="33"/>
      <c r="G254" s="113"/>
      <c r="H254" s="59"/>
      <c r="K254" s="60"/>
      <c r="L254" s="61"/>
      <c r="M254" s="61"/>
      <c r="N254" s="61"/>
      <c r="O254" s="61"/>
      <c r="P254" s="61"/>
      <c r="Q254" s="120">
        <f t="shared" si="23"/>
        <v>0</v>
      </c>
      <c r="R254" s="120">
        <f>IF(U254&lt;&gt;0,+M254/U254/3600*Lister!$A$3,0)</f>
        <v>0</v>
      </c>
      <c r="S254" s="121">
        <f t="shared" si="24"/>
        <v>0</v>
      </c>
      <c r="T254" s="121">
        <f t="shared" si="25"/>
        <v>0</v>
      </c>
      <c r="U254" s="122">
        <f t="shared" si="26"/>
        <v>0</v>
      </c>
      <c r="V254" s="131">
        <f>+IF(P254&lt;&gt;0,($O254*(Lister!$F$11+Lister!$F$10*($N254+1000)/1000)+($M254-$O254)*Lister!$F$9)*1.05/$P254/60,0)</f>
        <v>0</v>
      </c>
      <c r="W254" s="120">
        <f t="shared" si="22"/>
        <v>0</v>
      </c>
    </row>
    <row r="255" spans="1:23" s="57" customFormat="1" x14ac:dyDescent="0.25">
      <c r="A255" s="33"/>
      <c r="G255" s="113"/>
      <c r="H255" s="59"/>
      <c r="K255" s="60"/>
      <c r="L255" s="61"/>
      <c r="M255" s="61"/>
      <c r="N255" s="61"/>
      <c r="O255" s="61"/>
      <c r="P255" s="61"/>
      <c r="Q255" s="120">
        <f t="shared" si="23"/>
        <v>0</v>
      </c>
      <c r="R255" s="120">
        <f>IF(U255&lt;&gt;0,+M255/U255/3600*Lister!$A$3,0)</f>
        <v>0</v>
      </c>
      <c r="S255" s="121">
        <f t="shared" si="24"/>
        <v>0</v>
      </c>
      <c r="T255" s="121">
        <f t="shared" si="25"/>
        <v>0</v>
      </c>
      <c r="U255" s="122">
        <f t="shared" si="26"/>
        <v>0</v>
      </c>
      <c r="V255" s="131">
        <f>+IF(P255&lt;&gt;0,($O255*(Lister!$F$11+Lister!$F$10*($N255+1000)/1000)+($M255-$O255)*Lister!$F$9)*1.05/$P255/60,0)</f>
        <v>0</v>
      </c>
      <c r="W255" s="120">
        <f t="shared" si="22"/>
        <v>0</v>
      </c>
    </row>
    <row r="256" spans="1:23" s="57" customFormat="1" x14ac:dyDescent="0.25">
      <c r="A256" s="33"/>
      <c r="G256" s="113"/>
      <c r="H256" s="59"/>
      <c r="K256" s="60"/>
      <c r="L256" s="61"/>
      <c r="M256" s="61"/>
      <c r="N256" s="61"/>
      <c r="O256" s="61"/>
      <c r="P256" s="61"/>
      <c r="Q256" s="120">
        <f t="shared" si="23"/>
        <v>0</v>
      </c>
      <c r="R256" s="120">
        <f>IF(U256&lt;&gt;0,+M256/U256/3600*Lister!$A$3,0)</f>
        <v>0</v>
      </c>
      <c r="S256" s="121">
        <f t="shared" si="24"/>
        <v>0</v>
      </c>
      <c r="T256" s="121">
        <f t="shared" si="25"/>
        <v>0</v>
      </c>
      <c r="U256" s="122">
        <f t="shared" si="26"/>
        <v>0</v>
      </c>
      <c r="V256" s="131">
        <f>+IF(P256&lt;&gt;0,($O256*(Lister!$F$11+Lister!$F$10*($N256+1000)/1000)+($M256-$O256)*Lister!$F$9)*1.05/$P256/60,0)</f>
        <v>0</v>
      </c>
      <c r="W256" s="120">
        <f t="shared" si="22"/>
        <v>0</v>
      </c>
    </row>
    <row r="257" spans="1:23" s="57" customFormat="1" x14ac:dyDescent="0.25">
      <c r="A257" s="33"/>
      <c r="G257" s="113"/>
      <c r="H257" s="59"/>
      <c r="K257" s="60"/>
      <c r="L257" s="61"/>
      <c r="M257" s="61"/>
      <c r="N257" s="61"/>
      <c r="O257" s="61"/>
      <c r="P257" s="61"/>
      <c r="Q257" s="120">
        <f t="shared" si="23"/>
        <v>0</v>
      </c>
      <c r="R257" s="120">
        <f>IF(U257&lt;&gt;0,+M257/U257/3600*Lister!$A$3,0)</f>
        <v>0</v>
      </c>
      <c r="S257" s="121">
        <f t="shared" si="24"/>
        <v>0</v>
      </c>
      <c r="T257" s="121">
        <f t="shared" si="25"/>
        <v>0</v>
      </c>
      <c r="U257" s="122">
        <f t="shared" si="26"/>
        <v>0</v>
      </c>
      <c r="V257" s="131">
        <f>+IF(P257&lt;&gt;0,($O257*(Lister!$F$11+Lister!$F$10*($N257+1000)/1000)+($M257-$O257)*Lister!$F$9)*1.05/$P257/60,0)</f>
        <v>0</v>
      </c>
      <c r="W257" s="120">
        <f t="shared" si="22"/>
        <v>0</v>
      </c>
    </row>
    <row r="258" spans="1:23" s="57" customFormat="1" x14ac:dyDescent="0.25">
      <c r="A258" s="33"/>
      <c r="G258" s="113"/>
      <c r="H258" s="59"/>
      <c r="K258" s="60"/>
      <c r="L258" s="61"/>
      <c r="M258" s="61"/>
      <c r="N258" s="61"/>
      <c r="O258" s="61"/>
      <c r="P258" s="61"/>
      <c r="Q258" s="120">
        <f t="shared" si="23"/>
        <v>0</v>
      </c>
      <c r="R258" s="120">
        <f>IF(U258&lt;&gt;0,+M258/U258/3600*Lister!$A$3,0)</f>
        <v>0</v>
      </c>
      <c r="S258" s="121">
        <f t="shared" si="24"/>
        <v>0</v>
      </c>
      <c r="T258" s="121">
        <f t="shared" si="25"/>
        <v>0</v>
      </c>
      <c r="U258" s="122">
        <f t="shared" si="26"/>
        <v>0</v>
      </c>
      <c r="V258" s="131">
        <f>+IF(P258&lt;&gt;0,($O258*(Lister!$F$11+Lister!$F$10*($N258+1000)/1000)+($M258-$O258)*Lister!$F$9)*1.05/$P258/60,0)</f>
        <v>0</v>
      </c>
      <c r="W258" s="120">
        <f t="shared" si="22"/>
        <v>0</v>
      </c>
    </row>
    <row r="259" spans="1:23" s="57" customFormat="1" x14ac:dyDescent="0.25">
      <c r="A259" s="33"/>
      <c r="G259" s="113"/>
      <c r="H259" s="59"/>
      <c r="K259" s="60"/>
      <c r="L259" s="61"/>
      <c r="M259" s="61"/>
      <c r="N259" s="61"/>
      <c r="O259" s="61"/>
      <c r="P259" s="61"/>
      <c r="Q259" s="120">
        <f t="shared" si="23"/>
        <v>0</v>
      </c>
      <c r="R259" s="120">
        <f>IF(U259&lt;&gt;0,+M259/U259/3600*Lister!$A$3,0)</f>
        <v>0</v>
      </c>
      <c r="S259" s="121">
        <f t="shared" si="24"/>
        <v>0</v>
      </c>
      <c r="T259" s="121">
        <f t="shared" si="25"/>
        <v>0</v>
      </c>
      <c r="U259" s="122">
        <f t="shared" si="26"/>
        <v>0</v>
      </c>
      <c r="V259" s="131">
        <f>+IF(P259&lt;&gt;0,($O259*(Lister!$F$11+Lister!$F$10*($N259+1000)/1000)+($M259-$O259)*Lister!$F$9)*1.05/$P259/60,0)</f>
        <v>0</v>
      </c>
      <c r="W259" s="120">
        <f t="shared" si="22"/>
        <v>0</v>
      </c>
    </row>
    <row r="260" spans="1:23" s="57" customFormat="1" x14ac:dyDescent="0.25">
      <c r="A260" s="33"/>
      <c r="G260" s="113"/>
      <c r="H260" s="59"/>
      <c r="K260" s="60"/>
      <c r="L260" s="61"/>
      <c r="M260" s="61"/>
      <c r="N260" s="61"/>
      <c r="O260" s="61"/>
      <c r="P260" s="61"/>
      <c r="Q260" s="120">
        <f t="shared" si="23"/>
        <v>0</v>
      </c>
      <c r="R260" s="120">
        <f>IF(U260&lt;&gt;0,+M260/U260/3600*Lister!$A$3,0)</f>
        <v>0</v>
      </c>
      <c r="S260" s="121">
        <f t="shared" si="24"/>
        <v>0</v>
      </c>
      <c r="T260" s="121">
        <f t="shared" si="25"/>
        <v>0</v>
      </c>
      <c r="U260" s="122">
        <f t="shared" si="26"/>
        <v>0</v>
      </c>
      <c r="V260" s="131">
        <f>+IF(P260&lt;&gt;0,($O260*(Lister!$F$11+Lister!$F$10*($N260+1000)/1000)+($M260-$O260)*Lister!$F$9)*1.05/$P260/60,0)</f>
        <v>0</v>
      </c>
      <c r="W260" s="120">
        <f t="shared" si="22"/>
        <v>0</v>
      </c>
    </row>
    <row r="261" spans="1:23" s="57" customFormat="1" x14ac:dyDescent="0.25">
      <c r="A261" s="33"/>
      <c r="G261" s="113"/>
      <c r="H261" s="59"/>
      <c r="K261" s="60"/>
      <c r="L261" s="61"/>
      <c r="M261" s="61"/>
      <c r="N261" s="61"/>
      <c r="O261" s="61"/>
      <c r="P261" s="61"/>
      <c r="Q261" s="120">
        <f t="shared" si="23"/>
        <v>0</v>
      </c>
      <c r="R261" s="120">
        <f>IF(U261&lt;&gt;0,+M261/U261/3600*Lister!$A$3,0)</f>
        <v>0</v>
      </c>
      <c r="S261" s="121">
        <f t="shared" si="24"/>
        <v>0</v>
      </c>
      <c r="T261" s="121">
        <f t="shared" si="25"/>
        <v>0</v>
      </c>
      <c r="U261" s="122">
        <f t="shared" si="26"/>
        <v>0</v>
      </c>
      <c r="V261" s="131">
        <f>+IF(P261&lt;&gt;0,($O261*(Lister!$F$11+Lister!$F$10*($N261+1000)/1000)+($M261-$O261)*Lister!$F$9)*1.05/$P261/60,0)</f>
        <v>0</v>
      </c>
      <c r="W261" s="120">
        <f t="shared" si="22"/>
        <v>0</v>
      </c>
    </row>
    <row r="262" spans="1:23" s="57" customFormat="1" x14ac:dyDescent="0.25">
      <c r="A262" s="33"/>
      <c r="G262" s="113"/>
      <c r="H262" s="59"/>
      <c r="K262" s="60"/>
      <c r="L262" s="61"/>
      <c r="M262" s="61"/>
      <c r="N262" s="61"/>
      <c r="O262" s="61"/>
      <c r="P262" s="61"/>
      <c r="Q262" s="120">
        <f t="shared" si="23"/>
        <v>0</v>
      </c>
      <c r="R262" s="120">
        <f>IF(U262&lt;&gt;0,+M262/U262/3600*Lister!$A$3,0)</f>
        <v>0</v>
      </c>
      <c r="S262" s="121">
        <f t="shared" si="24"/>
        <v>0</v>
      </c>
      <c r="T262" s="121">
        <f t="shared" si="25"/>
        <v>0</v>
      </c>
      <c r="U262" s="122">
        <f t="shared" si="26"/>
        <v>0</v>
      </c>
      <c r="V262" s="131">
        <f>+IF(P262&lt;&gt;0,($O262*(Lister!$F$11+Lister!$F$10*($N262+1000)/1000)+($M262-$O262)*Lister!$F$9)*1.05/$P262/60,0)</f>
        <v>0</v>
      </c>
      <c r="W262" s="120">
        <f t="shared" ref="W262:W325" si="27">+V262/60</f>
        <v>0</v>
      </c>
    </row>
    <row r="263" spans="1:23" s="57" customFormat="1" x14ac:dyDescent="0.25">
      <c r="A263" s="33"/>
      <c r="G263" s="113"/>
      <c r="H263" s="59"/>
      <c r="K263" s="60"/>
      <c r="L263" s="61"/>
      <c r="M263" s="61"/>
      <c r="N263" s="61"/>
      <c r="O263" s="61"/>
      <c r="P263" s="61"/>
      <c r="Q263" s="120">
        <f t="shared" si="23"/>
        <v>0</v>
      </c>
      <c r="R263" s="120">
        <f>IF(U263&lt;&gt;0,+M263/U263/3600*Lister!$A$3,0)</f>
        <v>0</v>
      </c>
      <c r="S263" s="121">
        <f t="shared" si="24"/>
        <v>0</v>
      </c>
      <c r="T263" s="121">
        <f t="shared" si="25"/>
        <v>0</v>
      </c>
      <c r="U263" s="122">
        <f t="shared" si="26"/>
        <v>0</v>
      </c>
      <c r="V263" s="131">
        <f>+IF(P263&lt;&gt;0,($O263*(Lister!$F$11+Lister!$F$10*($N263+1000)/1000)+($M263-$O263)*Lister!$F$9)*1.05/$P263/60,0)</f>
        <v>0</v>
      </c>
      <c r="W263" s="120">
        <f t="shared" si="27"/>
        <v>0</v>
      </c>
    </row>
    <row r="264" spans="1:23" s="57" customFormat="1" x14ac:dyDescent="0.25">
      <c r="A264" s="33"/>
      <c r="G264" s="113"/>
      <c r="H264" s="59"/>
      <c r="K264" s="60"/>
      <c r="L264" s="61"/>
      <c r="M264" s="61"/>
      <c r="N264" s="61"/>
      <c r="O264" s="61"/>
      <c r="P264" s="61"/>
      <c r="Q264" s="120">
        <f t="shared" si="23"/>
        <v>0</v>
      </c>
      <c r="R264" s="120">
        <f>IF(U264&lt;&gt;0,+M264/U264/3600*Lister!$A$3,0)</f>
        <v>0</v>
      </c>
      <c r="S264" s="121">
        <f t="shared" si="24"/>
        <v>0</v>
      </c>
      <c r="T264" s="121">
        <f t="shared" si="25"/>
        <v>0</v>
      </c>
      <c r="U264" s="122">
        <f t="shared" si="26"/>
        <v>0</v>
      </c>
      <c r="V264" s="131">
        <f>+IF(P264&lt;&gt;0,($O264*(Lister!$F$11+Lister!$F$10*($N264+1000)/1000)+($M264-$O264)*Lister!$F$9)*1.05/$P264/60,0)</f>
        <v>0</v>
      </c>
      <c r="W264" s="120">
        <f t="shared" si="27"/>
        <v>0</v>
      </c>
    </row>
    <row r="265" spans="1:23" s="57" customFormat="1" x14ac:dyDescent="0.25">
      <c r="A265" s="33"/>
      <c r="G265" s="113"/>
      <c r="H265" s="59"/>
      <c r="K265" s="60"/>
      <c r="L265" s="61"/>
      <c r="M265" s="61"/>
      <c r="N265" s="61"/>
      <c r="O265" s="61"/>
      <c r="P265" s="61"/>
      <c r="Q265" s="120">
        <f t="shared" si="23"/>
        <v>0</v>
      </c>
      <c r="R265" s="120">
        <f>IF(U265&lt;&gt;0,+M265/U265/3600*Lister!$A$3,0)</f>
        <v>0</v>
      </c>
      <c r="S265" s="121">
        <f t="shared" si="24"/>
        <v>0</v>
      </c>
      <c r="T265" s="121">
        <f t="shared" si="25"/>
        <v>0</v>
      </c>
      <c r="U265" s="122">
        <f t="shared" si="26"/>
        <v>0</v>
      </c>
      <c r="V265" s="131">
        <f>+IF(P265&lt;&gt;0,($O265*(Lister!$F$11+Lister!$F$10*($N265+1000)/1000)+($M265-$O265)*Lister!$F$9)*1.05/$P265/60,0)</f>
        <v>0</v>
      </c>
      <c r="W265" s="120">
        <f t="shared" si="27"/>
        <v>0</v>
      </c>
    </row>
    <row r="266" spans="1:23" s="57" customFormat="1" x14ac:dyDescent="0.25">
      <c r="A266" s="33"/>
      <c r="G266" s="113"/>
      <c r="H266" s="59"/>
      <c r="K266" s="60"/>
      <c r="L266" s="61"/>
      <c r="M266" s="61"/>
      <c r="N266" s="61"/>
      <c r="O266" s="61"/>
      <c r="P266" s="61"/>
      <c r="Q266" s="120">
        <f t="shared" si="23"/>
        <v>0</v>
      </c>
      <c r="R266" s="120">
        <f>IF(U266&lt;&gt;0,+M266/U266/3600*Lister!$A$3,0)</f>
        <v>0</v>
      </c>
      <c r="S266" s="121">
        <f t="shared" si="24"/>
        <v>0</v>
      </c>
      <c r="T266" s="121">
        <f t="shared" si="25"/>
        <v>0</v>
      </c>
      <c r="U266" s="122">
        <f t="shared" si="26"/>
        <v>0</v>
      </c>
      <c r="V266" s="131">
        <f>+IF(P266&lt;&gt;0,($O266*(Lister!$F$11+Lister!$F$10*($N266+1000)/1000)+($M266-$O266)*Lister!$F$9)*1.05/$P266/60,0)</f>
        <v>0</v>
      </c>
      <c r="W266" s="120">
        <f t="shared" si="27"/>
        <v>0</v>
      </c>
    </row>
    <row r="267" spans="1:23" s="57" customFormat="1" x14ac:dyDescent="0.25">
      <c r="A267" s="33"/>
      <c r="G267" s="113"/>
      <c r="H267" s="59"/>
      <c r="K267" s="60"/>
      <c r="L267" s="61"/>
      <c r="M267" s="61"/>
      <c r="N267" s="61"/>
      <c r="O267" s="61"/>
      <c r="P267" s="61"/>
      <c r="Q267" s="120">
        <f t="shared" si="23"/>
        <v>0</v>
      </c>
      <c r="R267" s="120">
        <f>IF(U267&lt;&gt;0,+M267/U267/3600*Lister!$A$3,0)</f>
        <v>0</v>
      </c>
      <c r="S267" s="121">
        <f t="shared" si="24"/>
        <v>0</v>
      </c>
      <c r="T267" s="121">
        <f t="shared" si="25"/>
        <v>0</v>
      </c>
      <c r="U267" s="122">
        <f t="shared" si="26"/>
        <v>0</v>
      </c>
      <c r="V267" s="131">
        <f>+IF(P267&lt;&gt;0,($O267*(Lister!$F$11+Lister!$F$10*($N267+1000)/1000)+($M267-$O267)*Lister!$F$9)*1.05/$P267/60,0)</f>
        <v>0</v>
      </c>
      <c r="W267" s="120">
        <f t="shared" si="27"/>
        <v>0</v>
      </c>
    </row>
    <row r="268" spans="1:23" s="57" customFormat="1" x14ac:dyDescent="0.25">
      <c r="A268" s="33"/>
      <c r="G268" s="113"/>
      <c r="H268" s="59"/>
      <c r="K268" s="60"/>
      <c r="L268" s="61"/>
      <c r="M268" s="61"/>
      <c r="N268" s="61"/>
      <c r="O268" s="61"/>
      <c r="P268" s="61"/>
      <c r="Q268" s="120">
        <f t="shared" si="23"/>
        <v>0</v>
      </c>
      <c r="R268" s="120">
        <f>IF(U268&lt;&gt;0,+M268/U268/3600*Lister!$A$3,0)</f>
        <v>0</v>
      </c>
      <c r="S268" s="121">
        <f t="shared" si="24"/>
        <v>0</v>
      </c>
      <c r="T268" s="121">
        <f t="shared" si="25"/>
        <v>0</v>
      </c>
      <c r="U268" s="122">
        <f t="shared" si="26"/>
        <v>0</v>
      </c>
      <c r="V268" s="131">
        <f>+IF(P268&lt;&gt;0,($O268*(Lister!$F$11+Lister!$F$10*($N268+1000)/1000)+($M268-$O268)*Lister!$F$9)*1.05/$P268/60,0)</f>
        <v>0</v>
      </c>
      <c r="W268" s="120">
        <f t="shared" si="27"/>
        <v>0</v>
      </c>
    </row>
    <row r="269" spans="1:23" s="57" customFormat="1" x14ac:dyDescent="0.25">
      <c r="A269" s="33"/>
      <c r="G269" s="113"/>
      <c r="H269" s="59"/>
      <c r="K269" s="60"/>
      <c r="L269" s="61"/>
      <c r="M269" s="61"/>
      <c r="N269" s="61"/>
      <c r="O269" s="61"/>
      <c r="P269" s="61"/>
      <c r="Q269" s="120">
        <f t="shared" si="23"/>
        <v>0</v>
      </c>
      <c r="R269" s="120">
        <f>IF(U269&lt;&gt;0,+M269/U269/3600*Lister!$A$3,0)</f>
        <v>0</v>
      </c>
      <c r="S269" s="121">
        <f t="shared" si="24"/>
        <v>0</v>
      </c>
      <c r="T269" s="121">
        <f t="shared" si="25"/>
        <v>0</v>
      </c>
      <c r="U269" s="122">
        <f t="shared" si="26"/>
        <v>0</v>
      </c>
      <c r="V269" s="131">
        <f>+IF(P269&lt;&gt;0,($O269*(Lister!$F$11+Lister!$F$10*($N269+1000)/1000)+($M269-$O269)*Lister!$F$9)*1.05/$P269/60,0)</f>
        <v>0</v>
      </c>
      <c r="W269" s="120">
        <f t="shared" si="27"/>
        <v>0</v>
      </c>
    </row>
    <row r="270" spans="1:23" s="57" customFormat="1" x14ac:dyDescent="0.25">
      <c r="A270" s="33"/>
      <c r="G270" s="113"/>
      <c r="H270" s="59"/>
      <c r="K270" s="60"/>
      <c r="L270" s="61"/>
      <c r="M270" s="61"/>
      <c r="N270" s="61"/>
      <c r="O270" s="61"/>
      <c r="P270" s="61"/>
      <c r="Q270" s="120">
        <f t="shared" si="23"/>
        <v>0</v>
      </c>
      <c r="R270" s="120">
        <f>IF(U270&lt;&gt;0,+M270/U270/3600*Lister!$A$3,0)</f>
        <v>0</v>
      </c>
      <c r="S270" s="121">
        <f t="shared" si="24"/>
        <v>0</v>
      </c>
      <c r="T270" s="121">
        <f t="shared" si="25"/>
        <v>0</v>
      </c>
      <c r="U270" s="122">
        <f t="shared" si="26"/>
        <v>0</v>
      </c>
      <c r="V270" s="131">
        <f>+IF(P270&lt;&gt;0,($O270*(Lister!$F$11+Lister!$F$10*($N270+1000)/1000)+($M270-$O270)*Lister!$F$9)*1.05/$P270/60,0)</f>
        <v>0</v>
      </c>
      <c r="W270" s="120">
        <f t="shared" si="27"/>
        <v>0</v>
      </c>
    </row>
    <row r="271" spans="1:23" s="57" customFormat="1" x14ac:dyDescent="0.25">
      <c r="A271" s="33"/>
      <c r="G271" s="113"/>
      <c r="H271" s="59"/>
      <c r="K271" s="60"/>
      <c r="L271" s="61"/>
      <c r="M271" s="61"/>
      <c r="N271" s="61"/>
      <c r="O271" s="61"/>
      <c r="P271" s="61"/>
      <c r="Q271" s="120">
        <f t="shared" si="23"/>
        <v>0</v>
      </c>
      <c r="R271" s="120">
        <f>IF(U271&lt;&gt;0,+M271/U271/3600*Lister!$A$3,0)</f>
        <v>0</v>
      </c>
      <c r="S271" s="121">
        <f t="shared" si="24"/>
        <v>0</v>
      </c>
      <c r="T271" s="121">
        <f t="shared" si="25"/>
        <v>0</v>
      </c>
      <c r="U271" s="122">
        <f t="shared" si="26"/>
        <v>0</v>
      </c>
      <c r="V271" s="131">
        <f>+IF(P271&lt;&gt;0,($O271*(Lister!$F$11+Lister!$F$10*($N271+1000)/1000)+($M271-$O271)*Lister!$F$9)*1.05/$P271/60,0)</f>
        <v>0</v>
      </c>
      <c r="W271" s="120">
        <f t="shared" si="27"/>
        <v>0</v>
      </c>
    </row>
    <row r="272" spans="1:23" s="57" customFormat="1" x14ac:dyDescent="0.25">
      <c r="A272" s="33"/>
      <c r="G272" s="113"/>
      <c r="H272" s="59"/>
      <c r="K272" s="60"/>
      <c r="L272" s="61"/>
      <c r="M272" s="61"/>
      <c r="N272" s="61"/>
      <c r="O272" s="61"/>
      <c r="P272" s="61"/>
      <c r="Q272" s="120">
        <f t="shared" si="23"/>
        <v>0</v>
      </c>
      <c r="R272" s="120">
        <f>IF(U272&lt;&gt;0,+M272/U272/3600*Lister!$A$3,0)</f>
        <v>0</v>
      </c>
      <c r="S272" s="121">
        <f t="shared" si="24"/>
        <v>0</v>
      </c>
      <c r="T272" s="121">
        <f t="shared" si="25"/>
        <v>0</v>
      </c>
      <c r="U272" s="122">
        <f t="shared" si="26"/>
        <v>0</v>
      </c>
      <c r="V272" s="131">
        <f>+IF(P272&lt;&gt;0,($O272*(Lister!$F$11+Lister!$F$10*($N272+1000)/1000)+($M272-$O272)*Lister!$F$9)*1.05/$P272/60,0)</f>
        <v>0</v>
      </c>
      <c r="W272" s="120">
        <f t="shared" si="27"/>
        <v>0</v>
      </c>
    </row>
    <row r="273" spans="1:23" s="57" customFormat="1" x14ac:dyDescent="0.25">
      <c r="A273" s="33"/>
      <c r="G273" s="113"/>
      <c r="H273" s="59"/>
      <c r="K273" s="60"/>
      <c r="L273" s="61"/>
      <c r="M273" s="61"/>
      <c r="N273" s="61"/>
      <c r="O273" s="61"/>
      <c r="P273" s="61"/>
      <c r="Q273" s="120">
        <f t="shared" si="23"/>
        <v>0</v>
      </c>
      <c r="R273" s="120">
        <f>IF(U273&lt;&gt;0,+M273/U273/3600*Lister!$A$3,0)</f>
        <v>0</v>
      </c>
      <c r="S273" s="121">
        <f t="shared" si="24"/>
        <v>0</v>
      </c>
      <c r="T273" s="121">
        <f t="shared" si="25"/>
        <v>0</v>
      </c>
      <c r="U273" s="122">
        <f t="shared" si="26"/>
        <v>0</v>
      </c>
      <c r="V273" s="131">
        <f>+IF(P273&lt;&gt;0,($O273*(Lister!$F$11+Lister!$F$10*($N273+1000)/1000)+($M273-$O273)*Lister!$F$9)*1.05/$P273/60,0)</f>
        <v>0</v>
      </c>
      <c r="W273" s="120">
        <f t="shared" si="27"/>
        <v>0</v>
      </c>
    </row>
    <row r="274" spans="1:23" s="57" customFormat="1" x14ac:dyDescent="0.25">
      <c r="A274" s="33"/>
      <c r="G274" s="113"/>
      <c r="H274" s="59"/>
      <c r="K274" s="60"/>
      <c r="L274" s="61"/>
      <c r="M274" s="61"/>
      <c r="N274" s="61"/>
      <c r="O274" s="61"/>
      <c r="P274" s="61"/>
      <c r="Q274" s="120">
        <f t="shared" si="23"/>
        <v>0</v>
      </c>
      <c r="R274" s="120">
        <f>IF(U274&lt;&gt;0,+M274/U274/3600*Lister!$A$3,0)</f>
        <v>0</v>
      </c>
      <c r="S274" s="121">
        <f t="shared" si="24"/>
        <v>0</v>
      </c>
      <c r="T274" s="121">
        <f t="shared" si="25"/>
        <v>0</v>
      </c>
      <c r="U274" s="122">
        <f t="shared" si="26"/>
        <v>0</v>
      </c>
      <c r="V274" s="131">
        <f>+IF(P274&lt;&gt;0,($O274*(Lister!$F$11+Lister!$F$10*($N274+1000)/1000)+($M274-$O274)*Lister!$F$9)*1.05/$P274/60,0)</f>
        <v>0</v>
      </c>
      <c r="W274" s="120">
        <f t="shared" si="27"/>
        <v>0</v>
      </c>
    </row>
    <row r="275" spans="1:23" s="57" customFormat="1" x14ac:dyDescent="0.25">
      <c r="A275" s="33"/>
      <c r="G275" s="113"/>
      <c r="H275" s="59"/>
      <c r="K275" s="60"/>
      <c r="L275" s="61"/>
      <c r="M275" s="61"/>
      <c r="N275" s="61"/>
      <c r="O275" s="61"/>
      <c r="P275" s="61"/>
      <c r="Q275" s="120">
        <f t="shared" ref="Q275:Q338" si="28">M275*N275/1000</f>
        <v>0</v>
      </c>
      <c r="R275" s="120">
        <f>IF(U275&lt;&gt;0,+M275/U275/3600*Lister!$A$3,0)</f>
        <v>0</v>
      </c>
      <c r="S275" s="121">
        <f t="shared" ref="S275:S338" si="29">N275*R275/1000</f>
        <v>0</v>
      </c>
      <c r="T275" s="121">
        <f t="shared" ref="T275:T338" si="30">+IF(R275&lt;&gt;0,P275/R275,0)</f>
        <v>0</v>
      </c>
      <c r="U275" s="122">
        <f t="shared" ref="U275:U338" si="31">+L275</f>
        <v>0</v>
      </c>
      <c r="V275" s="131">
        <f>+IF(P275&lt;&gt;0,($O275*(Lister!$F$11+Lister!$F$10*($N275+1000)/1000)+($M275-$O275)*Lister!$F$9)*1.05/$P275/60,0)</f>
        <v>0</v>
      </c>
      <c r="W275" s="120">
        <f t="shared" si="27"/>
        <v>0</v>
      </c>
    </row>
    <row r="276" spans="1:23" s="57" customFormat="1" x14ac:dyDescent="0.25">
      <c r="A276" s="33"/>
      <c r="G276" s="113"/>
      <c r="H276" s="59"/>
      <c r="K276" s="60"/>
      <c r="L276" s="61"/>
      <c r="M276" s="61"/>
      <c r="N276" s="61"/>
      <c r="O276" s="61"/>
      <c r="P276" s="61"/>
      <c r="Q276" s="120">
        <f t="shared" si="28"/>
        <v>0</v>
      </c>
      <c r="R276" s="120">
        <f>IF(U276&lt;&gt;0,+M276/U276/3600*Lister!$A$3,0)</f>
        <v>0</v>
      </c>
      <c r="S276" s="121">
        <f t="shared" si="29"/>
        <v>0</v>
      </c>
      <c r="T276" s="121">
        <f t="shared" si="30"/>
        <v>0</v>
      </c>
      <c r="U276" s="122">
        <f t="shared" si="31"/>
        <v>0</v>
      </c>
      <c r="V276" s="131">
        <f>+IF(P276&lt;&gt;0,($O276*(Lister!$F$11+Lister!$F$10*($N276+1000)/1000)+($M276-$O276)*Lister!$F$9)*1.05/$P276/60,0)</f>
        <v>0</v>
      </c>
      <c r="W276" s="120">
        <f t="shared" si="27"/>
        <v>0</v>
      </c>
    </row>
    <row r="277" spans="1:23" s="57" customFormat="1" x14ac:dyDescent="0.25">
      <c r="A277" s="33"/>
      <c r="G277" s="113"/>
      <c r="H277" s="59"/>
      <c r="K277" s="60"/>
      <c r="L277" s="61"/>
      <c r="M277" s="61"/>
      <c r="N277" s="61"/>
      <c r="O277" s="61"/>
      <c r="P277" s="61"/>
      <c r="Q277" s="120">
        <f t="shared" si="28"/>
        <v>0</v>
      </c>
      <c r="R277" s="120">
        <f>IF(U277&lt;&gt;0,+M277/U277/3600*Lister!$A$3,0)</f>
        <v>0</v>
      </c>
      <c r="S277" s="121">
        <f t="shared" si="29"/>
        <v>0</v>
      </c>
      <c r="T277" s="121">
        <f t="shared" si="30"/>
        <v>0</v>
      </c>
      <c r="U277" s="122">
        <f t="shared" si="31"/>
        <v>0</v>
      </c>
      <c r="V277" s="131">
        <f>+IF(P277&lt;&gt;0,($O277*(Lister!$F$11+Lister!$F$10*($N277+1000)/1000)+($M277-$O277)*Lister!$F$9)*1.05/$P277/60,0)</f>
        <v>0</v>
      </c>
      <c r="W277" s="120">
        <f t="shared" si="27"/>
        <v>0</v>
      </c>
    </row>
    <row r="278" spans="1:23" s="57" customFormat="1" x14ac:dyDescent="0.25">
      <c r="A278" s="33"/>
      <c r="G278" s="113"/>
      <c r="H278" s="59"/>
      <c r="K278" s="60"/>
      <c r="L278" s="61"/>
      <c r="M278" s="61"/>
      <c r="N278" s="61"/>
      <c r="O278" s="61"/>
      <c r="P278" s="61"/>
      <c r="Q278" s="120">
        <f t="shared" si="28"/>
        <v>0</v>
      </c>
      <c r="R278" s="120">
        <f>IF(U278&lt;&gt;0,+M278/U278/3600*Lister!$A$3,0)</f>
        <v>0</v>
      </c>
      <c r="S278" s="121">
        <f t="shared" si="29"/>
        <v>0</v>
      </c>
      <c r="T278" s="121">
        <f t="shared" si="30"/>
        <v>0</v>
      </c>
      <c r="U278" s="122">
        <f t="shared" si="31"/>
        <v>0</v>
      </c>
      <c r="V278" s="131">
        <f>+IF(P278&lt;&gt;0,($O278*(Lister!$F$11+Lister!$F$10*($N278+1000)/1000)+($M278-$O278)*Lister!$F$9)*1.05/$P278/60,0)</f>
        <v>0</v>
      </c>
      <c r="W278" s="120">
        <f t="shared" si="27"/>
        <v>0</v>
      </c>
    </row>
    <row r="279" spans="1:23" s="57" customFormat="1" x14ac:dyDescent="0.25">
      <c r="A279" s="33"/>
      <c r="G279" s="113"/>
      <c r="H279" s="59"/>
      <c r="K279" s="60"/>
      <c r="L279" s="61"/>
      <c r="M279" s="61"/>
      <c r="N279" s="61"/>
      <c r="O279" s="61"/>
      <c r="P279" s="61"/>
      <c r="Q279" s="120">
        <f t="shared" si="28"/>
        <v>0</v>
      </c>
      <c r="R279" s="120">
        <f>IF(U279&lt;&gt;0,+M279/U279/3600*Lister!$A$3,0)</f>
        <v>0</v>
      </c>
      <c r="S279" s="121">
        <f t="shared" si="29"/>
        <v>0</v>
      </c>
      <c r="T279" s="121">
        <f t="shared" si="30"/>
        <v>0</v>
      </c>
      <c r="U279" s="122">
        <f t="shared" si="31"/>
        <v>0</v>
      </c>
      <c r="V279" s="131">
        <f>+IF(P279&lt;&gt;0,($O279*(Lister!$F$11+Lister!$F$10*($N279+1000)/1000)+($M279-$O279)*Lister!$F$9)*1.05/$P279/60,0)</f>
        <v>0</v>
      </c>
      <c r="W279" s="120">
        <f t="shared" si="27"/>
        <v>0</v>
      </c>
    </row>
    <row r="280" spans="1:23" s="57" customFormat="1" x14ac:dyDescent="0.25">
      <c r="A280" s="33"/>
      <c r="G280" s="113"/>
      <c r="H280" s="59"/>
      <c r="K280" s="60"/>
      <c r="L280" s="61"/>
      <c r="M280" s="61"/>
      <c r="N280" s="61"/>
      <c r="O280" s="61"/>
      <c r="P280" s="61"/>
      <c r="Q280" s="120">
        <f t="shared" si="28"/>
        <v>0</v>
      </c>
      <c r="R280" s="120">
        <f>IF(U280&lt;&gt;0,+M280/U280/3600*Lister!$A$3,0)</f>
        <v>0</v>
      </c>
      <c r="S280" s="121">
        <f t="shared" si="29"/>
        <v>0</v>
      </c>
      <c r="T280" s="121">
        <f t="shared" si="30"/>
        <v>0</v>
      </c>
      <c r="U280" s="122">
        <f t="shared" si="31"/>
        <v>0</v>
      </c>
      <c r="V280" s="131">
        <f>+IF(P280&lt;&gt;0,($O280*(Lister!$F$11+Lister!$F$10*($N280+1000)/1000)+($M280-$O280)*Lister!$F$9)*1.05/$P280/60,0)</f>
        <v>0</v>
      </c>
      <c r="W280" s="120">
        <f t="shared" si="27"/>
        <v>0</v>
      </c>
    </row>
    <row r="281" spans="1:23" s="57" customFormat="1" x14ac:dyDescent="0.25">
      <c r="A281" s="33"/>
      <c r="G281" s="113"/>
      <c r="H281" s="59"/>
      <c r="K281" s="60"/>
      <c r="L281" s="61"/>
      <c r="M281" s="61"/>
      <c r="N281" s="61"/>
      <c r="O281" s="61"/>
      <c r="P281" s="61"/>
      <c r="Q281" s="120">
        <f t="shared" si="28"/>
        <v>0</v>
      </c>
      <c r="R281" s="120">
        <f>IF(U281&lt;&gt;0,+M281/U281/3600*Lister!$A$3,0)</f>
        <v>0</v>
      </c>
      <c r="S281" s="121">
        <f t="shared" si="29"/>
        <v>0</v>
      </c>
      <c r="T281" s="121">
        <f t="shared" si="30"/>
        <v>0</v>
      </c>
      <c r="U281" s="122">
        <f t="shared" si="31"/>
        <v>0</v>
      </c>
      <c r="V281" s="131">
        <f>+IF(P281&lt;&gt;0,($O281*(Lister!$F$11+Lister!$F$10*($N281+1000)/1000)+($M281-$O281)*Lister!$F$9)*1.05/$P281/60,0)</f>
        <v>0</v>
      </c>
      <c r="W281" s="120">
        <f t="shared" si="27"/>
        <v>0</v>
      </c>
    </row>
    <row r="282" spans="1:23" s="57" customFormat="1" x14ac:dyDescent="0.25">
      <c r="A282" s="33"/>
      <c r="G282" s="113"/>
      <c r="H282" s="59"/>
      <c r="K282" s="60"/>
      <c r="L282" s="61"/>
      <c r="M282" s="61"/>
      <c r="N282" s="61"/>
      <c r="O282" s="61"/>
      <c r="P282" s="61"/>
      <c r="Q282" s="120">
        <f t="shared" si="28"/>
        <v>0</v>
      </c>
      <c r="R282" s="120">
        <f>IF(U282&lt;&gt;0,+M282/U282/3600*Lister!$A$3,0)</f>
        <v>0</v>
      </c>
      <c r="S282" s="121">
        <f t="shared" si="29"/>
        <v>0</v>
      </c>
      <c r="T282" s="121">
        <f t="shared" si="30"/>
        <v>0</v>
      </c>
      <c r="U282" s="122">
        <f t="shared" si="31"/>
        <v>0</v>
      </c>
      <c r="V282" s="131">
        <f>+IF(P282&lt;&gt;0,($O282*(Lister!$F$11+Lister!$F$10*($N282+1000)/1000)+($M282-$O282)*Lister!$F$9)*1.05/$P282/60,0)</f>
        <v>0</v>
      </c>
      <c r="W282" s="120">
        <f t="shared" si="27"/>
        <v>0</v>
      </c>
    </row>
    <row r="283" spans="1:23" s="57" customFormat="1" x14ac:dyDescent="0.25">
      <c r="A283" s="33"/>
      <c r="G283" s="113"/>
      <c r="H283" s="59"/>
      <c r="K283" s="60"/>
      <c r="L283" s="61"/>
      <c r="M283" s="61"/>
      <c r="N283" s="61"/>
      <c r="O283" s="61"/>
      <c r="P283" s="61"/>
      <c r="Q283" s="120">
        <f t="shared" si="28"/>
        <v>0</v>
      </c>
      <c r="R283" s="120">
        <f>IF(U283&lt;&gt;0,+M283/U283/3600*Lister!$A$3,0)</f>
        <v>0</v>
      </c>
      <c r="S283" s="121">
        <f t="shared" si="29"/>
        <v>0</v>
      </c>
      <c r="T283" s="121">
        <f t="shared" si="30"/>
        <v>0</v>
      </c>
      <c r="U283" s="122">
        <f t="shared" si="31"/>
        <v>0</v>
      </c>
      <c r="V283" s="131">
        <f>+IF(P283&lt;&gt;0,($O283*(Lister!$F$11+Lister!$F$10*($N283+1000)/1000)+($M283-$O283)*Lister!$F$9)*1.05/$P283/60,0)</f>
        <v>0</v>
      </c>
      <c r="W283" s="120">
        <f t="shared" si="27"/>
        <v>0</v>
      </c>
    </row>
    <row r="284" spans="1:23" s="57" customFormat="1" x14ac:dyDescent="0.25">
      <c r="A284" s="33"/>
      <c r="G284" s="113"/>
      <c r="H284" s="59"/>
      <c r="K284" s="60"/>
      <c r="L284" s="61"/>
      <c r="M284" s="61"/>
      <c r="N284" s="61"/>
      <c r="O284" s="61"/>
      <c r="P284" s="61"/>
      <c r="Q284" s="120">
        <f t="shared" si="28"/>
        <v>0</v>
      </c>
      <c r="R284" s="120">
        <f>IF(U284&lt;&gt;0,+M284/U284/3600*Lister!$A$3,0)</f>
        <v>0</v>
      </c>
      <c r="S284" s="121">
        <f t="shared" si="29"/>
        <v>0</v>
      </c>
      <c r="T284" s="121">
        <f t="shared" si="30"/>
        <v>0</v>
      </c>
      <c r="U284" s="122">
        <f t="shared" si="31"/>
        <v>0</v>
      </c>
      <c r="V284" s="131">
        <f>+IF(P284&lt;&gt;0,($O284*(Lister!$F$11+Lister!$F$10*($N284+1000)/1000)+($M284-$O284)*Lister!$F$9)*1.05/$P284/60,0)</f>
        <v>0</v>
      </c>
      <c r="W284" s="120">
        <f t="shared" si="27"/>
        <v>0</v>
      </c>
    </row>
    <row r="285" spans="1:23" s="57" customFormat="1" x14ac:dyDescent="0.25">
      <c r="A285" s="33"/>
      <c r="G285" s="113"/>
      <c r="H285" s="59"/>
      <c r="K285" s="60"/>
      <c r="L285" s="61"/>
      <c r="M285" s="61"/>
      <c r="N285" s="61"/>
      <c r="O285" s="61"/>
      <c r="P285" s="61"/>
      <c r="Q285" s="120">
        <f t="shared" si="28"/>
        <v>0</v>
      </c>
      <c r="R285" s="120">
        <f>IF(U285&lt;&gt;0,+M285/U285/3600*Lister!$A$3,0)</f>
        <v>0</v>
      </c>
      <c r="S285" s="121">
        <f t="shared" si="29"/>
        <v>0</v>
      </c>
      <c r="T285" s="121">
        <f t="shared" si="30"/>
        <v>0</v>
      </c>
      <c r="U285" s="122">
        <f t="shared" si="31"/>
        <v>0</v>
      </c>
      <c r="V285" s="131">
        <f>+IF(P285&lt;&gt;0,($O285*(Lister!$F$11+Lister!$F$10*($N285+1000)/1000)+($M285-$O285)*Lister!$F$9)*1.05/$P285/60,0)</f>
        <v>0</v>
      </c>
      <c r="W285" s="120">
        <f t="shared" si="27"/>
        <v>0</v>
      </c>
    </row>
    <row r="286" spans="1:23" s="57" customFormat="1" x14ac:dyDescent="0.25">
      <c r="A286" s="33"/>
      <c r="G286" s="113"/>
      <c r="H286" s="59"/>
      <c r="K286" s="60"/>
      <c r="L286" s="61"/>
      <c r="M286" s="61"/>
      <c r="N286" s="61"/>
      <c r="O286" s="61"/>
      <c r="P286" s="61"/>
      <c r="Q286" s="120">
        <f t="shared" si="28"/>
        <v>0</v>
      </c>
      <c r="R286" s="120">
        <f>IF(U286&lt;&gt;0,+M286/U286/3600*Lister!$A$3,0)</f>
        <v>0</v>
      </c>
      <c r="S286" s="121">
        <f t="shared" si="29"/>
        <v>0</v>
      </c>
      <c r="T286" s="121">
        <f t="shared" si="30"/>
        <v>0</v>
      </c>
      <c r="U286" s="122">
        <f t="shared" si="31"/>
        <v>0</v>
      </c>
      <c r="V286" s="131">
        <f>+IF(P286&lt;&gt;0,($O286*(Lister!$F$11+Lister!$F$10*($N286+1000)/1000)+($M286-$O286)*Lister!$F$9)*1.05/$P286/60,0)</f>
        <v>0</v>
      </c>
      <c r="W286" s="120">
        <f t="shared" si="27"/>
        <v>0</v>
      </c>
    </row>
    <row r="287" spans="1:23" s="57" customFormat="1" x14ac:dyDescent="0.25">
      <c r="A287" s="33"/>
      <c r="G287" s="113"/>
      <c r="H287" s="59"/>
      <c r="K287" s="60"/>
      <c r="L287" s="61"/>
      <c r="M287" s="61"/>
      <c r="N287" s="61"/>
      <c r="O287" s="61"/>
      <c r="P287" s="61"/>
      <c r="Q287" s="120">
        <f t="shared" si="28"/>
        <v>0</v>
      </c>
      <c r="R287" s="120">
        <f>IF(U287&lt;&gt;0,+M287/U287/3600*Lister!$A$3,0)</f>
        <v>0</v>
      </c>
      <c r="S287" s="121">
        <f t="shared" si="29"/>
        <v>0</v>
      </c>
      <c r="T287" s="121">
        <f t="shared" si="30"/>
        <v>0</v>
      </c>
      <c r="U287" s="122">
        <f t="shared" si="31"/>
        <v>0</v>
      </c>
      <c r="V287" s="131">
        <f>+IF(P287&lt;&gt;0,($O287*(Lister!$F$11+Lister!$F$10*($N287+1000)/1000)+($M287-$O287)*Lister!$F$9)*1.05/$P287/60,0)</f>
        <v>0</v>
      </c>
      <c r="W287" s="120">
        <f t="shared" si="27"/>
        <v>0</v>
      </c>
    </row>
    <row r="288" spans="1:23" s="57" customFormat="1" x14ac:dyDescent="0.25">
      <c r="A288" s="33"/>
      <c r="G288" s="113"/>
      <c r="H288" s="59"/>
      <c r="K288" s="60"/>
      <c r="L288" s="61"/>
      <c r="M288" s="61"/>
      <c r="N288" s="61"/>
      <c r="O288" s="61"/>
      <c r="P288" s="61"/>
      <c r="Q288" s="120">
        <f t="shared" si="28"/>
        <v>0</v>
      </c>
      <c r="R288" s="120">
        <f>IF(U288&lt;&gt;0,+M288/U288/3600*Lister!$A$3,0)</f>
        <v>0</v>
      </c>
      <c r="S288" s="121">
        <f t="shared" si="29"/>
        <v>0</v>
      </c>
      <c r="T288" s="121">
        <f t="shared" si="30"/>
        <v>0</v>
      </c>
      <c r="U288" s="122">
        <f t="shared" si="31"/>
        <v>0</v>
      </c>
      <c r="V288" s="131">
        <f>+IF(P288&lt;&gt;0,($O288*(Lister!$F$11+Lister!$F$10*($N288+1000)/1000)+($M288-$O288)*Lister!$F$9)*1.05/$P288/60,0)</f>
        <v>0</v>
      </c>
      <c r="W288" s="120">
        <f t="shared" si="27"/>
        <v>0</v>
      </c>
    </row>
    <row r="289" spans="1:23" s="57" customFormat="1" x14ac:dyDescent="0.25">
      <c r="A289" s="33"/>
      <c r="G289" s="113"/>
      <c r="H289" s="59"/>
      <c r="K289" s="60"/>
      <c r="L289" s="61"/>
      <c r="M289" s="61"/>
      <c r="N289" s="61"/>
      <c r="O289" s="61"/>
      <c r="P289" s="61"/>
      <c r="Q289" s="120">
        <f t="shared" si="28"/>
        <v>0</v>
      </c>
      <c r="R289" s="120">
        <f>IF(U289&lt;&gt;0,+M289/U289/3600*Lister!$A$3,0)</f>
        <v>0</v>
      </c>
      <c r="S289" s="121">
        <f t="shared" si="29"/>
        <v>0</v>
      </c>
      <c r="T289" s="121">
        <f t="shared" si="30"/>
        <v>0</v>
      </c>
      <c r="U289" s="122">
        <f t="shared" si="31"/>
        <v>0</v>
      </c>
      <c r="V289" s="131">
        <f>+IF(P289&lt;&gt;0,($O289*(Lister!$F$11+Lister!$F$10*($N289+1000)/1000)+($M289-$O289)*Lister!$F$9)*1.05/$P289/60,0)</f>
        <v>0</v>
      </c>
      <c r="W289" s="120">
        <f t="shared" si="27"/>
        <v>0</v>
      </c>
    </row>
    <row r="290" spans="1:23" s="57" customFormat="1" x14ac:dyDescent="0.25">
      <c r="A290" s="33"/>
      <c r="G290" s="113"/>
      <c r="H290" s="59"/>
      <c r="K290" s="60"/>
      <c r="L290" s="61"/>
      <c r="M290" s="61"/>
      <c r="N290" s="61"/>
      <c r="O290" s="61"/>
      <c r="P290" s="61"/>
      <c r="Q290" s="120">
        <f t="shared" si="28"/>
        <v>0</v>
      </c>
      <c r="R290" s="120">
        <f>IF(U290&lt;&gt;0,+M290/U290/3600*Lister!$A$3,0)</f>
        <v>0</v>
      </c>
      <c r="S290" s="121">
        <f t="shared" si="29"/>
        <v>0</v>
      </c>
      <c r="T290" s="121">
        <f t="shared" si="30"/>
        <v>0</v>
      </c>
      <c r="U290" s="122">
        <f t="shared" si="31"/>
        <v>0</v>
      </c>
      <c r="V290" s="131">
        <f>+IF(P290&lt;&gt;0,($O290*(Lister!$F$11+Lister!$F$10*($N290+1000)/1000)+($M290-$O290)*Lister!$F$9)*1.05/$P290/60,0)</f>
        <v>0</v>
      </c>
      <c r="W290" s="120">
        <f t="shared" si="27"/>
        <v>0</v>
      </c>
    </row>
    <row r="291" spans="1:23" s="57" customFormat="1" x14ac:dyDescent="0.25">
      <c r="A291" s="33"/>
      <c r="G291" s="113"/>
      <c r="H291" s="59"/>
      <c r="K291" s="60"/>
      <c r="L291" s="61"/>
      <c r="M291" s="61"/>
      <c r="N291" s="61"/>
      <c r="O291" s="61"/>
      <c r="P291" s="61"/>
      <c r="Q291" s="120">
        <f t="shared" si="28"/>
        <v>0</v>
      </c>
      <c r="R291" s="120">
        <f>IF(U291&lt;&gt;0,+M291/U291/3600*Lister!$A$3,0)</f>
        <v>0</v>
      </c>
      <c r="S291" s="121">
        <f t="shared" si="29"/>
        <v>0</v>
      </c>
      <c r="T291" s="121">
        <f t="shared" si="30"/>
        <v>0</v>
      </c>
      <c r="U291" s="122">
        <f t="shared" si="31"/>
        <v>0</v>
      </c>
      <c r="V291" s="131">
        <f>+IF(P291&lt;&gt;0,($O291*(Lister!$F$11+Lister!$F$10*($N291+1000)/1000)+($M291-$O291)*Lister!$F$9)*1.05/$P291/60,0)</f>
        <v>0</v>
      </c>
      <c r="W291" s="120">
        <f t="shared" si="27"/>
        <v>0</v>
      </c>
    </row>
    <row r="292" spans="1:23" s="57" customFormat="1" x14ac:dyDescent="0.25">
      <c r="A292" s="33"/>
      <c r="G292" s="113"/>
      <c r="H292" s="59"/>
      <c r="K292" s="60"/>
      <c r="L292" s="61"/>
      <c r="M292" s="61"/>
      <c r="N292" s="61"/>
      <c r="O292" s="61"/>
      <c r="P292" s="61"/>
      <c r="Q292" s="120">
        <f t="shared" si="28"/>
        <v>0</v>
      </c>
      <c r="R292" s="120">
        <f>IF(U292&lt;&gt;0,+M292/U292/3600*Lister!$A$3,0)</f>
        <v>0</v>
      </c>
      <c r="S292" s="121">
        <f t="shared" si="29"/>
        <v>0</v>
      </c>
      <c r="T292" s="121">
        <f t="shared" si="30"/>
        <v>0</v>
      </c>
      <c r="U292" s="122">
        <f t="shared" si="31"/>
        <v>0</v>
      </c>
      <c r="V292" s="131">
        <f>+IF(P292&lt;&gt;0,($O292*(Lister!$F$11+Lister!$F$10*($N292+1000)/1000)+($M292-$O292)*Lister!$F$9)*1.05/$P292/60,0)</f>
        <v>0</v>
      </c>
      <c r="W292" s="120">
        <f t="shared" si="27"/>
        <v>0</v>
      </c>
    </row>
    <row r="293" spans="1:23" s="57" customFormat="1" x14ac:dyDescent="0.25">
      <c r="A293" s="33"/>
      <c r="G293" s="113"/>
      <c r="H293" s="59"/>
      <c r="K293" s="60"/>
      <c r="L293" s="61"/>
      <c r="M293" s="61"/>
      <c r="N293" s="61"/>
      <c r="O293" s="61"/>
      <c r="P293" s="61"/>
      <c r="Q293" s="120">
        <f t="shared" si="28"/>
        <v>0</v>
      </c>
      <c r="R293" s="120">
        <f>IF(U293&lt;&gt;0,+M293/U293/3600*Lister!$A$3,0)</f>
        <v>0</v>
      </c>
      <c r="S293" s="121">
        <f t="shared" si="29"/>
        <v>0</v>
      </c>
      <c r="T293" s="121">
        <f t="shared" si="30"/>
        <v>0</v>
      </c>
      <c r="U293" s="122">
        <f t="shared" si="31"/>
        <v>0</v>
      </c>
      <c r="V293" s="131">
        <f>+IF(P293&lt;&gt;0,($O293*(Lister!$F$11+Lister!$F$10*($N293+1000)/1000)+($M293-$O293)*Lister!$F$9)*1.05/$P293/60,0)</f>
        <v>0</v>
      </c>
      <c r="W293" s="120">
        <f t="shared" si="27"/>
        <v>0</v>
      </c>
    </row>
    <row r="294" spans="1:23" s="57" customFormat="1" x14ac:dyDescent="0.25">
      <c r="A294" s="33"/>
      <c r="G294" s="113"/>
      <c r="H294" s="59"/>
      <c r="K294" s="60"/>
      <c r="L294" s="61"/>
      <c r="M294" s="61"/>
      <c r="N294" s="61"/>
      <c r="O294" s="61"/>
      <c r="P294" s="61"/>
      <c r="Q294" s="120">
        <f t="shared" si="28"/>
        <v>0</v>
      </c>
      <c r="R294" s="120">
        <f>IF(U294&lt;&gt;0,+M294/U294/3600*Lister!$A$3,0)</f>
        <v>0</v>
      </c>
      <c r="S294" s="121">
        <f t="shared" si="29"/>
        <v>0</v>
      </c>
      <c r="T294" s="121">
        <f t="shared" si="30"/>
        <v>0</v>
      </c>
      <c r="U294" s="122">
        <f t="shared" si="31"/>
        <v>0</v>
      </c>
      <c r="V294" s="131">
        <f>+IF(P294&lt;&gt;0,($O294*(Lister!$F$11+Lister!$F$10*($N294+1000)/1000)+($M294-$O294)*Lister!$F$9)*1.05/$P294/60,0)</f>
        <v>0</v>
      </c>
      <c r="W294" s="120">
        <f t="shared" si="27"/>
        <v>0</v>
      </c>
    </row>
    <row r="295" spans="1:23" s="57" customFormat="1" x14ac:dyDescent="0.25">
      <c r="A295" s="33"/>
      <c r="G295" s="113"/>
      <c r="H295" s="59"/>
      <c r="K295" s="60"/>
      <c r="L295" s="61"/>
      <c r="M295" s="61"/>
      <c r="N295" s="61"/>
      <c r="O295" s="61"/>
      <c r="P295" s="61"/>
      <c r="Q295" s="120">
        <f t="shared" si="28"/>
        <v>0</v>
      </c>
      <c r="R295" s="120">
        <f>IF(U295&lt;&gt;0,+M295/U295/3600*Lister!$A$3,0)</f>
        <v>0</v>
      </c>
      <c r="S295" s="121">
        <f t="shared" si="29"/>
        <v>0</v>
      </c>
      <c r="T295" s="121">
        <f t="shared" si="30"/>
        <v>0</v>
      </c>
      <c r="U295" s="122">
        <f t="shared" si="31"/>
        <v>0</v>
      </c>
      <c r="V295" s="131">
        <f>+IF(P295&lt;&gt;0,($O295*(Lister!$F$11+Lister!$F$10*($N295+1000)/1000)+($M295-$O295)*Lister!$F$9)*1.05/$P295/60,0)</f>
        <v>0</v>
      </c>
      <c r="W295" s="120">
        <f t="shared" si="27"/>
        <v>0</v>
      </c>
    </row>
    <row r="296" spans="1:23" s="57" customFormat="1" x14ac:dyDescent="0.25">
      <c r="A296" s="33"/>
      <c r="G296" s="113"/>
      <c r="H296" s="59"/>
      <c r="K296" s="60"/>
      <c r="L296" s="61"/>
      <c r="M296" s="61"/>
      <c r="N296" s="61"/>
      <c r="O296" s="61"/>
      <c r="P296" s="61"/>
      <c r="Q296" s="120">
        <f t="shared" si="28"/>
        <v>0</v>
      </c>
      <c r="R296" s="120">
        <f>IF(U296&lt;&gt;0,+M296/U296/3600*Lister!$A$3,0)</f>
        <v>0</v>
      </c>
      <c r="S296" s="121">
        <f t="shared" si="29"/>
        <v>0</v>
      </c>
      <c r="T296" s="121">
        <f t="shared" si="30"/>
        <v>0</v>
      </c>
      <c r="U296" s="122">
        <f t="shared" si="31"/>
        <v>0</v>
      </c>
      <c r="V296" s="131">
        <f>+IF(P296&lt;&gt;0,($O296*(Lister!$F$11+Lister!$F$10*($N296+1000)/1000)+($M296-$O296)*Lister!$F$9)*1.05/$P296/60,0)</f>
        <v>0</v>
      </c>
      <c r="W296" s="120">
        <f t="shared" si="27"/>
        <v>0</v>
      </c>
    </row>
    <row r="297" spans="1:23" s="57" customFormat="1" x14ac:dyDescent="0.25">
      <c r="A297" s="33"/>
      <c r="G297" s="113"/>
      <c r="H297" s="59"/>
      <c r="K297" s="60"/>
      <c r="L297" s="61"/>
      <c r="M297" s="61"/>
      <c r="N297" s="61"/>
      <c r="O297" s="61"/>
      <c r="P297" s="61"/>
      <c r="Q297" s="120">
        <f t="shared" si="28"/>
        <v>0</v>
      </c>
      <c r="R297" s="120">
        <f>IF(U297&lt;&gt;0,+M297/U297/3600*Lister!$A$3,0)</f>
        <v>0</v>
      </c>
      <c r="S297" s="121">
        <f t="shared" si="29"/>
        <v>0</v>
      </c>
      <c r="T297" s="121">
        <f t="shared" si="30"/>
        <v>0</v>
      </c>
      <c r="U297" s="122">
        <f t="shared" si="31"/>
        <v>0</v>
      </c>
      <c r="V297" s="131">
        <f>+IF(P297&lt;&gt;0,($O297*(Lister!$F$11+Lister!$F$10*($N297+1000)/1000)+($M297-$O297)*Lister!$F$9)*1.05/$P297/60,0)</f>
        <v>0</v>
      </c>
      <c r="W297" s="120">
        <f t="shared" si="27"/>
        <v>0</v>
      </c>
    </row>
    <row r="298" spans="1:23" s="57" customFormat="1" x14ac:dyDescent="0.25">
      <c r="A298" s="33"/>
      <c r="G298" s="113"/>
      <c r="H298" s="59"/>
      <c r="K298" s="60"/>
      <c r="L298" s="61"/>
      <c r="M298" s="61"/>
      <c r="N298" s="61"/>
      <c r="O298" s="61"/>
      <c r="P298" s="61"/>
      <c r="Q298" s="120">
        <f t="shared" si="28"/>
        <v>0</v>
      </c>
      <c r="R298" s="120">
        <f>IF(U298&lt;&gt;0,+M298/U298/3600*Lister!$A$3,0)</f>
        <v>0</v>
      </c>
      <c r="S298" s="121">
        <f t="shared" si="29"/>
        <v>0</v>
      </c>
      <c r="T298" s="121">
        <f t="shared" si="30"/>
        <v>0</v>
      </c>
      <c r="U298" s="122">
        <f t="shared" si="31"/>
        <v>0</v>
      </c>
      <c r="V298" s="131">
        <f>+IF(P298&lt;&gt;0,($O298*(Lister!$F$11+Lister!$F$10*($N298+1000)/1000)+($M298-$O298)*Lister!$F$9)*1.05/$P298/60,0)</f>
        <v>0</v>
      </c>
      <c r="W298" s="120">
        <f t="shared" si="27"/>
        <v>0</v>
      </c>
    </row>
    <row r="299" spans="1:23" s="57" customFormat="1" x14ac:dyDescent="0.25">
      <c r="A299" s="33"/>
      <c r="G299" s="113"/>
      <c r="H299" s="59"/>
      <c r="K299" s="60"/>
      <c r="L299" s="61"/>
      <c r="M299" s="61"/>
      <c r="N299" s="61"/>
      <c r="O299" s="61"/>
      <c r="P299" s="61"/>
      <c r="Q299" s="120">
        <f t="shared" si="28"/>
        <v>0</v>
      </c>
      <c r="R299" s="120">
        <f>IF(U299&lt;&gt;0,+M299/U299/3600*Lister!$A$3,0)</f>
        <v>0</v>
      </c>
      <c r="S299" s="121">
        <f t="shared" si="29"/>
        <v>0</v>
      </c>
      <c r="T299" s="121">
        <f t="shared" si="30"/>
        <v>0</v>
      </c>
      <c r="U299" s="122">
        <f t="shared" si="31"/>
        <v>0</v>
      </c>
      <c r="V299" s="131">
        <f>+IF(P299&lt;&gt;0,($O299*(Lister!$F$11+Lister!$F$10*($N299+1000)/1000)+($M299-$O299)*Lister!$F$9)*1.05/$P299/60,0)</f>
        <v>0</v>
      </c>
      <c r="W299" s="120">
        <f t="shared" si="27"/>
        <v>0</v>
      </c>
    </row>
    <row r="300" spans="1:23" s="57" customFormat="1" x14ac:dyDescent="0.25">
      <c r="A300" s="33"/>
      <c r="G300" s="113"/>
      <c r="H300" s="59"/>
      <c r="K300" s="60"/>
      <c r="L300" s="61"/>
      <c r="M300" s="61"/>
      <c r="N300" s="61"/>
      <c r="O300" s="61"/>
      <c r="P300" s="61"/>
      <c r="Q300" s="120">
        <f t="shared" si="28"/>
        <v>0</v>
      </c>
      <c r="R300" s="120">
        <f>IF(U300&lt;&gt;0,+M300/U300/3600*Lister!$A$3,0)</f>
        <v>0</v>
      </c>
      <c r="S300" s="121">
        <f t="shared" si="29"/>
        <v>0</v>
      </c>
      <c r="T300" s="121">
        <f t="shared" si="30"/>
        <v>0</v>
      </c>
      <c r="U300" s="122">
        <f t="shared" si="31"/>
        <v>0</v>
      </c>
      <c r="V300" s="131">
        <f>+IF(P300&lt;&gt;0,($O300*(Lister!$F$11+Lister!$F$10*($N300+1000)/1000)+($M300-$O300)*Lister!$F$9)*1.05/$P300/60,0)</f>
        <v>0</v>
      </c>
      <c r="W300" s="120">
        <f t="shared" si="27"/>
        <v>0</v>
      </c>
    </row>
    <row r="301" spans="1:23" s="57" customFormat="1" x14ac:dyDescent="0.25">
      <c r="A301" s="33"/>
      <c r="G301" s="113"/>
      <c r="H301" s="59"/>
      <c r="K301" s="60"/>
      <c r="L301" s="61"/>
      <c r="M301" s="61"/>
      <c r="N301" s="61"/>
      <c r="O301" s="61"/>
      <c r="P301" s="61"/>
      <c r="Q301" s="120">
        <f t="shared" si="28"/>
        <v>0</v>
      </c>
      <c r="R301" s="120">
        <f>IF(U301&lt;&gt;0,+M301/U301/3600*Lister!$A$3,0)</f>
        <v>0</v>
      </c>
      <c r="S301" s="121">
        <f t="shared" si="29"/>
        <v>0</v>
      </c>
      <c r="T301" s="121">
        <f t="shared" si="30"/>
        <v>0</v>
      </c>
      <c r="U301" s="122">
        <f t="shared" si="31"/>
        <v>0</v>
      </c>
      <c r="V301" s="131">
        <f>+IF(P301&lt;&gt;0,($O301*(Lister!$F$11+Lister!$F$10*($N301+1000)/1000)+($M301-$O301)*Lister!$F$9)*1.05/$P301/60,0)</f>
        <v>0</v>
      </c>
      <c r="W301" s="120">
        <f t="shared" si="27"/>
        <v>0</v>
      </c>
    </row>
    <row r="302" spans="1:23" s="57" customFormat="1" x14ac:dyDescent="0.25">
      <c r="A302" s="33"/>
      <c r="G302" s="113"/>
      <c r="H302" s="59"/>
      <c r="K302" s="60"/>
      <c r="L302" s="61"/>
      <c r="M302" s="61"/>
      <c r="N302" s="61"/>
      <c r="O302" s="61"/>
      <c r="P302" s="61"/>
      <c r="Q302" s="120">
        <f t="shared" si="28"/>
        <v>0</v>
      </c>
      <c r="R302" s="120">
        <f>IF(U302&lt;&gt;0,+M302/U302/3600*Lister!$A$3,0)</f>
        <v>0</v>
      </c>
      <c r="S302" s="121">
        <f t="shared" si="29"/>
        <v>0</v>
      </c>
      <c r="T302" s="121">
        <f t="shared" si="30"/>
        <v>0</v>
      </c>
      <c r="U302" s="122">
        <f t="shared" si="31"/>
        <v>0</v>
      </c>
      <c r="V302" s="131">
        <f>+IF(P302&lt;&gt;0,($O302*(Lister!$F$11+Lister!$F$10*($N302+1000)/1000)+($M302-$O302)*Lister!$F$9)*1.05/$P302/60,0)</f>
        <v>0</v>
      </c>
      <c r="W302" s="120">
        <f t="shared" si="27"/>
        <v>0</v>
      </c>
    </row>
    <row r="303" spans="1:23" s="57" customFormat="1" x14ac:dyDescent="0.25">
      <c r="A303" s="33"/>
      <c r="G303" s="113"/>
      <c r="H303" s="59"/>
      <c r="K303" s="60"/>
      <c r="L303" s="61"/>
      <c r="M303" s="61"/>
      <c r="N303" s="61"/>
      <c r="O303" s="61"/>
      <c r="P303" s="61"/>
      <c r="Q303" s="120">
        <f t="shared" si="28"/>
        <v>0</v>
      </c>
      <c r="R303" s="120">
        <f>IF(U303&lt;&gt;0,+M303/U303/3600*Lister!$A$3,0)</f>
        <v>0</v>
      </c>
      <c r="S303" s="121">
        <f t="shared" si="29"/>
        <v>0</v>
      </c>
      <c r="T303" s="121">
        <f t="shared" si="30"/>
        <v>0</v>
      </c>
      <c r="U303" s="122">
        <f t="shared" si="31"/>
        <v>0</v>
      </c>
      <c r="V303" s="131">
        <f>+IF(P303&lt;&gt;0,($O303*(Lister!$F$11+Lister!$F$10*($N303+1000)/1000)+($M303-$O303)*Lister!$F$9)*1.05/$P303/60,0)</f>
        <v>0</v>
      </c>
      <c r="W303" s="120">
        <f t="shared" si="27"/>
        <v>0</v>
      </c>
    </row>
    <row r="304" spans="1:23" s="57" customFormat="1" x14ac:dyDescent="0.25">
      <c r="A304" s="33"/>
      <c r="G304" s="113"/>
      <c r="H304" s="59"/>
      <c r="K304" s="60"/>
      <c r="L304" s="61"/>
      <c r="M304" s="61"/>
      <c r="N304" s="61"/>
      <c r="O304" s="61"/>
      <c r="P304" s="61"/>
      <c r="Q304" s="120">
        <f t="shared" si="28"/>
        <v>0</v>
      </c>
      <c r="R304" s="120">
        <f>IF(U304&lt;&gt;0,+M304/U304/3600*Lister!$A$3,0)</f>
        <v>0</v>
      </c>
      <c r="S304" s="121">
        <f t="shared" si="29"/>
        <v>0</v>
      </c>
      <c r="T304" s="121">
        <f t="shared" si="30"/>
        <v>0</v>
      </c>
      <c r="U304" s="122">
        <f t="shared" si="31"/>
        <v>0</v>
      </c>
      <c r="V304" s="131">
        <f>+IF(P304&lt;&gt;0,($O304*(Lister!$F$11+Lister!$F$10*($N304+1000)/1000)+($M304-$O304)*Lister!$F$9)*1.05/$P304/60,0)</f>
        <v>0</v>
      </c>
      <c r="W304" s="120">
        <f t="shared" si="27"/>
        <v>0</v>
      </c>
    </row>
    <row r="305" spans="1:23" s="57" customFormat="1" x14ac:dyDescent="0.25">
      <c r="A305" s="33"/>
      <c r="G305" s="113"/>
      <c r="H305" s="59"/>
      <c r="K305" s="60"/>
      <c r="L305" s="61"/>
      <c r="M305" s="61"/>
      <c r="N305" s="61"/>
      <c r="O305" s="61"/>
      <c r="P305" s="61"/>
      <c r="Q305" s="120">
        <f t="shared" si="28"/>
        <v>0</v>
      </c>
      <c r="R305" s="120">
        <f>IF(U305&lt;&gt;0,+M305/U305/3600*Lister!$A$3,0)</f>
        <v>0</v>
      </c>
      <c r="S305" s="121">
        <f t="shared" si="29"/>
        <v>0</v>
      </c>
      <c r="T305" s="121">
        <f t="shared" si="30"/>
        <v>0</v>
      </c>
      <c r="U305" s="122">
        <f t="shared" si="31"/>
        <v>0</v>
      </c>
      <c r="V305" s="131">
        <f>+IF(P305&lt;&gt;0,($O305*(Lister!$F$11+Lister!$F$10*($N305+1000)/1000)+($M305-$O305)*Lister!$F$9)*1.05/$P305/60,0)</f>
        <v>0</v>
      </c>
      <c r="W305" s="120">
        <f t="shared" si="27"/>
        <v>0</v>
      </c>
    </row>
    <row r="306" spans="1:23" s="57" customFormat="1" x14ac:dyDescent="0.25">
      <c r="A306" s="33"/>
      <c r="G306" s="113"/>
      <c r="H306" s="59"/>
      <c r="K306" s="60"/>
      <c r="L306" s="61"/>
      <c r="M306" s="61"/>
      <c r="N306" s="61"/>
      <c r="O306" s="61"/>
      <c r="P306" s="61"/>
      <c r="Q306" s="120">
        <f t="shared" si="28"/>
        <v>0</v>
      </c>
      <c r="R306" s="120">
        <f>IF(U306&lt;&gt;0,+M306/U306/3600*Lister!$A$3,0)</f>
        <v>0</v>
      </c>
      <c r="S306" s="121">
        <f t="shared" si="29"/>
        <v>0</v>
      </c>
      <c r="T306" s="121">
        <f t="shared" si="30"/>
        <v>0</v>
      </c>
      <c r="U306" s="122">
        <f t="shared" si="31"/>
        <v>0</v>
      </c>
      <c r="V306" s="131">
        <f>+IF(P306&lt;&gt;0,($O306*(Lister!$F$11+Lister!$F$10*($N306+1000)/1000)+($M306-$O306)*Lister!$F$9)*1.05/$P306/60,0)</f>
        <v>0</v>
      </c>
      <c r="W306" s="120">
        <f t="shared" si="27"/>
        <v>0</v>
      </c>
    </row>
    <row r="307" spans="1:23" s="57" customFormat="1" x14ac:dyDescent="0.25">
      <c r="A307" s="33"/>
      <c r="G307" s="113"/>
      <c r="H307" s="59"/>
      <c r="K307" s="60"/>
      <c r="L307" s="61"/>
      <c r="M307" s="61"/>
      <c r="N307" s="61"/>
      <c r="O307" s="61"/>
      <c r="P307" s="61"/>
      <c r="Q307" s="120">
        <f t="shared" si="28"/>
        <v>0</v>
      </c>
      <c r="R307" s="120">
        <f>IF(U307&lt;&gt;0,+M307/U307/3600*Lister!$A$3,0)</f>
        <v>0</v>
      </c>
      <c r="S307" s="121">
        <f t="shared" si="29"/>
        <v>0</v>
      </c>
      <c r="T307" s="121">
        <f t="shared" si="30"/>
        <v>0</v>
      </c>
      <c r="U307" s="122">
        <f t="shared" si="31"/>
        <v>0</v>
      </c>
      <c r="V307" s="131">
        <f>+IF(P307&lt;&gt;0,($O307*(Lister!$F$11+Lister!$F$10*($N307+1000)/1000)+($M307-$O307)*Lister!$F$9)*1.05/$P307/60,0)</f>
        <v>0</v>
      </c>
      <c r="W307" s="120">
        <f t="shared" si="27"/>
        <v>0</v>
      </c>
    </row>
    <row r="308" spans="1:23" s="57" customFormat="1" x14ac:dyDescent="0.25">
      <c r="A308" s="33"/>
      <c r="G308" s="113"/>
      <c r="H308" s="59"/>
      <c r="K308" s="60"/>
      <c r="L308" s="61"/>
      <c r="M308" s="61"/>
      <c r="N308" s="61"/>
      <c r="O308" s="61"/>
      <c r="P308" s="61"/>
      <c r="Q308" s="120">
        <f t="shared" si="28"/>
        <v>0</v>
      </c>
      <c r="R308" s="120">
        <f>IF(U308&lt;&gt;0,+M308/U308/3600*Lister!$A$3,0)</f>
        <v>0</v>
      </c>
      <c r="S308" s="121">
        <f t="shared" si="29"/>
        <v>0</v>
      </c>
      <c r="T308" s="121">
        <f t="shared" si="30"/>
        <v>0</v>
      </c>
      <c r="U308" s="122">
        <f t="shared" si="31"/>
        <v>0</v>
      </c>
      <c r="V308" s="131">
        <f>+IF(P308&lt;&gt;0,($O308*(Lister!$F$11+Lister!$F$10*($N308+1000)/1000)+($M308-$O308)*Lister!$F$9)*1.05/$P308/60,0)</f>
        <v>0</v>
      </c>
      <c r="W308" s="120">
        <f t="shared" si="27"/>
        <v>0</v>
      </c>
    </row>
    <row r="309" spans="1:23" s="57" customFormat="1" x14ac:dyDescent="0.25">
      <c r="A309" s="33"/>
      <c r="G309" s="113"/>
      <c r="H309" s="59"/>
      <c r="K309" s="60"/>
      <c r="L309" s="61"/>
      <c r="M309" s="61"/>
      <c r="N309" s="61"/>
      <c r="O309" s="61"/>
      <c r="P309" s="61"/>
      <c r="Q309" s="120">
        <f t="shared" si="28"/>
        <v>0</v>
      </c>
      <c r="R309" s="120">
        <f>IF(U309&lt;&gt;0,+M309/U309/3600*Lister!$A$3,0)</f>
        <v>0</v>
      </c>
      <c r="S309" s="121">
        <f t="shared" si="29"/>
        <v>0</v>
      </c>
      <c r="T309" s="121">
        <f t="shared" si="30"/>
        <v>0</v>
      </c>
      <c r="U309" s="122">
        <f t="shared" si="31"/>
        <v>0</v>
      </c>
      <c r="V309" s="131">
        <f>+IF(P309&lt;&gt;0,($O309*(Lister!$F$11+Lister!$F$10*($N309+1000)/1000)+($M309-$O309)*Lister!$F$9)*1.05/$P309/60,0)</f>
        <v>0</v>
      </c>
      <c r="W309" s="120">
        <f t="shared" si="27"/>
        <v>0</v>
      </c>
    </row>
    <row r="310" spans="1:23" s="57" customFormat="1" x14ac:dyDescent="0.25">
      <c r="A310" s="33"/>
      <c r="G310" s="113"/>
      <c r="H310" s="59"/>
      <c r="K310" s="60"/>
      <c r="L310" s="61"/>
      <c r="M310" s="61"/>
      <c r="N310" s="61"/>
      <c r="O310" s="61"/>
      <c r="P310" s="61"/>
      <c r="Q310" s="120">
        <f t="shared" si="28"/>
        <v>0</v>
      </c>
      <c r="R310" s="120">
        <f>IF(U310&lt;&gt;0,+M310/U310/3600*Lister!$A$3,0)</f>
        <v>0</v>
      </c>
      <c r="S310" s="121">
        <f t="shared" si="29"/>
        <v>0</v>
      </c>
      <c r="T310" s="121">
        <f t="shared" si="30"/>
        <v>0</v>
      </c>
      <c r="U310" s="122">
        <f t="shared" si="31"/>
        <v>0</v>
      </c>
      <c r="V310" s="131">
        <f>+IF(P310&lt;&gt;0,($O310*(Lister!$F$11+Lister!$F$10*($N310+1000)/1000)+($M310-$O310)*Lister!$F$9)*1.05/$P310/60,0)</f>
        <v>0</v>
      </c>
      <c r="W310" s="120">
        <f t="shared" si="27"/>
        <v>0</v>
      </c>
    </row>
    <row r="311" spans="1:23" s="57" customFormat="1" x14ac:dyDescent="0.25">
      <c r="A311" s="33"/>
      <c r="G311" s="113"/>
      <c r="H311" s="59"/>
      <c r="K311" s="60"/>
      <c r="L311" s="61"/>
      <c r="M311" s="61"/>
      <c r="N311" s="61"/>
      <c r="O311" s="61"/>
      <c r="P311" s="61"/>
      <c r="Q311" s="120">
        <f t="shared" si="28"/>
        <v>0</v>
      </c>
      <c r="R311" s="120">
        <f>IF(U311&lt;&gt;0,+M311/U311/3600*Lister!$A$3,0)</f>
        <v>0</v>
      </c>
      <c r="S311" s="121">
        <f t="shared" si="29"/>
        <v>0</v>
      </c>
      <c r="T311" s="121">
        <f t="shared" si="30"/>
        <v>0</v>
      </c>
      <c r="U311" s="122">
        <f t="shared" si="31"/>
        <v>0</v>
      </c>
      <c r="V311" s="131">
        <f>+IF(P311&lt;&gt;0,($O311*(Lister!$F$11+Lister!$F$10*($N311+1000)/1000)+($M311-$O311)*Lister!$F$9)*1.05/$P311/60,0)</f>
        <v>0</v>
      </c>
      <c r="W311" s="120">
        <f t="shared" si="27"/>
        <v>0</v>
      </c>
    </row>
    <row r="312" spans="1:23" s="57" customFormat="1" x14ac:dyDescent="0.25">
      <c r="A312" s="33"/>
      <c r="G312" s="113"/>
      <c r="H312" s="59"/>
      <c r="K312" s="60"/>
      <c r="L312" s="61"/>
      <c r="M312" s="61"/>
      <c r="N312" s="61"/>
      <c r="O312" s="61"/>
      <c r="P312" s="61"/>
      <c r="Q312" s="120">
        <f t="shared" si="28"/>
        <v>0</v>
      </c>
      <c r="R312" s="120">
        <f>IF(U312&lt;&gt;0,+M312/U312/3600*Lister!$A$3,0)</f>
        <v>0</v>
      </c>
      <c r="S312" s="121">
        <f t="shared" si="29"/>
        <v>0</v>
      </c>
      <c r="T312" s="121">
        <f t="shared" si="30"/>
        <v>0</v>
      </c>
      <c r="U312" s="122">
        <f t="shared" si="31"/>
        <v>0</v>
      </c>
      <c r="V312" s="131">
        <f>+IF(P312&lt;&gt;0,($O312*(Lister!$F$11+Lister!$F$10*($N312+1000)/1000)+($M312-$O312)*Lister!$F$9)*1.05/$P312/60,0)</f>
        <v>0</v>
      </c>
      <c r="W312" s="120">
        <f t="shared" si="27"/>
        <v>0</v>
      </c>
    </row>
    <row r="313" spans="1:23" s="57" customFormat="1" x14ac:dyDescent="0.25">
      <c r="A313" s="33"/>
      <c r="G313" s="113"/>
      <c r="H313" s="59"/>
      <c r="K313" s="60"/>
      <c r="L313" s="61"/>
      <c r="M313" s="61"/>
      <c r="N313" s="61"/>
      <c r="O313" s="61"/>
      <c r="P313" s="61"/>
      <c r="Q313" s="120">
        <f t="shared" si="28"/>
        <v>0</v>
      </c>
      <c r="R313" s="120">
        <f>IF(U313&lt;&gt;0,+M313/U313/3600*Lister!$A$3,0)</f>
        <v>0</v>
      </c>
      <c r="S313" s="121">
        <f t="shared" si="29"/>
        <v>0</v>
      </c>
      <c r="T313" s="121">
        <f t="shared" si="30"/>
        <v>0</v>
      </c>
      <c r="U313" s="122">
        <f t="shared" si="31"/>
        <v>0</v>
      </c>
      <c r="V313" s="131">
        <f>+IF(P313&lt;&gt;0,($O313*(Lister!$F$11+Lister!$F$10*($N313+1000)/1000)+($M313-$O313)*Lister!$F$9)*1.05/$P313/60,0)</f>
        <v>0</v>
      </c>
      <c r="W313" s="120">
        <f t="shared" si="27"/>
        <v>0</v>
      </c>
    </row>
    <row r="314" spans="1:23" s="57" customFormat="1" x14ac:dyDescent="0.25">
      <c r="A314" s="33"/>
      <c r="G314" s="113"/>
      <c r="H314" s="59"/>
      <c r="K314" s="60"/>
      <c r="L314" s="61"/>
      <c r="M314" s="61"/>
      <c r="N314" s="61"/>
      <c r="O314" s="61"/>
      <c r="P314" s="61"/>
      <c r="Q314" s="120">
        <f t="shared" si="28"/>
        <v>0</v>
      </c>
      <c r="R314" s="120">
        <f>IF(U314&lt;&gt;0,+M314/U314/3600*Lister!$A$3,0)</f>
        <v>0</v>
      </c>
      <c r="S314" s="121">
        <f t="shared" si="29"/>
        <v>0</v>
      </c>
      <c r="T314" s="121">
        <f t="shared" si="30"/>
        <v>0</v>
      </c>
      <c r="U314" s="122">
        <f t="shared" si="31"/>
        <v>0</v>
      </c>
      <c r="V314" s="131">
        <f>+IF(P314&lt;&gt;0,($O314*(Lister!$F$11+Lister!$F$10*($N314+1000)/1000)+($M314-$O314)*Lister!$F$9)*1.05/$P314/60,0)</f>
        <v>0</v>
      </c>
      <c r="W314" s="120">
        <f t="shared" si="27"/>
        <v>0</v>
      </c>
    </row>
    <row r="315" spans="1:23" s="57" customFormat="1" x14ac:dyDescent="0.25">
      <c r="A315" s="33"/>
      <c r="G315" s="113"/>
      <c r="H315" s="59"/>
      <c r="K315" s="60"/>
      <c r="L315" s="61"/>
      <c r="M315" s="61"/>
      <c r="N315" s="61"/>
      <c r="O315" s="61"/>
      <c r="P315" s="61"/>
      <c r="Q315" s="120">
        <f t="shared" si="28"/>
        <v>0</v>
      </c>
      <c r="R315" s="120">
        <f>IF(U315&lt;&gt;0,+M315/U315/3600*Lister!$A$3,0)</f>
        <v>0</v>
      </c>
      <c r="S315" s="121">
        <f t="shared" si="29"/>
        <v>0</v>
      </c>
      <c r="T315" s="121">
        <f t="shared" si="30"/>
        <v>0</v>
      </c>
      <c r="U315" s="122">
        <f t="shared" si="31"/>
        <v>0</v>
      </c>
      <c r="V315" s="131">
        <f>+IF(P315&lt;&gt;0,($O315*(Lister!$F$11+Lister!$F$10*($N315+1000)/1000)+($M315-$O315)*Lister!$F$9)*1.05/$P315/60,0)</f>
        <v>0</v>
      </c>
      <c r="W315" s="120">
        <f t="shared" si="27"/>
        <v>0</v>
      </c>
    </row>
    <row r="316" spans="1:23" s="57" customFormat="1" x14ac:dyDescent="0.25">
      <c r="A316" s="33"/>
      <c r="G316" s="113"/>
      <c r="H316" s="59"/>
      <c r="K316" s="60"/>
      <c r="L316" s="61"/>
      <c r="M316" s="61"/>
      <c r="N316" s="61"/>
      <c r="O316" s="61"/>
      <c r="P316" s="61"/>
      <c r="Q316" s="120">
        <f t="shared" si="28"/>
        <v>0</v>
      </c>
      <c r="R316" s="120">
        <f>IF(U316&lt;&gt;0,+M316/U316/3600*Lister!$A$3,0)</f>
        <v>0</v>
      </c>
      <c r="S316" s="121">
        <f t="shared" si="29"/>
        <v>0</v>
      </c>
      <c r="T316" s="121">
        <f t="shared" si="30"/>
        <v>0</v>
      </c>
      <c r="U316" s="122">
        <f t="shared" si="31"/>
        <v>0</v>
      </c>
      <c r="V316" s="131">
        <f>+IF(P316&lt;&gt;0,($O316*(Lister!$F$11+Lister!$F$10*($N316+1000)/1000)+($M316-$O316)*Lister!$F$9)*1.05/$P316/60,0)</f>
        <v>0</v>
      </c>
      <c r="W316" s="120">
        <f t="shared" si="27"/>
        <v>0</v>
      </c>
    </row>
    <row r="317" spans="1:23" s="57" customFormat="1" x14ac:dyDescent="0.25">
      <c r="A317" s="33"/>
      <c r="G317" s="113"/>
      <c r="H317" s="59"/>
      <c r="K317" s="60"/>
      <c r="L317" s="61"/>
      <c r="M317" s="61"/>
      <c r="N317" s="61"/>
      <c r="O317" s="61"/>
      <c r="P317" s="61"/>
      <c r="Q317" s="120">
        <f t="shared" si="28"/>
        <v>0</v>
      </c>
      <c r="R317" s="120">
        <f>IF(U317&lt;&gt;0,+M317/U317/3600*Lister!$A$3,0)</f>
        <v>0</v>
      </c>
      <c r="S317" s="121">
        <f t="shared" si="29"/>
        <v>0</v>
      </c>
      <c r="T317" s="121">
        <f t="shared" si="30"/>
        <v>0</v>
      </c>
      <c r="U317" s="122">
        <f t="shared" si="31"/>
        <v>0</v>
      </c>
      <c r="V317" s="131">
        <f>+IF(P317&lt;&gt;0,($O317*(Lister!$F$11+Lister!$F$10*($N317+1000)/1000)+($M317-$O317)*Lister!$F$9)*1.05/$P317/60,0)</f>
        <v>0</v>
      </c>
      <c r="W317" s="120">
        <f t="shared" si="27"/>
        <v>0</v>
      </c>
    </row>
    <row r="318" spans="1:23" s="57" customFormat="1" x14ac:dyDescent="0.25">
      <c r="A318" s="33"/>
      <c r="G318" s="113"/>
      <c r="H318" s="59"/>
      <c r="K318" s="60"/>
      <c r="L318" s="61"/>
      <c r="M318" s="61"/>
      <c r="N318" s="61"/>
      <c r="O318" s="61"/>
      <c r="P318" s="61"/>
      <c r="Q318" s="120">
        <f t="shared" si="28"/>
        <v>0</v>
      </c>
      <c r="R318" s="120">
        <f>IF(U318&lt;&gt;0,+M318/U318/3600*Lister!$A$3,0)</f>
        <v>0</v>
      </c>
      <c r="S318" s="121">
        <f t="shared" si="29"/>
        <v>0</v>
      </c>
      <c r="T318" s="121">
        <f t="shared" si="30"/>
        <v>0</v>
      </c>
      <c r="U318" s="122">
        <f t="shared" si="31"/>
        <v>0</v>
      </c>
      <c r="V318" s="131">
        <f>+IF(P318&lt;&gt;0,($O318*(Lister!$F$11+Lister!$F$10*($N318+1000)/1000)+($M318-$O318)*Lister!$F$9)*1.05/$P318/60,0)</f>
        <v>0</v>
      </c>
      <c r="W318" s="120">
        <f t="shared" si="27"/>
        <v>0</v>
      </c>
    </row>
    <row r="319" spans="1:23" s="57" customFormat="1" x14ac:dyDescent="0.25">
      <c r="A319" s="33"/>
      <c r="G319" s="113"/>
      <c r="H319" s="59"/>
      <c r="K319" s="60"/>
      <c r="L319" s="61"/>
      <c r="M319" s="61"/>
      <c r="N319" s="61"/>
      <c r="O319" s="61"/>
      <c r="P319" s="61"/>
      <c r="Q319" s="120">
        <f t="shared" si="28"/>
        <v>0</v>
      </c>
      <c r="R319" s="120">
        <f>IF(U319&lt;&gt;0,+M319/U319/3600*Lister!$A$3,0)</f>
        <v>0</v>
      </c>
      <c r="S319" s="121">
        <f t="shared" si="29"/>
        <v>0</v>
      </c>
      <c r="T319" s="121">
        <f t="shared" si="30"/>
        <v>0</v>
      </c>
      <c r="U319" s="122">
        <f t="shared" si="31"/>
        <v>0</v>
      </c>
      <c r="V319" s="131">
        <f>+IF(P319&lt;&gt;0,($O319*(Lister!$F$11+Lister!$F$10*($N319+1000)/1000)+($M319-$O319)*Lister!$F$9)*1.05/$P319/60,0)</f>
        <v>0</v>
      </c>
      <c r="W319" s="120">
        <f t="shared" si="27"/>
        <v>0</v>
      </c>
    </row>
    <row r="320" spans="1:23" s="57" customFormat="1" x14ac:dyDescent="0.25">
      <c r="A320" s="33"/>
      <c r="G320" s="113"/>
      <c r="H320" s="59"/>
      <c r="K320" s="60"/>
      <c r="L320" s="61"/>
      <c r="M320" s="61"/>
      <c r="N320" s="61"/>
      <c r="O320" s="61"/>
      <c r="P320" s="61"/>
      <c r="Q320" s="120">
        <f t="shared" si="28"/>
        <v>0</v>
      </c>
      <c r="R320" s="120">
        <f>IF(U320&lt;&gt;0,+M320/U320/3600*Lister!$A$3,0)</f>
        <v>0</v>
      </c>
      <c r="S320" s="121">
        <f t="shared" si="29"/>
        <v>0</v>
      </c>
      <c r="T320" s="121">
        <f t="shared" si="30"/>
        <v>0</v>
      </c>
      <c r="U320" s="122">
        <f t="shared" si="31"/>
        <v>0</v>
      </c>
      <c r="V320" s="131">
        <f>+IF(P320&lt;&gt;0,($O320*(Lister!$F$11+Lister!$F$10*($N320+1000)/1000)+($M320-$O320)*Lister!$F$9)*1.05/$P320/60,0)</f>
        <v>0</v>
      </c>
      <c r="W320" s="120">
        <f t="shared" si="27"/>
        <v>0</v>
      </c>
    </row>
    <row r="321" spans="1:23" s="57" customFormat="1" x14ac:dyDescent="0.25">
      <c r="A321" s="33"/>
      <c r="G321" s="113"/>
      <c r="H321" s="59"/>
      <c r="K321" s="60"/>
      <c r="L321" s="61"/>
      <c r="M321" s="61"/>
      <c r="N321" s="61"/>
      <c r="O321" s="61"/>
      <c r="P321" s="61"/>
      <c r="Q321" s="120">
        <f t="shared" si="28"/>
        <v>0</v>
      </c>
      <c r="R321" s="120">
        <f>IF(U321&lt;&gt;0,+M321/U321/3600*Lister!$A$3,0)</f>
        <v>0</v>
      </c>
      <c r="S321" s="121">
        <f t="shared" si="29"/>
        <v>0</v>
      </c>
      <c r="T321" s="121">
        <f t="shared" si="30"/>
        <v>0</v>
      </c>
      <c r="U321" s="122">
        <f t="shared" si="31"/>
        <v>0</v>
      </c>
      <c r="V321" s="131">
        <f>+IF(P321&lt;&gt;0,($O321*(Lister!$F$11+Lister!$F$10*($N321+1000)/1000)+($M321-$O321)*Lister!$F$9)*1.05/$P321/60,0)</f>
        <v>0</v>
      </c>
      <c r="W321" s="120">
        <f t="shared" si="27"/>
        <v>0</v>
      </c>
    </row>
    <row r="322" spans="1:23" s="57" customFormat="1" x14ac:dyDescent="0.25">
      <c r="A322" s="33"/>
      <c r="G322" s="113"/>
      <c r="H322" s="59"/>
      <c r="K322" s="60"/>
      <c r="L322" s="61"/>
      <c r="M322" s="61"/>
      <c r="N322" s="61"/>
      <c r="O322" s="61"/>
      <c r="P322" s="61"/>
      <c r="Q322" s="120">
        <f t="shared" si="28"/>
        <v>0</v>
      </c>
      <c r="R322" s="120">
        <f>IF(U322&lt;&gt;0,+M322/U322/3600*Lister!$A$3,0)</f>
        <v>0</v>
      </c>
      <c r="S322" s="121">
        <f t="shared" si="29"/>
        <v>0</v>
      </c>
      <c r="T322" s="121">
        <f t="shared" si="30"/>
        <v>0</v>
      </c>
      <c r="U322" s="122">
        <f t="shared" si="31"/>
        <v>0</v>
      </c>
      <c r="V322" s="131">
        <f>+IF(P322&lt;&gt;0,($O322*(Lister!$F$11+Lister!$F$10*($N322+1000)/1000)+($M322-$O322)*Lister!$F$9)*1.05/$P322/60,0)</f>
        <v>0</v>
      </c>
      <c r="W322" s="120">
        <f t="shared" si="27"/>
        <v>0</v>
      </c>
    </row>
    <row r="323" spans="1:23" s="57" customFormat="1" x14ac:dyDescent="0.25">
      <c r="A323" s="33"/>
      <c r="G323" s="113"/>
      <c r="H323" s="59"/>
      <c r="K323" s="60"/>
      <c r="L323" s="61"/>
      <c r="M323" s="61"/>
      <c r="N323" s="61"/>
      <c r="O323" s="61"/>
      <c r="P323" s="61"/>
      <c r="Q323" s="120">
        <f t="shared" si="28"/>
        <v>0</v>
      </c>
      <c r="R323" s="120">
        <f>IF(U323&lt;&gt;0,+M323/U323/3600*Lister!$A$3,0)</f>
        <v>0</v>
      </c>
      <c r="S323" s="121">
        <f t="shared" si="29"/>
        <v>0</v>
      </c>
      <c r="T323" s="121">
        <f t="shared" si="30"/>
        <v>0</v>
      </c>
      <c r="U323" s="122">
        <f t="shared" si="31"/>
        <v>0</v>
      </c>
      <c r="V323" s="131">
        <f>+IF(P323&lt;&gt;0,($O323*(Lister!$F$11+Lister!$F$10*($N323+1000)/1000)+($M323-$O323)*Lister!$F$9)*1.05/$P323/60,0)</f>
        <v>0</v>
      </c>
      <c r="W323" s="120">
        <f t="shared" si="27"/>
        <v>0</v>
      </c>
    </row>
    <row r="324" spans="1:23" s="57" customFormat="1" x14ac:dyDescent="0.25">
      <c r="A324" s="33"/>
      <c r="G324" s="113"/>
      <c r="H324" s="59"/>
      <c r="K324" s="60"/>
      <c r="L324" s="61"/>
      <c r="M324" s="61"/>
      <c r="N324" s="61"/>
      <c r="O324" s="61"/>
      <c r="P324" s="61"/>
      <c r="Q324" s="120">
        <f t="shared" si="28"/>
        <v>0</v>
      </c>
      <c r="R324" s="120">
        <f>IF(U324&lt;&gt;0,+M324/U324/3600*Lister!$A$3,0)</f>
        <v>0</v>
      </c>
      <c r="S324" s="121">
        <f t="shared" si="29"/>
        <v>0</v>
      </c>
      <c r="T324" s="121">
        <f t="shared" si="30"/>
        <v>0</v>
      </c>
      <c r="U324" s="122">
        <f t="shared" si="31"/>
        <v>0</v>
      </c>
      <c r="V324" s="131">
        <f>+IF(P324&lt;&gt;0,($O324*(Lister!$F$11+Lister!$F$10*($N324+1000)/1000)+($M324-$O324)*Lister!$F$9)*1.05/$P324/60,0)</f>
        <v>0</v>
      </c>
      <c r="W324" s="120">
        <f t="shared" si="27"/>
        <v>0</v>
      </c>
    </row>
    <row r="325" spans="1:23" s="57" customFormat="1" x14ac:dyDescent="0.25">
      <c r="A325" s="33"/>
      <c r="G325" s="113"/>
      <c r="H325" s="59"/>
      <c r="K325" s="60"/>
      <c r="L325" s="61"/>
      <c r="M325" s="61"/>
      <c r="N325" s="61"/>
      <c r="O325" s="61"/>
      <c r="P325" s="61"/>
      <c r="Q325" s="120">
        <f t="shared" si="28"/>
        <v>0</v>
      </c>
      <c r="R325" s="120">
        <f>IF(U325&lt;&gt;0,+M325/U325/3600*Lister!$A$3,0)</f>
        <v>0</v>
      </c>
      <c r="S325" s="121">
        <f t="shared" si="29"/>
        <v>0</v>
      </c>
      <c r="T325" s="121">
        <f t="shared" si="30"/>
        <v>0</v>
      </c>
      <c r="U325" s="122">
        <f t="shared" si="31"/>
        <v>0</v>
      </c>
      <c r="V325" s="131">
        <f>+IF(P325&lt;&gt;0,($O325*(Lister!$F$11+Lister!$F$10*($N325+1000)/1000)+($M325-$O325)*Lister!$F$9)*1.05/$P325/60,0)</f>
        <v>0</v>
      </c>
      <c r="W325" s="120">
        <f t="shared" si="27"/>
        <v>0</v>
      </c>
    </row>
    <row r="326" spans="1:23" s="57" customFormat="1" x14ac:dyDescent="0.25">
      <c r="A326" s="33"/>
      <c r="G326" s="113"/>
      <c r="H326" s="59"/>
      <c r="K326" s="60"/>
      <c r="L326" s="61"/>
      <c r="M326" s="61"/>
      <c r="N326" s="61"/>
      <c r="O326" s="61"/>
      <c r="P326" s="61"/>
      <c r="Q326" s="120">
        <f t="shared" si="28"/>
        <v>0</v>
      </c>
      <c r="R326" s="120">
        <f>IF(U326&lt;&gt;0,+M326/U326/3600*Lister!$A$3,0)</f>
        <v>0</v>
      </c>
      <c r="S326" s="121">
        <f t="shared" si="29"/>
        <v>0</v>
      </c>
      <c r="T326" s="121">
        <f t="shared" si="30"/>
        <v>0</v>
      </c>
      <c r="U326" s="122">
        <f t="shared" si="31"/>
        <v>0</v>
      </c>
      <c r="V326" s="131">
        <f>+IF(P326&lt;&gt;0,($O326*(Lister!$F$11+Lister!$F$10*($N326+1000)/1000)+($M326-$O326)*Lister!$F$9)*1.05/$P326/60,0)</f>
        <v>0</v>
      </c>
      <c r="W326" s="120">
        <f t="shared" ref="W326:W389" si="32">+V326/60</f>
        <v>0</v>
      </c>
    </row>
    <row r="327" spans="1:23" s="57" customFormat="1" x14ac:dyDescent="0.25">
      <c r="A327" s="33"/>
      <c r="G327" s="113"/>
      <c r="H327" s="59"/>
      <c r="K327" s="60"/>
      <c r="L327" s="61"/>
      <c r="M327" s="61"/>
      <c r="N327" s="61"/>
      <c r="O327" s="61"/>
      <c r="P327" s="61"/>
      <c r="Q327" s="120">
        <f t="shared" si="28"/>
        <v>0</v>
      </c>
      <c r="R327" s="120">
        <f>IF(U327&lt;&gt;0,+M327/U327/3600*Lister!$A$3,0)</f>
        <v>0</v>
      </c>
      <c r="S327" s="121">
        <f t="shared" si="29"/>
        <v>0</v>
      </c>
      <c r="T327" s="121">
        <f t="shared" si="30"/>
        <v>0</v>
      </c>
      <c r="U327" s="122">
        <f t="shared" si="31"/>
        <v>0</v>
      </c>
      <c r="V327" s="131">
        <f>+IF(P327&lt;&gt;0,($O327*(Lister!$F$11+Lister!$F$10*($N327+1000)/1000)+($M327-$O327)*Lister!$F$9)*1.05/$P327/60,0)</f>
        <v>0</v>
      </c>
      <c r="W327" s="120">
        <f t="shared" si="32"/>
        <v>0</v>
      </c>
    </row>
    <row r="328" spans="1:23" s="57" customFormat="1" x14ac:dyDescent="0.25">
      <c r="A328" s="33"/>
      <c r="G328" s="113"/>
      <c r="H328" s="59"/>
      <c r="K328" s="60"/>
      <c r="L328" s="61"/>
      <c r="M328" s="61"/>
      <c r="N328" s="61"/>
      <c r="O328" s="61"/>
      <c r="P328" s="61"/>
      <c r="Q328" s="120">
        <f t="shared" si="28"/>
        <v>0</v>
      </c>
      <c r="R328" s="120">
        <f>IF(U328&lt;&gt;0,+M328/U328/3600*Lister!$A$3,0)</f>
        <v>0</v>
      </c>
      <c r="S328" s="121">
        <f t="shared" si="29"/>
        <v>0</v>
      </c>
      <c r="T328" s="121">
        <f t="shared" si="30"/>
        <v>0</v>
      </c>
      <c r="U328" s="122">
        <f t="shared" si="31"/>
        <v>0</v>
      </c>
      <c r="V328" s="131">
        <f>+IF(P328&lt;&gt;0,($O328*(Lister!$F$11+Lister!$F$10*($N328+1000)/1000)+($M328-$O328)*Lister!$F$9)*1.05/$P328/60,0)</f>
        <v>0</v>
      </c>
      <c r="W328" s="120">
        <f t="shared" si="32"/>
        <v>0</v>
      </c>
    </row>
    <row r="329" spans="1:23" s="57" customFormat="1" x14ac:dyDescent="0.25">
      <c r="A329" s="33"/>
      <c r="G329" s="113"/>
      <c r="H329" s="59"/>
      <c r="K329" s="60"/>
      <c r="L329" s="61"/>
      <c r="M329" s="61"/>
      <c r="N329" s="61"/>
      <c r="O329" s="61"/>
      <c r="P329" s="61"/>
      <c r="Q329" s="120">
        <f t="shared" si="28"/>
        <v>0</v>
      </c>
      <c r="R329" s="120">
        <f>IF(U329&lt;&gt;0,+M329/U329/3600*Lister!$A$3,0)</f>
        <v>0</v>
      </c>
      <c r="S329" s="121">
        <f t="shared" si="29"/>
        <v>0</v>
      </c>
      <c r="T329" s="121">
        <f t="shared" si="30"/>
        <v>0</v>
      </c>
      <c r="U329" s="122">
        <f t="shared" si="31"/>
        <v>0</v>
      </c>
      <c r="V329" s="131">
        <f>+IF(P329&lt;&gt;0,($O329*(Lister!$F$11+Lister!$F$10*($N329+1000)/1000)+($M329-$O329)*Lister!$F$9)*1.05/$P329/60,0)</f>
        <v>0</v>
      </c>
      <c r="W329" s="120">
        <f t="shared" si="32"/>
        <v>0</v>
      </c>
    </row>
    <row r="330" spans="1:23" s="57" customFormat="1" x14ac:dyDescent="0.25">
      <c r="A330" s="33"/>
      <c r="G330" s="113"/>
      <c r="H330" s="59"/>
      <c r="K330" s="60"/>
      <c r="L330" s="61"/>
      <c r="M330" s="61"/>
      <c r="N330" s="61"/>
      <c r="O330" s="61"/>
      <c r="P330" s="61"/>
      <c r="Q330" s="120">
        <f t="shared" si="28"/>
        <v>0</v>
      </c>
      <c r="R330" s="120">
        <f>IF(U330&lt;&gt;0,+M330/U330/3600*Lister!$A$3,0)</f>
        <v>0</v>
      </c>
      <c r="S330" s="121">
        <f t="shared" si="29"/>
        <v>0</v>
      </c>
      <c r="T330" s="121">
        <f t="shared" si="30"/>
        <v>0</v>
      </c>
      <c r="U330" s="122">
        <f t="shared" si="31"/>
        <v>0</v>
      </c>
      <c r="V330" s="131">
        <f>+IF(P330&lt;&gt;0,($O330*(Lister!$F$11+Lister!$F$10*($N330+1000)/1000)+($M330-$O330)*Lister!$F$9)*1.05/$P330/60,0)</f>
        <v>0</v>
      </c>
      <c r="W330" s="120">
        <f t="shared" si="32"/>
        <v>0</v>
      </c>
    </row>
    <row r="331" spans="1:23" s="57" customFormat="1" x14ac:dyDescent="0.25">
      <c r="A331" s="33"/>
      <c r="G331" s="113"/>
      <c r="H331" s="59"/>
      <c r="K331" s="60"/>
      <c r="L331" s="61"/>
      <c r="M331" s="61"/>
      <c r="N331" s="61"/>
      <c r="O331" s="61"/>
      <c r="P331" s="61"/>
      <c r="Q331" s="120">
        <f t="shared" si="28"/>
        <v>0</v>
      </c>
      <c r="R331" s="120">
        <f>IF(U331&lt;&gt;0,+M331/U331/3600*Lister!$A$3,0)</f>
        <v>0</v>
      </c>
      <c r="S331" s="121">
        <f t="shared" si="29"/>
        <v>0</v>
      </c>
      <c r="T331" s="121">
        <f t="shared" si="30"/>
        <v>0</v>
      </c>
      <c r="U331" s="122">
        <f t="shared" si="31"/>
        <v>0</v>
      </c>
      <c r="V331" s="131">
        <f>+IF(P331&lt;&gt;0,($O331*(Lister!$F$11+Lister!$F$10*($N331+1000)/1000)+($M331-$O331)*Lister!$F$9)*1.05/$P331/60,0)</f>
        <v>0</v>
      </c>
      <c r="W331" s="120">
        <f t="shared" si="32"/>
        <v>0</v>
      </c>
    </row>
    <row r="332" spans="1:23" s="57" customFormat="1" x14ac:dyDescent="0.25">
      <c r="A332" s="33"/>
      <c r="G332" s="113"/>
      <c r="H332" s="59"/>
      <c r="K332" s="60"/>
      <c r="L332" s="61"/>
      <c r="M332" s="61"/>
      <c r="N332" s="61"/>
      <c r="O332" s="61"/>
      <c r="P332" s="61"/>
      <c r="Q332" s="120">
        <f t="shared" si="28"/>
        <v>0</v>
      </c>
      <c r="R332" s="120">
        <f>IF(U332&lt;&gt;0,+M332/U332/3600*Lister!$A$3,0)</f>
        <v>0</v>
      </c>
      <c r="S332" s="121">
        <f t="shared" si="29"/>
        <v>0</v>
      </c>
      <c r="T332" s="121">
        <f t="shared" si="30"/>
        <v>0</v>
      </c>
      <c r="U332" s="122">
        <f t="shared" si="31"/>
        <v>0</v>
      </c>
      <c r="V332" s="131">
        <f>+IF(P332&lt;&gt;0,($O332*(Lister!$F$11+Lister!$F$10*($N332+1000)/1000)+($M332-$O332)*Lister!$F$9)*1.05/$P332/60,0)</f>
        <v>0</v>
      </c>
      <c r="W332" s="120">
        <f t="shared" si="32"/>
        <v>0</v>
      </c>
    </row>
    <row r="333" spans="1:23" s="57" customFormat="1" x14ac:dyDescent="0.25">
      <c r="A333" s="33"/>
      <c r="G333" s="113"/>
      <c r="H333" s="59"/>
      <c r="K333" s="60"/>
      <c r="L333" s="61"/>
      <c r="M333" s="61"/>
      <c r="N333" s="61"/>
      <c r="O333" s="61"/>
      <c r="P333" s="61"/>
      <c r="Q333" s="120">
        <f t="shared" si="28"/>
        <v>0</v>
      </c>
      <c r="R333" s="120">
        <f>IF(U333&lt;&gt;0,+M333/U333/3600*Lister!$A$3,0)</f>
        <v>0</v>
      </c>
      <c r="S333" s="121">
        <f t="shared" si="29"/>
        <v>0</v>
      </c>
      <c r="T333" s="121">
        <f t="shared" si="30"/>
        <v>0</v>
      </c>
      <c r="U333" s="122">
        <f t="shared" si="31"/>
        <v>0</v>
      </c>
      <c r="V333" s="131">
        <f>+IF(P333&lt;&gt;0,($O333*(Lister!$F$11+Lister!$F$10*($N333+1000)/1000)+($M333-$O333)*Lister!$F$9)*1.05/$P333/60,0)</f>
        <v>0</v>
      </c>
      <c r="W333" s="120">
        <f t="shared" si="32"/>
        <v>0</v>
      </c>
    </row>
    <row r="334" spans="1:23" s="57" customFormat="1" x14ac:dyDescent="0.25">
      <c r="A334" s="33"/>
      <c r="G334" s="113"/>
      <c r="H334" s="59"/>
      <c r="K334" s="60"/>
      <c r="L334" s="61"/>
      <c r="M334" s="61"/>
      <c r="N334" s="61"/>
      <c r="O334" s="61"/>
      <c r="P334" s="61"/>
      <c r="Q334" s="120">
        <f t="shared" si="28"/>
        <v>0</v>
      </c>
      <c r="R334" s="120">
        <f>IF(U334&lt;&gt;0,+M334/U334/3600*Lister!$A$3,0)</f>
        <v>0</v>
      </c>
      <c r="S334" s="121">
        <f t="shared" si="29"/>
        <v>0</v>
      </c>
      <c r="T334" s="121">
        <f t="shared" si="30"/>
        <v>0</v>
      </c>
      <c r="U334" s="122">
        <f t="shared" si="31"/>
        <v>0</v>
      </c>
      <c r="V334" s="131">
        <f>+IF(P334&lt;&gt;0,($O334*(Lister!$F$11+Lister!$F$10*($N334+1000)/1000)+($M334-$O334)*Lister!$F$9)*1.05/$P334/60,0)</f>
        <v>0</v>
      </c>
      <c r="W334" s="120">
        <f t="shared" si="32"/>
        <v>0</v>
      </c>
    </row>
    <row r="335" spans="1:23" s="57" customFormat="1" x14ac:dyDescent="0.25">
      <c r="A335" s="33"/>
      <c r="G335" s="113"/>
      <c r="H335" s="59"/>
      <c r="K335" s="60"/>
      <c r="L335" s="61"/>
      <c r="M335" s="61"/>
      <c r="N335" s="61"/>
      <c r="O335" s="61"/>
      <c r="P335" s="61"/>
      <c r="Q335" s="120">
        <f t="shared" si="28"/>
        <v>0</v>
      </c>
      <c r="R335" s="120">
        <f>IF(U335&lt;&gt;0,+M335/U335/3600*Lister!$A$3,0)</f>
        <v>0</v>
      </c>
      <c r="S335" s="121">
        <f t="shared" si="29"/>
        <v>0</v>
      </c>
      <c r="T335" s="121">
        <f t="shared" si="30"/>
        <v>0</v>
      </c>
      <c r="U335" s="122">
        <f t="shared" si="31"/>
        <v>0</v>
      </c>
      <c r="V335" s="131">
        <f>+IF(P335&lt;&gt;0,($O335*(Lister!$F$11+Lister!$F$10*($N335+1000)/1000)+($M335-$O335)*Lister!$F$9)*1.05/$P335/60,0)</f>
        <v>0</v>
      </c>
      <c r="W335" s="120">
        <f t="shared" si="32"/>
        <v>0</v>
      </c>
    </row>
    <row r="336" spans="1:23" s="57" customFormat="1" x14ac:dyDescent="0.25">
      <c r="A336" s="33"/>
      <c r="G336" s="113"/>
      <c r="H336" s="59"/>
      <c r="K336" s="60"/>
      <c r="L336" s="61"/>
      <c r="M336" s="61"/>
      <c r="N336" s="61"/>
      <c r="O336" s="61"/>
      <c r="P336" s="61"/>
      <c r="Q336" s="120">
        <f t="shared" si="28"/>
        <v>0</v>
      </c>
      <c r="R336" s="120">
        <f>IF(U336&lt;&gt;0,+M336/U336/3600*Lister!$A$3,0)</f>
        <v>0</v>
      </c>
      <c r="S336" s="121">
        <f t="shared" si="29"/>
        <v>0</v>
      </c>
      <c r="T336" s="121">
        <f t="shared" si="30"/>
        <v>0</v>
      </c>
      <c r="U336" s="122">
        <f t="shared" si="31"/>
        <v>0</v>
      </c>
      <c r="V336" s="131">
        <f>+IF(P336&lt;&gt;0,($O336*(Lister!$F$11+Lister!$F$10*($N336+1000)/1000)+($M336-$O336)*Lister!$F$9)*1.05/$P336/60,0)</f>
        <v>0</v>
      </c>
      <c r="W336" s="120">
        <f t="shared" si="32"/>
        <v>0</v>
      </c>
    </row>
    <row r="337" spans="1:23" s="57" customFormat="1" x14ac:dyDescent="0.25">
      <c r="A337" s="33"/>
      <c r="G337" s="113"/>
      <c r="H337" s="59"/>
      <c r="K337" s="60"/>
      <c r="L337" s="61"/>
      <c r="M337" s="61"/>
      <c r="N337" s="61"/>
      <c r="O337" s="61"/>
      <c r="P337" s="61"/>
      <c r="Q337" s="120">
        <f t="shared" si="28"/>
        <v>0</v>
      </c>
      <c r="R337" s="120">
        <f>IF(U337&lt;&gt;0,+M337/U337/3600*Lister!$A$3,0)</f>
        <v>0</v>
      </c>
      <c r="S337" s="121">
        <f t="shared" si="29"/>
        <v>0</v>
      </c>
      <c r="T337" s="121">
        <f t="shared" si="30"/>
        <v>0</v>
      </c>
      <c r="U337" s="122">
        <f t="shared" si="31"/>
        <v>0</v>
      </c>
      <c r="V337" s="131">
        <f>+IF(P337&lt;&gt;0,($O337*(Lister!$F$11+Lister!$F$10*($N337+1000)/1000)+($M337-$O337)*Lister!$F$9)*1.05/$P337/60,0)</f>
        <v>0</v>
      </c>
      <c r="W337" s="120">
        <f t="shared" si="32"/>
        <v>0</v>
      </c>
    </row>
    <row r="338" spans="1:23" s="57" customFormat="1" x14ac:dyDescent="0.25">
      <c r="A338" s="33"/>
      <c r="G338" s="113"/>
      <c r="H338" s="59"/>
      <c r="K338" s="60"/>
      <c r="L338" s="61"/>
      <c r="M338" s="61"/>
      <c r="N338" s="61"/>
      <c r="O338" s="61"/>
      <c r="P338" s="61"/>
      <c r="Q338" s="120">
        <f t="shared" si="28"/>
        <v>0</v>
      </c>
      <c r="R338" s="120">
        <f>IF(U338&lt;&gt;0,+M338/U338/3600*Lister!$A$3,0)</f>
        <v>0</v>
      </c>
      <c r="S338" s="121">
        <f t="shared" si="29"/>
        <v>0</v>
      </c>
      <c r="T338" s="121">
        <f t="shared" si="30"/>
        <v>0</v>
      </c>
      <c r="U338" s="122">
        <f t="shared" si="31"/>
        <v>0</v>
      </c>
      <c r="V338" s="131">
        <f>+IF(P338&lt;&gt;0,($O338*(Lister!$F$11+Lister!$F$10*($N338+1000)/1000)+($M338-$O338)*Lister!$F$9)*1.05/$P338/60,0)</f>
        <v>0</v>
      </c>
      <c r="W338" s="120">
        <f t="shared" si="32"/>
        <v>0</v>
      </c>
    </row>
    <row r="339" spans="1:23" s="57" customFormat="1" x14ac:dyDescent="0.25">
      <c r="A339" s="33"/>
      <c r="G339" s="113"/>
      <c r="H339" s="59"/>
      <c r="K339" s="60"/>
      <c r="L339" s="61"/>
      <c r="M339" s="61"/>
      <c r="N339" s="61"/>
      <c r="O339" s="61"/>
      <c r="P339" s="61"/>
      <c r="Q339" s="120">
        <f t="shared" ref="Q339:Q402" si="33">M339*N339/1000</f>
        <v>0</v>
      </c>
      <c r="R339" s="120">
        <f>IF(U339&lt;&gt;0,+M339/U339/3600*Lister!$A$3,0)</f>
        <v>0</v>
      </c>
      <c r="S339" s="121">
        <f t="shared" ref="S339:S402" si="34">N339*R339/1000</f>
        <v>0</v>
      </c>
      <c r="T339" s="121">
        <f t="shared" ref="T339:T402" si="35">+IF(R339&lt;&gt;0,P339/R339,0)</f>
        <v>0</v>
      </c>
      <c r="U339" s="122">
        <f t="shared" ref="U339:U402" si="36">+L339</f>
        <v>0</v>
      </c>
      <c r="V339" s="131">
        <f>+IF(P339&lt;&gt;0,($O339*(Lister!$F$11+Lister!$F$10*($N339+1000)/1000)+($M339-$O339)*Lister!$F$9)*1.05/$P339/60,0)</f>
        <v>0</v>
      </c>
      <c r="W339" s="120">
        <f t="shared" si="32"/>
        <v>0</v>
      </c>
    </row>
    <row r="340" spans="1:23" s="57" customFormat="1" x14ac:dyDescent="0.25">
      <c r="A340" s="33"/>
      <c r="G340" s="113"/>
      <c r="H340" s="59"/>
      <c r="K340" s="60"/>
      <c r="L340" s="61"/>
      <c r="M340" s="61"/>
      <c r="N340" s="61"/>
      <c r="O340" s="61"/>
      <c r="P340" s="61"/>
      <c r="Q340" s="120">
        <f t="shared" si="33"/>
        <v>0</v>
      </c>
      <c r="R340" s="120">
        <f>IF(U340&lt;&gt;0,+M340/U340/3600*Lister!$A$3,0)</f>
        <v>0</v>
      </c>
      <c r="S340" s="121">
        <f t="shared" si="34"/>
        <v>0</v>
      </c>
      <c r="T340" s="121">
        <f t="shared" si="35"/>
        <v>0</v>
      </c>
      <c r="U340" s="122">
        <f t="shared" si="36"/>
        <v>0</v>
      </c>
      <c r="V340" s="131">
        <f>+IF(P340&lt;&gt;0,($O340*(Lister!$F$11+Lister!$F$10*($N340+1000)/1000)+($M340-$O340)*Lister!$F$9)*1.05/$P340/60,0)</f>
        <v>0</v>
      </c>
      <c r="W340" s="120">
        <f t="shared" si="32"/>
        <v>0</v>
      </c>
    </row>
    <row r="341" spans="1:23" s="57" customFormat="1" x14ac:dyDescent="0.25">
      <c r="A341" s="33"/>
      <c r="G341" s="113"/>
      <c r="H341" s="59"/>
      <c r="K341" s="60"/>
      <c r="L341" s="61"/>
      <c r="M341" s="61"/>
      <c r="N341" s="61"/>
      <c r="O341" s="61"/>
      <c r="P341" s="61"/>
      <c r="Q341" s="120">
        <f t="shared" si="33"/>
        <v>0</v>
      </c>
      <c r="R341" s="120">
        <f>IF(U341&lt;&gt;0,+M341/U341/3600*Lister!$A$3,0)</f>
        <v>0</v>
      </c>
      <c r="S341" s="121">
        <f t="shared" si="34"/>
        <v>0</v>
      </c>
      <c r="T341" s="121">
        <f t="shared" si="35"/>
        <v>0</v>
      </c>
      <c r="U341" s="122">
        <f t="shared" si="36"/>
        <v>0</v>
      </c>
      <c r="V341" s="131">
        <f>+IF(P341&lt;&gt;0,($O341*(Lister!$F$11+Lister!$F$10*($N341+1000)/1000)+($M341-$O341)*Lister!$F$9)*1.05/$P341/60,0)</f>
        <v>0</v>
      </c>
      <c r="W341" s="120">
        <f t="shared" si="32"/>
        <v>0</v>
      </c>
    </row>
    <row r="342" spans="1:23" s="57" customFormat="1" x14ac:dyDescent="0.25">
      <c r="A342" s="33"/>
      <c r="G342" s="113"/>
      <c r="H342" s="59"/>
      <c r="K342" s="60"/>
      <c r="L342" s="61"/>
      <c r="M342" s="61"/>
      <c r="N342" s="61"/>
      <c r="O342" s="61"/>
      <c r="P342" s="61"/>
      <c r="Q342" s="120">
        <f t="shared" si="33"/>
        <v>0</v>
      </c>
      <c r="R342" s="120">
        <f>IF(U342&lt;&gt;0,+M342/U342/3600*Lister!$A$3,0)</f>
        <v>0</v>
      </c>
      <c r="S342" s="121">
        <f t="shared" si="34"/>
        <v>0</v>
      </c>
      <c r="T342" s="121">
        <f t="shared" si="35"/>
        <v>0</v>
      </c>
      <c r="U342" s="122">
        <f t="shared" si="36"/>
        <v>0</v>
      </c>
      <c r="V342" s="131">
        <f>+IF(P342&lt;&gt;0,($O342*(Lister!$F$11+Lister!$F$10*($N342+1000)/1000)+($M342-$O342)*Lister!$F$9)*1.05/$P342/60,0)</f>
        <v>0</v>
      </c>
      <c r="W342" s="120">
        <f t="shared" si="32"/>
        <v>0</v>
      </c>
    </row>
    <row r="343" spans="1:23" s="57" customFormat="1" x14ac:dyDescent="0.25">
      <c r="A343" s="33"/>
      <c r="G343" s="113"/>
      <c r="H343" s="59"/>
      <c r="K343" s="60"/>
      <c r="L343" s="61"/>
      <c r="M343" s="61"/>
      <c r="N343" s="61"/>
      <c r="O343" s="61"/>
      <c r="P343" s="61"/>
      <c r="Q343" s="120">
        <f t="shared" si="33"/>
        <v>0</v>
      </c>
      <c r="R343" s="120">
        <f>IF(U343&lt;&gt;0,+M343/U343/3600*Lister!$A$3,0)</f>
        <v>0</v>
      </c>
      <c r="S343" s="121">
        <f t="shared" si="34"/>
        <v>0</v>
      </c>
      <c r="T343" s="121">
        <f t="shared" si="35"/>
        <v>0</v>
      </c>
      <c r="U343" s="122">
        <f t="shared" si="36"/>
        <v>0</v>
      </c>
      <c r="V343" s="131">
        <f>+IF(P343&lt;&gt;0,($O343*(Lister!$F$11+Lister!$F$10*($N343+1000)/1000)+($M343-$O343)*Lister!$F$9)*1.05/$P343/60,0)</f>
        <v>0</v>
      </c>
      <c r="W343" s="120">
        <f t="shared" si="32"/>
        <v>0</v>
      </c>
    </row>
    <row r="344" spans="1:23" s="57" customFormat="1" x14ac:dyDescent="0.25">
      <c r="A344" s="33"/>
      <c r="G344" s="113"/>
      <c r="H344" s="59"/>
      <c r="K344" s="60"/>
      <c r="L344" s="61"/>
      <c r="M344" s="61"/>
      <c r="N344" s="61"/>
      <c r="O344" s="61"/>
      <c r="P344" s="61"/>
      <c r="Q344" s="120">
        <f t="shared" si="33"/>
        <v>0</v>
      </c>
      <c r="R344" s="120">
        <f>IF(U344&lt;&gt;0,+M344/U344/3600*Lister!$A$3,0)</f>
        <v>0</v>
      </c>
      <c r="S344" s="121">
        <f t="shared" si="34"/>
        <v>0</v>
      </c>
      <c r="T344" s="121">
        <f t="shared" si="35"/>
        <v>0</v>
      </c>
      <c r="U344" s="122">
        <f t="shared" si="36"/>
        <v>0</v>
      </c>
      <c r="V344" s="131">
        <f>+IF(P344&lt;&gt;0,($O344*(Lister!$F$11+Lister!$F$10*($N344+1000)/1000)+($M344-$O344)*Lister!$F$9)*1.05/$P344/60,0)</f>
        <v>0</v>
      </c>
      <c r="W344" s="120">
        <f t="shared" si="32"/>
        <v>0</v>
      </c>
    </row>
    <row r="345" spans="1:23" s="57" customFormat="1" x14ac:dyDescent="0.25">
      <c r="A345" s="33"/>
      <c r="G345" s="113"/>
      <c r="H345" s="59"/>
      <c r="K345" s="60"/>
      <c r="L345" s="61"/>
      <c r="M345" s="61"/>
      <c r="N345" s="61"/>
      <c r="O345" s="61"/>
      <c r="P345" s="61"/>
      <c r="Q345" s="120">
        <f t="shared" si="33"/>
        <v>0</v>
      </c>
      <c r="R345" s="120">
        <f>IF(U345&lt;&gt;0,+M345/U345/3600*Lister!$A$3,0)</f>
        <v>0</v>
      </c>
      <c r="S345" s="121">
        <f t="shared" si="34"/>
        <v>0</v>
      </c>
      <c r="T345" s="121">
        <f t="shared" si="35"/>
        <v>0</v>
      </c>
      <c r="U345" s="122">
        <f t="shared" si="36"/>
        <v>0</v>
      </c>
      <c r="V345" s="131">
        <f>+IF(P345&lt;&gt;0,($O345*(Lister!$F$11+Lister!$F$10*($N345+1000)/1000)+($M345-$O345)*Lister!$F$9)*1.05/$P345/60,0)</f>
        <v>0</v>
      </c>
      <c r="W345" s="120">
        <f t="shared" si="32"/>
        <v>0</v>
      </c>
    </row>
    <row r="346" spans="1:23" s="57" customFormat="1" x14ac:dyDescent="0.25">
      <c r="A346" s="33"/>
      <c r="G346" s="113"/>
      <c r="H346" s="59"/>
      <c r="K346" s="60"/>
      <c r="L346" s="61"/>
      <c r="M346" s="61"/>
      <c r="N346" s="61"/>
      <c r="O346" s="61"/>
      <c r="P346" s="61"/>
      <c r="Q346" s="120">
        <f t="shared" si="33"/>
        <v>0</v>
      </c>
      <c r="R346" s="120">
        <f>IF(U346&lt;&gt;0,+M346/U346/3600*Lister!$A$3,0)</f>
        <v>0</v>
      </c>
      <c r="S346" s="121">
        <f t="shared" si="34"/>
        <v>0</v>
      </c>
      <c r="T346" s="121">
        <f t="shared" si="35"/>
        <v>0</v>
      </c>
      <c r="U346" s="122">
        <f t="shared" si="36"/>
        <v>0</v>
      </c>
      <c r="V346" s="131">
        <f>+IF(P346&lt;&gt;0,($O346*(Lister!$F$11+Lister!$F$10*($N346+1000)/1000)+($M346-$O346)*Lister!$F$9)*1.05/$P346/60,0)</f>
        <v>0</v>
      </c>
      <c r="W346" s="120">
        <f t="shared" si="32"/>
        <v>0</v>
      </c>
    </row>
    <row r="347" spans="1:23" s="57" customFormat="1" x14ac:dyDescent="0.25">
      <c r="A347" s="33"/>
      <c r="G347" s="113"/>
      <c r="H347" s="59"/>
      <c r="K347" s="60"/>
      <c r="L347" s="61"/>
      <c r="M347" s="61"/>
      <c r="N347" s="61"/>
      <c r="O347" s="61"/>
      <c r="P347" s="61"/>
      <c r="Q347" s="120">
        <f t="shared" si="33"/>
        <v>0</v>
      </c>
      <c r="R347" s="120">
        <f>IF(U347&lt;&gt;0,+M347/U347/3600*Lister!$A$3,0)</f>
        <v>0</v>
      </c>
      <c r="S347" s="121">
        <f t="shared" si="34"/>
        <v>0</v>
      </c>
      <c r="T347" s="121">
        <f t="shared" si="35"/>
        <v>0</v>
      </c>
      <c r="U347" s="122">
        <f t="shared" si="36"/>
        <v>0</v>
      </c>
      <c r="V347" s="131">
        <f>+IF(P347&lt;&gt;0,($O347*(Lister!$F$11+Lister!$F$10*($N347+1000)/1000)+($M347-$O347)*Lister!$F$9)*1.05/$P347/60,0)</f>
        <v>0</v>
      </c>
      <c r="W347" s="120">
        <f t="shared" si="32"/>
        <v>0</v>
      </c>
    </row>
    <row r="348" spans="1:23" s="57" customFormat="1" x14ac:dyDescent="0.25">
      <c r="A348" s="33"/>
      <c r="G348" s="113"/>
      <c r="H348" s="59"/>
      <c r="K348" s="60"/>
      <c r="L348" s="61"/>
      <c r="M348" s="61"/>
      <c r="N348" s="61"/>
      <c r="O348" s="61"/>
      <c r="P348" s="61"/>
      <c r="Q348" s="120">
        <f t="shared" si="33"/>
        <v>0</v>
      </c>
      <c r="R348" s="120">
        <f>IF(U348&lt;&gt;0,+M348/U348/3600*Lister!$A$3,0)</f>
        <v>0</v>
      </c>
      <c r="S348" s="121">
        <f t="shared" si="34"/>
        <v>0</v>
      </c>
      <c r="T348" s="121">
        <f t="shared" si="35"/>
        <v>0</v>
      </c>
      <c r="U348" s="122">
        <f t="shared" si="36"/>
        <v>0</v>
      </c>
      <c r="V348" s="131">
        <f>+IF(P348&lt;&gt;0,($O348*(Lister!$F$11+Lister!$F$10*($N348+1000)/1000)+($M348-$O348)*Lister!$F$9)*1.05/$P348/60,0)</f>
        <v>0</v>
      </c>
      <c r="W348" s="120">
        <f t="shared" si="32"/>
        <v>0</v>
      </c>
    </row>
    <row r="349" spans="1:23" s="57" customFormat="1" x14ac:dyDescent="0.25">
      <c r="A349" s="33"/>
      <c r="G349" s="113"/>
      <c r="H349" s="59"/>
      <c r="K349" s="60"/>
      <c r="L349" s="61"/>
      <c r="M349" s="61"/>
      <c r="N349" s="61"/>
      <c r="O349" s="61"/>
      <c r="P349" s="61"/>
      <c r="Q349" s="120">
        <f t="shared" si="33"/>
        <v>0</v>
      </c>
      <c r="R349" s="120">
        <f>IF(U349&lt;&gt;0,+M349/U349/3600*Lister!$A$3,0)</f>
        <v>0</v>
      </c>
      <c r="S349" s="121">
        <f t="shared" si="34"/>
        <v>0</v>
      </c>
      <c r="T349" s="121">
        <f t="shared" si="35"/>
        <v>0</v>
      </c>
      <c r="U349" s="122">
        <f t="shared" si="36"/>
        <v>0</v>
      </c>
      <c r="V349" s="131">
        <f>+IF(P349&lt;&gt;0,($O349*(Lister!$F$11+Lister!$F$10*($N349+1000)/1000)+($M349-$O349)*Lister!$F$9)*1.05/$P349/60,0)</f>
        <v>0</v>
      </c>
      <c r="W349" s="120">
        <f t="shared" si="32"/>
        <v>0</v>
      </c>
    </row>
    <row r="350" spans="1:23" s="57" customFormat="1" x14ac:dyDescent="0.25">
      <c r="A350" s="33"/>
      <c r="G350" s="113"/>
      <c r="H350" s="59"/>
      <c r="K350" s="60"/>
      <c r="L350" s="61"/>
      <c r="M350" s="61"/>
      <c r="N350" s="61"/>
      <c r="O350" s="61"/>
      <c r="P350" s="61"/>
      <c r="Q350" s="120">
        <f t="shared" si="33"/>
        <v>0</v>
      </c>
      <c r="R350" s="120">
        <f>IF(U350&lt;&gt;0,+M350/U350/3600*Lister!$A$3,0)</f>
        <v>0</v>
      </c>
      <c r="S350" s="121">
        <f t="shared" si="34"/>
        <v>0</v>
      </c>
      <c r="T350" s="121">
        <f t="shared" si="35"/>
        <v>0</v>
      </c>
      <c r="U350" s="122">
        <f t="shared" si="36"/>
        <v>0</v>
      </c>
      <c r="V350" s="131">
        <f>+IF(P350&lt;&gt;0,($O350*(Lister!$F$11+Lister!$F$10*($N350+1000)/1000)+($M350-$O350)*Lister!$F$9)*1.05/$P350/60,0)</f>
        <v>0</v>
      </c>
      <c r="W350" s="120">
        <f t="shared" si="32"/>
        <v>0</v>
      </c>
    </row>
    <row r="351" spans="1:23" s="57" customFormat="1" x14ac:dyDescent="0.25">
      <c r="A351" s="33"/>
      <c r="G351" s="113"/>
      <c r="H351" s="59"/>
      <c r="K351" s="60"/>
      <c r="L351" s="61"/>
      <c r="M351" s="61"/>
      <c r="N351" s="61"/>
      <c r="O351" s="61"/>
      <c r="P351" s="61"/>
      <c r="Q351" s="120">
        <f t="shared" si="33"/>
        <v>0</v>
      </c>
      <c r="R351" s="120">
        <f>IF(U351&lt;&gt;0,+M351/U351/3600*Lister!$A$3,0)</f>
        <v>0</v>
      </c>
      <c r="S351" s="121">
        <f t="shared" si="34"/>
        <v>0</v>
      </c>
      <c r="T351" s="121">
        <f t="shared" si="35"/>
        <v>0</v>
      </c>
      <c r="U351" s="122">
        <f t="shared" si="36"/>
        <v>0</v>
      </c>
      <c r="V351" s="131">
        <f>+IF(P351&lt;&gt;0,($O351*(Lister!$F$11+Lister!$F$10*($N351+1000)/1000)+($M351-$O351)*Lister!$F$9)*1.05/$P351/60,0)</f>
        <v>0</v>
      </c>
      <c r="W351" s="120">
        <f t="shared" si="32"/>
        <v>0</v>
      </c>
    </row>
    <row r="352" spans="1:23" s="57" customFormat="1" x14ac:dyDescent="0.25">
      <c r="A352" s="33"/>
      <c r="G352" s="113"/>
      <c r="H352" s="59"/>
      <c r="K352" s="60"/>
      <c r="L352" s="61"/>
      <c r="M352" s="61"/>
      <c r="N352" s="61"/>
      <c r="O352" s="61"/>
      <c r="P352" s="61"/>
      <c r="Q352" s="120">
        <f t="shared" si="33"/>
        <v>0</v>
      </c>
      <c r="R352" s="120">
        <f>IF(U352&lt;&gt;0,+M352/U352/3600*Lister!$A$3,0)</f>
        <v>0</v>
      </c>
      <c r="S352" s="121">
        <f t="shared" si="34"/>
        <v>0</v>
      </c>
      <c r="T352" s="121">
        <f t="shared" si="35"/>
        <v>0</v>
      </c>
      <c r="U352" s="122">
        <f t="shared" si="36"/>
        <v>0</v>
      </c>
      <c r="V352" s="131">
        <f>+IF(P352&lt;&gt;0,($O352*(Lister!$F$11+Lister!$F$10*($N352+1000)/1000)+($M352-$O352)*Lister!$F$9)*1.05/$P352/60,0)</f>
        <v>0</v>
      </c>
      <c r="W352" s="120">
        <f t="shared" si="32"/>
        <v>0</v>
      </c>
    </row>
    <row r="353" spans="1:23" s="57" customFormat="1" x14ac:dyDescent="0.25">
      <c r="A353" s="33"/>
      <c r="G353" s="113"/>
      <c r="H353" s="59"/>
      <c r="K353" s="60"/>
      <c r="L353" s="61"/>
      <c r="M353" s="61"/>
      <c r="N353" s="61"/>
      <c r="O353" s="61"/>
      <c r="P353" s="61"/>
      <c r="Q353" s="120">
        <f t="shared" si="33"/>
        <v>0</v>
      </c>
      <c r="R353" s="120">
        <f>IF(U353&lt;&gt;0,+M353/U353/3600*Lister!$A$3,0)</f>
        <v>0</v>
      </c>
      <c r="S353" s="121">
        <f t="shared" si="34"/>
        <v>0</v>
      </c>
      <c r="T353" s="121">
        <f t="shared" si="35"/>
        <v>0</v>
      </c>
      <c r="U353" s="122">
        <f t="shared" si="36"/>
        <v>0</v>
      </c>
      <c r="V353" s="131">
        <f>+IF(P353&lt;&gt;0,($O353*(Lister!$F$11+Lister!$F$10*($N353+1000)/1000)+($M353-$O353)*Lister!$F$9)*1.05/$P353/60,0)</f>
        <v>0</v>
      </c>
      <c r="W353" s="120">
        <f t="shared" si="32"/>
        <v>0</v>
      </c>
    </row>
    <row r="354" spans="1:23" s="57" customFormat="1" x14ac:dyDescent="0.25">
      <c r="A354" s="33"/>
      <c r="G354" s="113"/>
      <c r="H354" s="59"/>
      <c r="K354" s="60"/>
      <c r="L354" s="61"/>
      <c r="M354" s="61"/>
      <c r="N354" s="61"/>
      <c r="O354" s="61"/>
      <c r="P354" s="61"/>
      <c r="Q354" s="120">
        <f t="shared" si="33"/>
        <v>0</v>
      </c>
      <c r="R354" s="120">
        <f>IF(U354&lt;&gt;0,+M354/U354/3600*Lister!$A$3,0)</f>
        <v>0</v>
      </c>
      <c r="S354" s="121">
        <f t="shared" si="34"/>
        <v>0</v>
      </c>
      <c r="T354" s="121">
        <f t="shared" si="35"/>
        <v>0</v>
      </c>
      <c r="U354" s="122">
        <f t="shared" si="36"/>
        <v>0</v>
      </c>
      <c r="V354" s="131">
        <f>+IF(P354&lt;&gt;0,($O354*(Lister!$F$11+Lister!$F$10*($N354+1000)/1000)+($M354-$O354)*Lister!$F$9)*1.05/$P354/60,0)</f>
        <v>0</v>
      </c>
      <c r="W354" s="120">
        <f t="shared" si="32"/>
        <v>0</v>
      </c>
    </row>
    <row r="355" spans="1:23" s="57" customFormat="1" x14ac:dyDescent="0.25">
      <c r="A355" s="33"/>
      <c r="G355" s="113"/>
      <c r="H355" s="59"/>
      <c r="K355" s="60"/>
      <c r="L355" s="61"/>
      <c r="M355" s="61"/>
      <c r="N355" s="61"/>
      <c r="O355" s="61"/>
      <c r="P355" s="61"/>
      <c r="Q355" s="120">
        <f t="shared" si="33"/>
        <v>0</v>
      </c>
      <c r="R355" s="120">
        <f>IF(U355&lt;&gt;0,+M355/U355/3600*Lister!$A$3,0)</f>
        <v>0</v>
      </c>
      <c r="S355" s="121">
        <f t="shared" si="34"/>
        <v>0</v>
      </c>
      <c r="T355" s="121">
        <f t="shared" si="35"/>
        <v>0</v>
      </c>
      <c r="U355" s="122">
        <f t="shared" si="36"/>
        <v>0</v>
      </c>
      <c r="V355" s="131">
        <f>+IF(P355&lt;&gt;0,($O355*(Lister!$F$11+Lister!$F$10*($N355+1000)/1000)+($M355-$O355)*Lister!$F$9)*1.05/$P355/60,0)</f>
        <v>0</v>
      </c>
      <c r="W355" s="120">
        <f t="shared" si="32"/>
        <v>0</v>
      </c>
    </row>
    <row r="356" spans="1:23" s="57" customFormat="1" x14ac:dyDescent="0.25">
      <c r="A356" s="33"/>
      <c r="G356" s="113"/>
      <c r="H356" s="59"/>
      <c r="K356" s="60"/>
      <c r="L356" s="61"/>
      <c r="M356" s="61"/>
      <c r="N356" s="61"/>
      <c r="O356" s="61"/>
      <c r="P356" s="61"/>
      <c r="Q356" s="120">
        <f t="shared" si="33"/>
        <v>0</v>
      </c>
      <c r="R356" s="120">
        <f>IF(U356&lt;&gt;0,+M356/U356/3600*Lister!$A$3,0)</f>
        <v>0</v>
      </c>
      <c r="S356" s="121">
        <f t="shared" si="34"/>
        <v>0</v>
      </c>
      <c r="T356" s="121">
        <f t="shared" si="35"/>
        <v>0</v>
      </c>
      <c r="U356" s="122">
        <f t="shared" si="36"/>
        <v>0</v>
      </c>
      <c r="V356" s="131">
        <f>+IF(P356&lt;&gt;0,($O356*(Lister!$F$11+Lister!$F$10*($N356+1000)/1000)+($M356-$O356)*Lister!$F$9)*1.05/$P356/60,0)</f>
        <v>0</v>
      </c>
      <c r="W356" s="120">
        <f t="shared" si="32"/>
        <v>0</v>
      </c>
    </row>
    <row r="357" spans="1:23" s="57" customFormat="1" x14ac:dyDescent="0.25">
      <c r="A357" s="33"/>
      <c r="G357" s="113"/>
      <c r="H357" s="59"/>
      <c r="K357" s="60"/>
      <c r="L357" s="61"/>
      <c r="M357" s="61"/>
      <c r="N357" s="61"/>
      <c r="O357" s="61"/>
      <c r="P357" s="61"/>
      <c r="Q357" s="120">
        <f t="shared" si="33"/>
        <v>0</v>
      </c>
      <c r="R357" s="120">
        <f>IF(U357&lt;&gt;0,+M357/U357/3600*Lister!$A$3,0)</f>
        <v>0</v>
      </c>
      <c r="S357" s="121">
        <f t="shared" si="34"/>
        <v>0</v>
      </c>
      <c r="T357" s="121">
        <f t="shared" si="35"/>
        <v>0</v>
      </c>
      <c r="U357" s="122">
        <f t="shared" si="36"/>
        <v>0</v>
      </c>
      <c r="V357" s="131">
        <f>+IF(P357&lt;&gt;0,($O357*(Lister!$F$11+Lister!$F$10*($N357+1000)/1000)+($M357-$O357)*Lister!$F$9)*1.05/$P357/60,0)</f>
        <v>0</v>
      </c>
      <c r="W357" s="120">
        <f t="shared" si="32"/>
        <v>0</v>
      </c>
    </row>
    <row r="358" spans="1:23" s="57" customFormat="1" x14ac:dyDescent="0.25">
      <c r="A358" s="33"/>
      <c r="G358" s="113"/>
      <c r="H358" s="59"/>
      <c r="K358" s="60"/>
      <c r="L358" s="61"/>
      <c r="M358" s="61"/>
      <c r="N358" s="61"/>
      <c r="O358" s="61"/>
      <c r="P358" s="61"/>
      <c r="Q358" s="120">
        <f t="shared" si="33"/>
        <v>0</v>
      </c>
      <c r="R358" s="120">
        <f>IF(U358&lt;&gt;0,+M358/U358/3600*Lister!$A$3,0)</f>
        <v>0</v>
      </c>
      <c r="S358" s="121">
        <f t="shared" si="34"/>
        <v>0</v>
      </c>
      <c r="T358" s="121">
        <f t="shared" si="35"/>
        <v>0</v>
      </c>
      <c r="U358" s="122">
        <f t="shared" si="36"/>
        <v>0</v>
      </c>
      <c r="V358" s="131">
        <f>+IF(P358&lt;&gt;0,($O358*(Lister!$F$11+Lister!$F$10*($N358+1000)/1000)+($M358-$O358)*Lister!$F$9)*1.05/$P358/60,0)</f>
        <v>0</v>
      </c>
      <c r="W358" s="120">
        <f t="shared" si="32"/>
        <v>0</v>
      </c>
    </row>
    <row r="359" spans="1:23" s="57" customFormat="1" x14ac:dyDescent="0.25">
      <c r="A359" s="33"/>
      <c r="G359" s="113"/>
      <c r="H359" s="59"/>
      <c r="K359" s="60"/>
      <c r="L359" s="61"/>
      <c r="M359" s="61"/>
      <c r="N359" s="61"/>
      <c r="O359" s="61"/>
      <c r="P359" s="61"/>
      <c r="Q359" s="120">
        <f t="shared" si="33"/>
        <v>0</v>
      </c>
      <c r="R359" s="120">
        <f>IF(U359&lt;&gt;0,+M359/U359/3600*Lister!$A$3,0)</f>
        <v>0</v>
      </c>
      <c r="S359" s="121">
        <f t="shared" si="34"/>
        <v>0</v>
      </c>
      <c r="T359" s="121">
        <f t="shared" si="35"/>
        <v>0</v>
      </c>
      <c r="U359" s="122">
        <f t="shared" si="36"/>
        <v>0</v>
      </c>
      <c r="V359" s="131">
        <f>+IF(P359&lt;&gt;0,($O359*(Lister!$F$11+Lister!$F$10*($N359+1000)/1000)+($M359-$O359)*Lister!$F$9)*1.05/$P359/60,0)</f>
        <v>0</v>
      </c>
      <c r="W359" s="120">
        <f t="shared" si="32"/>
        <v>0</v>
      </c>
    </row>
    <row r="360" spans="1:23" s="57" customFormat="1" x14ac:dyDescent="0.25">
      <c r="A360" s="33"/>
      <c r="G360" s="113"/>
      <c r="H360" s="59"/>
      <c r="K360" s="60"/>
      <c r="L360" s="61"/>
      <c r="M360" s="61"/>
      <c r="N360" s="61"/>
      <c r="O360" s="61"/>
      <c r="P360" s="61"/>
      <c r="Q360" s="120">
        <f t="shared" si="33"/>
        <v>0</v>
      </c>
      <c r="R360" s="120">
        <f>IF(U360&lt;&gt;0,+M360/U360/3600*Lister!$A$3,0)</f>
        <v>0</v>
      </c>
      <c r="S360" s="121">
        <f t="shared" si="34"/>
        <v>0</v>
      </c>
      <c r="T360" s="121">
        <f t="shared" si="35"/>
        <v>0</v>
      </c>
      <c r="U360" s="122">
        <f t="shared" si="36"/>
        <v>0</v>
      </c>
      <c r="V360" s="131">
        <f>+IF(P360&lt;&gt;0,($O360*(Lister!$F$11+Lister!$F$10*($N360+1000)/1000)+($M360-$O360)*Lister!$F$9)*1.05/$P360/60,0)</f>
        <v>0</v>
      </c>
      <c r="W360" s="120">
        <f t="shared" si="32"/>
        <v>0</v>
      </c>
    </row>
    <row r="361" spans="1:23" s="57" customFormat="1" x14ac:dyDescent="0.25">
      <c r="A361" s="33"/>
      <c r="G361" s="113"/>
      <c r="H361" s="59"/>
      <c r="K361" s="60"/>
      <c r="L361" s="61"/>
      <c r="M361" s="61"/>
      <c r="N361" s="61"/>
      <c r="O361" s="61"/>
      <c r="P361" s="61"/>
      <c r="Q361" s="120">
        <f t="shared" si="33"/>
        <v>0</v>
      </c>
      <c r="R361" s="120">
        <f>IF(U361&lt;&gt;0,+M361/U361/3600*Lister!$A$3,0)</f>
        <v>0</v>
      </c>
      <c r="S361" s="121">
        <f t="shared" si="34"/>
        <v>0</v>
      </c>
      <c r="T361" s="121">
        <f t="shared" si="35"/>
        <v>0</v>
      </c>
      <c r="U361" s="122">
        <f t="shared" si="36"/>
        <v>0</v>
      </c>
      <c r="V361" s="131">
        <f>+IF(P361&lt;&gt;0,($O361*(Lister!$F$11+Lister!$F$10*($N361+1000)/1000)+($M361-$O361)*Lister!$F$9)*1.05/$P361/60,0)</f>
        <v>0</v>
      </c>
      <c r="W361" s="120">
        <f t="shared" si="32"/>
        <v>0</v>
      </c>
    </row>
    <row r="362" spans="1:23" s="57" customFormat="1" x14ac:dyDescent="0.25">
      <c r="A362" s="33"/>
      <c r="G362" s="113"/>
      <c r="H362" s="59"/>
      <c r="K362" s="60"/>
      <c r="L362" s="61"/>
      <c r="M362" s="61"/>
      <c r="N362" s="61"/>
      <c r="O362" s="61"/>
      <c r="P362" s="61"/>
      <c r="Q362" s="120">
        <f t="shared" si="33"/>
        <v>0</v>
      </c>
      <c r="R362" s="120">
        <f>IF(U362&lt;&gt;0,+M362/U362/3600*Lister!$A$3,0)</f>
        <v>0</v>
      </c>
      <c r="S362" s="121">
        <f t="shared" si="34"/>
        <v>0</v>
      </c>
      <c r="T362" s="121">
        <f t="shared" si="35"/>
        <v>0</v>
      </c>
      <c r="U362" s="122">
        <f t="shared" si="36"/>
        <v>0</v>
      </c>
      <c r="V362" s="131">
        <f>+IF(P362&lt;&gt;0,($O362*(Lister!$F$11+Lister!$F$10*($N362+1000)/1000)+($M362-$O362)*Lister!$F$9)*1.05/$P362/60,0)</f>
        <v>0</v>
      </c>
      <c r="W362" s="120">
        <f t="shared" si="32"/>
        <v>0</v>
      </c>
    </row>
    <row r="363" spans="1:23" s="57" customFormat="1" x14ac:dyDescent="0.25">
      <c r="A363" s="33"/>
      <c r="G363" s="113"/>
      <c r="H363" s="59"/>
      <c r="K363" s="60"/>
      <c r="L363" s="61"/>
      <c r="M363" s="61"/>
      <c r="N363" s="61"/>
      <c r="O363" s="61"/>
      <c r="P363" s="61"/>
      <c r="Q363" s="120">
        <f t="shared" si="33"/>
        <v>0</v>
      </c>
      <c r="R363" s="120">
        <f>IF(U363&lt;&gt;0,+M363/U363/3600*Lister!$A$3,0)</f>
        <v>0</v>
      </c>
      <c r="S363" s="121">
        <f t="shared" si="34"/>
        <v>0</v>
      </c>
      <c r="T363" s="121">
        <f t="shared" si="35"/>
        <v>0</v>
      </c>
      <c r="U363" s="122">
        <f t="shared" si="36"/>
        <v>0</v>
      </c>
      <c r="V363" s="131">
        <f>+IF(P363&lt;&gt;0,($O363*(Lister!$F$11+Lister!$F$10*($N363+1000)/1000)+($M363-$O363)*Lister!$F$9)*1.05/$P363/60,0)</f>
        <v>0</v>
      </c>
      <c r="W363" s="120">
        <f t="shared" si="32"/>
        <v>0</v>
      </c>
    </row>
    <row r="364" spans="1:23" s="57" customFormat="1" x14ac:dyDescent="0.25">
      <c r="A364" s="33"/>
      <c r="G364" s="113"/>
      <c r="H364" s="59"/>
      <c r="K364" s="60"/>
      <c r="L364" s="61"/>
      <c r="M364" s="61"/>
      <c r="N364" s="61"/>
      <c r="O364" s="61"/>
      <c r="P364" s="61"/>
      <c r="Q364" s="120">
        <f t="shared" si="33"/>
        <v>0</v>
      </c>
      <c r="R364" s="120">
        <f>IF(U364&lt;&gt;0,+M364/U364/3600*Lister!$A$3,0)</f>
        <v>0</v>
      </c>
      <c r="S364" s="121">
        <f t="shared" si="34"/>
        <v>0</v>
      </c>
      <c r="T364" s="121">
        <f t="shared" si="35"/>
        <v>0</v>
      </c>
      <c r="U364" s="122">
        <f t="shared" si="36"/>
        <v>0</v>
      </c>
      <c r="V364" s="131">
        <f>+IF(P364&lt;&gt;0,($O364*(Lister!$F$11+Lister!$F$10*($N364+1000)/1000)+($M364-$O364)*Lister!$F$9)*1.05/$P364/60,0)</f>
        <v>0</v>
      </c>
      <c r="W364" s="120">
        <f t="shared" si="32"/>
        <v>0</v>
      </c>
    </row>
    <row r="365" spans="1:23" s="57" customFormat="1" x14ac:dyDescent="0.25">
      <c r="A365" s="33"/>
      <c r="G365" s="113"/>
      <c r="H365" s="59"/>
      <c r="K365" s="60"/>
      <c r="L365" s="61"/>
      <c r="M365" s="61"/>
      <c r="N365" s="61"/>
      <c r="O365" s="61"/>
      <c r="P365" s="61"/>
      <c r="Q365" s="120">
        <f t="shared" si="33"/>
        <v>0</v>
      </c>
      <c r="R365" s="120">
        <f>IF(U365&lt;&gt;0,+M365/U365/3600*Lister!$A$3,0)</f>
        <v>0</v>
      </c>
      <c r="S365" s="121">
        <f t="shared" si="34"/>
        <v>0</v>
      </c>
      <c r="T365" s="121">
        <f t="shared" si="35"/>
        <v>0</v>
      </c>
      <c r="U365" s="122">
        <f t="shared" si="36"/>
        <v>0</v>
      </c>
      <c r="V365" s="131">
        <f>+IF(P365&lt;&gt;0,($O365*(Lister!$F$11+Lister!$F$10*($N365+1000)/1000)+($M365-$O365)*Lister!$F$9)*1.05/$P365/60,0)</f>
        <v>0</v>
      </c>
      <c r="W365" s="120">
        <f t="shared" si="32"/>
        <v>0</v>
      </c>
    </row>
    <row r="366" spans="1:23" s="57" customFormat="1" x14ac:dyDescent="0.25">
      <c r="A366" s="33"/>
      <c r="G366" s="113"/>
      <c r="H366" s="59"/>
      <c r="K366" s="60"/>
      <c r="L366" s="61"/>
      <c r="M366" s="61"/>
      <c r="N366" s="61"/>
      <c r="O366" s="61"/>
      <c r="P366" s="61"/>
      <c r="Q366" s="120">
        <f t="shared" si="33"/>
        <v>0</v>
      </c>
      <c r="R366" s="120">
        <f>IF(U366&lt;&gt;0,+M366/U366/3600*Lister!$A$3,0)</f>
        <v>0</v>
      </c>
      <c r="S366" s="121">
        <f t="shared" si="34"/>
        <v>0</v>
      </c>
      <c r="T366" s="121">
        <f t="shared" si="35"/>
        <v>0</v>
      </c>
      <c r="U366" s="122">
        <f t="shared" si="36"/>
        <v>0</v>
      </c>
      <c r="V366" s="131">
        <f>+IF(P366&lt;&gt;0,($O366*(Lister!$F$11+Lister!$F$10*($N366+1000)/1000)+($M366-$O366)*Lister!$F$9)*1.05/$P366/60,0)</f>
        <v>0</v>
      </c>
      <c r="W366" s="120">
        <f t="shared" si="32"/>
        <v>0</v>
      </c>
    </row>
    <row r="367" spans="1:23" s="57" customFormat="1" x14ac:dyDescent="0.25">
      <c r="A367" s="33"/>
      <c r="G367" s="113"/>
      <c r="H367" s="59"/>
      <c r="K367" s="60"/>
      <c r="L367" s="61"/>
      <c r="M367" s="61"/>
      <c r="N367" s="61"/>
      <c r="O367" s="61"/>
      <c r="P367" s="61"/>
      <c r="Q367" s="120">
        <f t="shared" si="33"/>
        <v>0</v>
      </c>
      <c r="R367" s="120">
        <f>IF(U367&lt;&gt;0,+M367/U367/3600*Lister!$A$3,0)</f>
        <v>0</v>
      </c>
      <c r="S367" s="121">
        <f t="shared" si="34"/>
        <v>0</v>
      </c>
      <c r="T367" s="121">
        <f t="shared" si="35"/>
        <v>0</v>
      </c>
      <c r="U367" s="122">
        <f t="shared" si="36"/>
        <v>0</v>
      </c>
      <c r="V367" s="131">
        <f>+IF(P367&lt;&gt;0,($O367*(Lister!$F$11+Lister!$F$10*($N367+1000)/1000)+($M367-$O367)*Lister!$F$9)*1.05/$P367/60,0)</f>
        <v>0</v>
      </c>
      <c r="W367" s="120">
        <f t="shared" si="32"/>
        <v>0</v>
      </c>
    </row>
    <row r="368" spans="1:23" s="57" customFormat="1" x14ac:dyDescent="0.25">
      <c r="A368" s="33"/>
      <c r="G368" s="113"/>
      <c r="H368" s="59"/>
      <c r="K368" s="60"/>
      <c r="L368" s="61"/>
      <c r="M368" s="61"/>
      <c r="N368" s="61"/>
      <c r="O368" s="61"/>
      <c r="P368" s="61"/>
      <c r="Q368" s="120">
        <f t="shared" si="33"/>
        <v>0</v>
      </c>
      <c r="R368" s="120">
        <f>IF(U368&lt;&gt;0,+M368/U368/3600*Lister!$A$3,0)</f>
        <v>0</v>
      </c>
      <c r="S368" s="121">
        <f t="shared" si="34"/>
        <v>0</v>
      </c>
      <c r="T368" s="121">
        <f t="shared" si="35"/>
        <v>0</v>
      </c>
      <c r="U368" s="122">
        <f t="shared" si="36"/>
        <v>0</v>
      </c>
      <c r="V368" s="131">
        <f>+IF(P368&lt;&gt;0,($O368*(Lister!$F$11+Lister!$F$10*($N368+1000)/1000)+($M368-$O368)*Lister!$F$9)*1.05/$P368/60,0)</f>
        <v>0</v>
      </c>
      <c r="W368" s="120">
        <f t="shared" si="32"/>
        <v>0</v>
      </c>
    </row>
    <row r="369" spans="1:23" s="57" customFormat="1" x14ac:dyDescent="0.25">
      <c r="A369" s="33"/>
      <c r="G369" s="113"/>
      <c r="H369" s="59"/>
      <c r="K369" s="60"/>
      <c r="L369" s="61"/>
      <c r="M369" s="61"/>
      <c r="N369" s="61"/>
      <c r="O369" s="61"/>
      <c r="P369" s="61"/>
      <c r="Q369" s="120">
        <f t="shared" si="33"/>
        <v>0</v>
      </c>
      <c r="R369" s="120">
        <f>IF(U369&lt;&gt;0,+M369/U369/3600*Lister!$A$3,0)</f>
        <v>0</v>
      </c>
      <c r="S369" s="121">
        <f t="shared" si="34"/>
        <v>0</v>
      </c>
      <c r="T369" s="121">
        <f t="shared" si="35"/>
        <v>0</v>
      </c>
      <c r="U369" s="122">
        <f t="shared" si="36"/>
        <v>0</v>
      </c>
      <c r="V369" s="131">
        <f>+IF(P369&lt;&gt;0,($O369*(Lister!$F$11+Lister!$F$10*($N369+1000)/1000)+($M369-$O369)*Lister!$F$9)*1.05/$P369/60,0)</f>
        <v>0</v>
      </c>
      <c r="W369" s="120">
        <f t="shared" si="32"/>
        <v>0</v>
      </c>
    </row>
    <row r="370" spans="1:23" s="57" customFormat="1" x14ac:dyDescent="0.25">
      <c r="A370" s="33"/>
      <c r="G370" s="113"/>
      <c r="H370" s="59"/>
      <c r="K370" s="60"/>
      <c r="L370" s="61"/>
      <c r="M370" s="61"/>
      <c r="N370" s="61"/>
      <c r="O370" s="61"/>
      <c r="P370" s="61"/>
      <c r="Q370" s="120">
        <f t="shared" si="33"/>
        <v>0</v>
      </c>
      <c r="R370" s="120">
        <f>IF(U370&lt;&gt;0,+M370/U370/3600*Lister!$A$3,0)</f>
        <v>0</v>
      </c>
      <c r="S370" s="121">
        <f t="shared" si="34"/>
        <v>0</v>
      </c>
      <c r="T370" s="121">
        <f t="shared" si="35"/>
        <v>0</v>
      </c>
      <c r="U370" s="122">
        <f t="shared" si="36"/>
        <v>0</v>
      </c>
      <c r="V370" s="131">
        <f>+IF(P370&lt;&gt;0,($O370*(Lister!$F$11+Lister!$F$10*($N370+1000)/1000)+($M370-$O370)*Lister!$F$9)*1.05/$P370/60,0)</f>
        <v>0</v>
      </c>
      <c r="W370" s="120">
        <f t="shared" si="32"/>
        <v>0</v>
      </c>
    </row>
    <row r="371" spans="1:23" s="57" customFormat="1" x14ac:dyDescent="0.25">
      <c r="A371" s="33"/>
      <c r="G371" s="113"/>
      <c r="H371" s="59"/>
      <c r="K371" s="60"/>
      <c r="L371" s="61"/>
      <c r="M371" s="61"/>
      <c r="N371" s="61"/>
      <c r="O371" s="61"/>
      <c r="P371" s="61"/>
      <c r="Q371" s="120">
        <f t="shared" si="33"/>
        <v>0</v>
      </c>
      <c r="R371" s="120">
        <f>IF(U371&lt;&gt;0,+M371/U371/3600*Lister!$A$3,0)</f>
        <v>0</v>
      </c>
      <c r="S371" s="121">
        <f t="shared" si="34"/>
        <v>0</v>
      </c>
      <c r="T371" s="121">
        <f t="shared" si="35"/>
        <v>0</v>
      </c>
      <c r="U371" s="122">
        <f t="shared" si="36"/>
        <v>0</v>
      </c>
      <c r="V371" s="131">
        <f>+IF(P371&lt;&gt;0,($O371*(Lister!$F$11+Lister!$F$10*($N371+1000)/1000)+($M371-$O371)*Lister!$F$9)*1.05/$P371/60,0)</f>
        <v>0</v>
      </c>
      <c r="W371" s="120">
        <f t="shared" si="32"/>
        <v>0</v>
      </c>
    </row>
    <row r="372" spans="1:23" s="57" customFormat="1" x14ac:dyDescent="0.25">
      <c r="A372" s="33"/>
      <c r="G372" s="113"/>
      <c r="H372" s="59"/>
      <c r="K372" s="60"/>
      <c r="L372" s="61"/>
      <c r="M372" s="61"/>
      <c r="N372" s="61"/>
      <c r="O372" s="61"/>
      <c r="P372" s="61"/>
      <c r="Q372" s="120">
        <f t="shared" si="33"/>
        <v>0</v>
      </c>
      <c r="R372" s="120">
        <f>IF(U372&lt;&gt;0,+M372/U372/3600*Lister!$A$3,0)</f>
        <v>0</v>
      </c>
      <c r="S372" s="121">
        <f t="shared" si="34"/>
        <v>0</v>
      </c>
      <c r="T372" s="121">
        <f t="shared" si="35"/>
        <v>0</v>
      </c>
      <c r="U372" s="122">
        <f t="shared" si="36"/>
        <v>0</v>
      </c>
      <c r="V372" s="131">
        <f>+IF(P372&lt;&gt;0,($O372*(Lister!$F$11+Lister!$F$10*($N372+1000)/1000)+($M372-$O372)*Lister!$F$9)*1.05/$P372/60,0)</f>
        <v>0</v>
      </c>
      <c r="W372" s="120">
        <f t="shared" si="32"/>
        <v>0</v>
      </c>
    </row>
    <row r="373" spans="1:23" s="57" customFormat="1" x14ac:dyDescent="0.25">
      <c r="A373" s="33"/>
      <c r="G373" s="113"/>
      <c r="H373" s="59"/>
      <c r="K373" s="60"/>
      <c r="L373" s="61"/>
      <c r="M373" s="61"/>
      <c r="N373" s="61"/>
      <c r="O373" s="61"/>
      <c r="P373" s="61"/>
      <c r="Q373" s="120">
        <f t="shared" si="33"/>
        <v>0</v>
      </c>
      <c r="R373" s="120">
        <f>IF(U373&lt;&gt;0,+M373/U373/3600*Lister!$A$3,0)</f>
        <v>0</v>
      </c>
      <c r="S373" s="121">
        <f t="shared" si="34"/>
        <v>0</v>
      </c>
      <c r="T373" s="121">
        <f t="shared" si="35"/>
        <v>0</v>
      </c>
      <c r="U373" s="122">
        <f t="shared" si="36"/>
        <v>0</v>
      </c>
      <c r="V373" s="131">
        <f>+IF(P373&lt;&gt;0,($O373*(Lister!$F$11+Lister!$F$10*($N373+1000)/1000)+($M373-$O373)*Lister!$F$9)*1.05/$P373/60,0)</f>
        <v>0</v>
      </c>
      <c r="W373" s="120">
        <f t="shared" si="32"/>
        <v>0</v>
      </c>
    </row>
    <row r="374" spans="1:23" s="57" customFormat="1" x14ac:dyDescent="0.25">
      <c r="A374" s="33"/>
      <c r="G374" s="113"/>
      <c r="H374" s="59"/>
      <c r="K374" s="60"/>
      <c r="L374" s="61"/>
      <c r="M374" s="61"/>
      <c r="N374" s="61"/>
      <c r="O374" s="61"/>
      <c r="P374" s="61"/>
      <c r="Q374" s="120">
        <f t="shared" si="33"/>
        <v>0</v>
      </c>
      <c r="R374" s="120">
        <f>IF(U374&lt;&gt;0,+M374/U374/3600*Lister!$A$3,0)</f>
        <v>0</v>
      </c>
      <c r="S374" s="121">
        <f t="shared" si="34"/>
        <v>0</v>
      </c>
      <c r="T374" s="121">
        <f t="shared" si="35"/>
        <v>0</v>
      </c>
      <c r="U374" s="122">
        <f t="shared" si="36"/>
        <v>0</v>
      </c>
      <c r="V374" s="131">
        <f>+IF(P374&lt;&gt;0,($O374*(Lister!$F$11+Lister!$F$10*($N374+1000)/1000)+($M374-$O374)*Lister!$F$9)*1.05/$P374/60,0)</f>
        <v>0</v>
      </c>
      <c r="W374" s="120">
        <f t="shared" si="32"/>
        <v>0</v>
      </c>
    </row>
    <row r="375" spans="1:23" s="57" customFormat="1" x14ac:dyDescent="0.25">
      <c r="A375" s="33"/>
      <c r="G375" s="113"/>
      <c r="H375" s="59"/>
      <c r="K375" s="60"/>
      <c r="L375" s="61"/>
      <c r="M375" s="61"/>
      <c r="N375" s="61"/>
      <c r="O375" s="61"/>
      <c r="P375" s="61"/>
      <c r="Q375" s="120">
        <f t="shared" si="33"/>
        <v>0</v>
      </c>
      <c r="R375" s="120">
        <f>IF(U375&lt;&gt;0,+M375/U375/3600*Lister!$A$3,0)</f>
        <v>0</v>
      </c>
      <c r="S375" s="121">
        <f t="shared" si="34"/>
        <v>0</v>
      </c>
      <c r="T375" s="121">
        <f t="shared" si="35"/>
        <v>0</v>
      </c>
      <c r="U375" s="122">
        <f t="shared" si="36"/>
        <v>0</v>
      </c>
      <c r="V375" s="131">
        <f>+IF(P375&lt;&gt;0,($O375*(Lister!$F$11+Lister!$F$10*($N375+1000)/1000)+($M375-$O375)*Lister!$F$9)*1.05/$P375/60,0)</f>
        <v>0</v>
      </c>
      <c r="W375" s="120">
        <f t="shared" si="32"/>
        <v>0</v>
      </c>
    </row>
    <row r="376" spans="1:23" s="57" customFormat="1" x14ac:dyDescent="0.25">
      <c r="A376" s="33"/>
      <c r="G376" s="113"/>
      <c r="H376" s="59"/>
      <c r="K376" s="60"/>
      <c r="L376" s="61"/>
      <c r="M376" s="61"/>
      <c r="N376" s="61"/>
      <c r="O376" s="61"/>
      <c r="P376" s="61"/>
      <c r="Q376" s="120">
        <f t="shared" si="33"/>
        <v>0</v>
      </c>
      <c r="R376" s="120">
        <f>IF(U376&lt;&gt;0,+M376/U376/3600*Lister!$A$3,0)</f>
        <v>0</v>
      </c>
      <c r="S376" s="121">
        <f t="shared" si="34"/>
        <v>0</v>
      </c>
      <c r="T376" s="121">
        <f t="shared" si="35"/>
        <v>0</v>
      </c>
      <c r="U376" s="122">
        <f t="shared" si="36"/>
        <v>0</v>
      </c>
      <c r="V376" s="131">
        <f>+IF(P376&lt;&gt;0,($O376*(Lister!$F$11+Lister!$F$10*($N376+1000)/1000)+($M376-$O376)*Lister!$F$9)*1.05/$P376/60,0)</f>
        <v>0</v>
      </c>
      <c r="W376" s="120">
        <f t="shared" si="32"/>
        <v>0</v>
      </c>
    </row>
    <row r="377" spans="1:23" s="57" customFormat="1" x14ac:dyDescent="0.25">
      <c r="A377" s="33"/>
      <c r="G377" s="113"/>
      <c r="H377" s="59"/>
      <c r="K377" s="60"/>
      <c r="L377" s="61"/>
      <c r="M377" s="61"/>
      <c r="N377" s="61"/>
      <c r="O377" s="61"/>
      <c r="P377" s="61"/>
      <c r="Q377" s="120">
        <f t="shared" si="33"/>
        <v>0</v>
      </c>
      <c r="R377" s="120">
        <f>IF(U377&lt;&gt;0,+M377/U377/3600*Lister!$A$3,0)</f>
        <v>0</v>
      </c>
      <c r="S377" s="121">
        <f t="shared" si="34"/>
        <v>0</v>
      </c>
      <c r="T377" s="121">
        <f t="shared" si="35"/>
        <v>0</v>
      </c>
      <c r="U377" s="122">
        <f t="shared" si="36"/>
        <v>0</v>
      </c>
      <c r="V377" s="131">
        <f>+IF(P377&lt;&gt;0,($O377*(Lister!$F$11+Lister!$F$10*($N377+1000)/1000)+($M377-$O377)*Lister!$F$9)*1.05/$P377/60,0)</f>
        <v>0</v>
      </c>
      <c r="W377" s="120">
        <f t="shared" si="32"/>
        <v>0</v>
      </c>
    </row>
    <row r="378" spans="1:23" s="57" customFormat="1" x14ac:dyDescent="0.25">
      <c r="A378" s="33"/>
      <c r="G378" s="113"/>
      <c r="H378" s="59"/>
      <c r="K378" s="60"/>
      <c r="L378" s="61"/>
      <c r="M378" s="61"/>
      <c r="N378" s="61"/>
      <c r="O378" s="61"/>
      <c r="P378" s="61"/>
      <c r="Q378" s="120">
        <f t="shared" si="33"/>
        <v>0</v>
      </c>
      <c r="R378" s="120">
        <f>IF(U378&lt;&gt;0,+M378/U378/3600*Lister!$A$3,0)</f>
        <v>0</v>
      </c>
      <c r="S378" s="121">
        <f t="shared" si="34"/>
        <v>0</v>
      </c>
      <c r="T378" s="121">
        <f t="shared" si="35"/>
        <v>0</v>
      </c>
      <c r="U378" s="122">
        <f t="shared" si="36"/>
        <v>0</v>
      </c>
      <c r="V378" s="131">
        <f>+IF(P378&lt;&gt;0,($O378*(Lister!$F$11+Lister!$F$10*($N378+1000)/1000)+($M378-$O378)*Lister!$F$9)*1.05/$P378/60,0)</f>
        <v>0</v>
      </c>
      <c r="W378" s="120">
        <f t="shared" si="32"/>
        <v>0</v>
      </c>
    </row>
    <row r="379" spans="1:23" s="57" customFormat="1" x14ac:dyDescent="0.25">
      <c r="A379" s="33"/>
      <c r="G379" s="113"/>
      <c r="H379" s="59"/>
      <c r="K379" s="60"/>
      <c r="L379" s="61"/>
      <c r="M379" s="61"/>
      <c r="N379" s="61"/>
      <c r="O379" s="61"/>
      <c r="P379" s="61"/>
      <c r="Q379" s="120">
        <f t="shared" si="33"/>
        <v>0</v>
      </c>
      <c r="R379" s="120">
        <f>IF(U379&lt;&gt;0,+M379/U379/3600*Lister!$A$3,0)</f>
        <v>0</v>
      </c>
      <c r="S379" s="121">
        <f t="shared" si="34"/>
        <v>0</v>
      </c>
      <c r="T379" s="121">
        <f t="shared" si="35"/>
        <v>0</v>
      </c>
      <c r="U379" s="122">
        <f t="shared" si="36"/>
        <v>0</v>
      </c>
      <c r="V379" s="131">
        <f>+IF(P379&lt;&gt;0,($O379*(Lister!$F$11+Lister!$F$10*($N379+1000)/1000)+($M379-$O379)*Lister!$F$9)*1.05/$P379/60,0)</f>
        <v>0</v>
      </c>
      <c r="W379" s="120">
        <f t="shared" si="32"/>
        <v>0</v>
      </c>
    </row>
    <row r="380" spans="1:23" s="57" customFormat="1" x14ac:dyDescent="0.25">
      <c r="A380" s="33"/>
      <c r="G380" s="113"/>
      <c r="H380" s="59"/>
      <c r="K380" s="60"/>
      <c r="L380" s="61"/>
      <c r="M380" s="61"/>
      <c r="N380" s="61"/>
      <c r="O380" s="61"/>
      <c r="P380" s="61"/>
      <c r="Q380" s="120">
        <f t="shared" si="33"/>
        <v>0</v>
      </c>
      <c r="R380" s="120">
        <f>IF(U380&lt;&gt;0,+M380/U380/3600*Lister!$A$3,0)</f>
        <v>0</v>
      </c>
      <c r="S380" s="121">
        <f t="shared" si="34"/>
        <v>0</v>
      </c>
      <c r="T380" s="121">
        <f t="shared" si="35"/>
        <v>0</v>
      </c>
      <c r="U380" s="122">
        <f t="shared" si="36"/>
        <v>0</v>
      </c>
      <c r="V380" s="131">
        <f>+IF(P380&lt;&gt;0,($O380*(Lister!$F$11+Lister!$F$10*($N380+1000)/1000)+($M380-$O380)*Lister!$F$9)*1.05/$P380/60,0)</f>
        <v>0</v>
      </c>
      <c r="W380" s="120">
        <f t="shared" si="32"/>
        <v>0</v>
      </c>
    </row>
    <row r="381" spans="1:23" s="57" customFormat="1" x14ac:dyDescent="0.25">
      <c r="A381" s="33"/>
      <c r="G381" s="113"/>
      <c r="H381" s="59"/>
      <c r="K381" s="60"/>
      <c r="L381" s="61"/>
      <c r="M381" s="61"/>
      <c r="N381" s="61"/>
      <c r="O381" s="61"/>
      <c r="P381" s="61"/>
      <c r="Q381" s="120">
        <f t="shared" si="33"/>
        <v>0</v>
      </c>
      <c r="R381" s="120">
        <f>IF(U381&lt;&gt;0,+M381/U381/3600*Lister!$A$3,0)</f>
        <v>0</v>
      </c>
      <c r="S381" s="121">
        <f t="shared" si="34"/>
        <v>0</v>
      </c>
      <c r="T381" s="121">
        <f t="shared" si="35"/>
        <v>0</v>
      </c>
      <c r="U381" s="122">
        <f t="shared" si="36"/>
        <v>0</v>
      </c>
      <c r="V381" s="131">
        <f>+IF(P381&lt;&gt;0,($O381*(Lister!$F$11+Lister!$F$10*($N381+1000)/1000)+($M381-$O381)*Lister!$F$9)*1.05/$P381/60,0)</f>
        <v>0</v>
      </c>
      <c r="W381" s="120">
        <f t="shared" si="32"/>
        <v>0</v>
      </c>
    </row>
    <row r="382" spans="1:23" s="57" customFormat="1" x14ac:dyDescent="0.25">
      <c r="A382" s="33"/>
      <c r="G382" s="113"/>
      <c r="H382" s="59"/>
      <c r="K382" s="60"/>
      <c r="L382" s="61"/>
      <c r="M382" s="61"/>
      <c r="N382" s="61"/>
      <c r="O382" s="61"/>
      <c r="P382" s="61"/>
      <c r="Q382" s="120">
        <f t="shared" si="33"/>
        <v>0</v>
      </c>
      <c r="R382" s="120">
        <f>IF(U382&lt;&gt;0,+M382/U382/3600*Lister!$A$3,0)</f>
        <v>0</v>
      </c>
      <c r="S382" s="121">
        <f t="shared" si="34"/>
        <v>0</v>
      </c>
      <c r="T382" s="121">
        <f t="shared" si="35"/>
        <v>0</v>
      </c>
      <c r="U382" s="122">
        <f t="shared" si="36"/>
        <v>0</v>
      </c>
      <c r="V382" s="131">
        <f>+IF(P382&lt;&gt;0,($O382*(Lister!$F$11+Lister!$F$10*($N382+1000)/1000)+($M382-$O382)*Lister!$F$9)*1.05/$P382/60,0)</f>
        <v>0</v>
      </c>
      <c r="W382" s="120">
        <f t="shared" si="32"/>
        <v>0</v>
      </c>
    </row>
    <row r="383" spans="1:23" s="57" customFormat="1" x14ac:dyDescent="0.25">
      <c r="A383" s="33"/>
      <c r="G383" s="113"/>
      <c r="H383" s="59"/>
      <c r="K383" s="60"/>
      <c r="L383" s="61"/>
      <c r="M383" s="61"/>
      <c r="N383" s="61"/>
      <c r="O383" s="61"/>
      <c r="P383" s="61"/>
      <c r="Q383" s="120">
        <f t="shared" si="33"/>
        <v>0</v>
      </c>
      <c r="R383" s="120">
        <f>IF(U383&lt;&gt;0,+M383/U383/3600*Lister!$A$3,0)</f>
        <v>0</v>
      </c>
      <c r="S383" s="121">
        <f t="shared" si="34"/>
        <v>0</v>
      </c>
      <c r="T383" s="121">
        <f t="shared" si="35"/>
        <v>0</v>
      </c>
      <c r="U383" s="122">
        <f t="shared" si="36"/>
        <v>0</v>
      </c>
      <c r="V383" s="131">
        <f>+IF(P383&lt;&gt;0,($O383*(Lister!$F$11+Lister!$F$10*($N383+1000)/1000)+($M383-$O383)*Lister!$F$9)*1.05/$P383/60,0)</f>
        <v>0</v>
      </c>
      <c r="W383" s="120">
        <f t="shared" si="32"/>
        <v>0</v>
      </c>
    </row>
    <row r="384" spans="1:23" s="57" customFormat="1" x14ac:dyDescent="0.25">
      <c r="A384" s="33"/>
      <c r="G384" s="113"/>
      <c r="H384" s="59"/>
      <c r="K384" s="60"/>
      <c r="L384" s="61"/>
      <c r="M384" s="61"/>
      <c r="N384" s="61"/>
      <c r="O384" s="61"/>
      <c r="P384" s="61"/>
      <c r="Q384" s="120">
        <f t="shared" si="33"/>
        <v>0</v>
      </c>
      <c r="R384" s="120">
        <f>IF(U384&lt;&gt;0,+M384/U384/3600*Lister!$A$3,0)</f>
        <v>0</v>
      </c>
      <c r="S384" s="121">
        <f t="shared" si="34"/>
        <v>0</v>
      </c>
      <c r="T384" s="121">
        <f t="shared" si="35"/>
        <v>0</v>
      </c>
      <c r="U384" s="122">
        <f t="shared" si="36"/>
        <v>0</v>
      </c>
      <c r="V384" s="131">
        <f>+IF(P384&lt;&gt;0,($O384*(Lister!$F$11+Lister!$F$10*($N384+1000)/1000)+($M384-$O384)*Lister!$F$9)*1.05/$P384/60,0)</f>
        <v>0</v>
      </c>
      <c r="W384" s="120">
        <f t="shared" si="32"/>
        <v>0</v>
      </c>
    </row>
    <row r="385" spans="1:23" s="57" customFormat="1" x14ac:dyDescent="0.25">
      <c r="A385" s="33"/>
      <c r="G385" s="113"/>
      <c r="H385" s="59"/>
      <c r="K385" s="60"/>
      <c r="L385" s="61"/>
      <c r="M385" s="61"/>
      <c r="N385" s="61"/>
      <c r="O385" s="61"/>
      <c r="P385" s="61"/>
      <c r="Q385" s="120">
        <f t="shared" si="33"/>
        <v>0</v>
      </c>
      <c r="R385" s="120">
        <f>IF(U385&lt;&gt;0,+M385/U385/3600*Lister!$A$3,0)</f>
        <v>0</v>
      </c>
      <c r="S385" s="121">
        <f t="shared" si="34"/>
        <v>0</v>
      </c>
      <c r="T385" s="121">
        <f t="shared" si="35"/>
        <v>0</v>
      </c>
      <c r="U385" s="122">
        <f t="shared" si="36"/>
        <v>0</v>
      </c>
      <c r="V385" s="131">
        <f>+IF(P385&lt;&gt;0,($O385*(Lister!$F$11+Lister!$F$10*($N385+1000)/1000)+($M385-$O385)*Lister!$F$9)*1.05/$P385/60,0)</f>
        <v>0</v>
      </c>
      <c r="W385" s="120">
        <f t="shared" si="32"/>
        <v>0</v>
      </c>
    </row>
    <row r="386" spans="1:23" s="57" customFormat="1" x14ac:dyDescent="0.25">
      <c r="A386" s="33"/>
      <c r="G386" s="113"/>
      <c r="H386" s="59"/>
      <c r="K386" s="60"/>
      <c r="L386" s="61"/>
      <c r="M386" s="61"/>
      <c r="N386" s="61"/>
      <c r="O386" s="61"/>
      <c r="P386" s="61"/>
      <c r="Q386" s="120">
        <f t="shared" si="33"/>
        <v>0</v>
      </c>
      <c r="R386" s="120">
        <f>IF(U386&lt;&gt;0,+M386/U386/3600*Lister!$A$3,0)</f>
        <v>0</v>
      </c>
      <c r="S386" s="121">
        <f t="shared" si="34"/>
        <v>0</v>
      </c>
      <c r="T386" s="121">
        <f t="shared" si="35"/>
        <v>0</v>
      </c>
      <c r="U386" s="122">
        <f t="shared" si="36"/>
        <v>0</v>
      </c>
      <c r="V386" s="131">
        <f>+IF(P386&lt;&gt;0,($O386*(Lister!$F$11+Lister!$F$10*($N386+1000)/1000)+($M386-$O386)*Lister!$F$9)*1.05/$P386/60,0)</f>
        <v>0</v>
      </c>
      <c r="W386" s="120">
        <f t="shared" si="32"/>
        <v>0</v>
      </c>
    </row>
    <row r="387" spans="1:23" s="57" customFormat="1" x14ac:dyDescent="0.25">
      <c r="A387" s="33"/>
      <c r="G387" s="113"/>
      <c r="H387" s="59"/>
      <c r="K387" s="60"/>
      <c r="L387" s="61"/>
      <c r="M387" s="61"/>
      <c r="N387" s="61"/>
      <c r="O387" s="61"/>
      <c r="P387" s="61"/>
      <c r="Q387" s="120">
        <f t="shared" si="33"/>
        <v>0</v>
      </c>
      <c r="R387" s="120">
        <f>IF(U387&lt;&gt;0,+M387/U387/3600*Lister!$A$3,0)</f>
        <v>0</v>
      </c>
      <c r="S387" s="121">
        <f t="shared" si="34"/>
        <v>0</v>
      </c>
      <c r="T387" s="121">
        <f t="shared" si="35"/>
        <v>0</v>
      </c>
      <c r="U387" s="122">
        <f t="shared" si="36"/>
        <v>0</v>
      </c>
      <c r="V387" s="131">
        <f>+IF(P387&lt;&gt;0,($O387*(Lister!$F$11+Lister!$F$10*($N387+1000)/1000)+($M387-$O387)*Lister!$F$9)*1.05/$P387/60,0)</f>
        <v>0</v>
      </c>
      <c r="W387" s="120">
        <f t="shared" si="32"/>
        <v>0</v>
      </c>
    </row>
    <row r="388" spans="1:23" s="57" customFormat="1" x14ac:dyDescent="0.25">
      <c r="A388" s="33"/>
      <c r="G388" s="113"/>
      <c r="H388" s="59"/>
      <c r="K388" s="60"/>
      <c r="L388" s="61"/>
      <c r="M388" s="61"/>
      <c r="N388" s="61"/>
      <c r="O388" s="61"/>
      <c r="P388" s="61"/>
      <c r="Q388" s="120">
        <f t="shared" si="33"/>
        <v>0</v>
      </c>
      <c r="R388" s="120">
        <f>IF(U388&lt;&gt;0,+M388/U388/3600*Lister!$A$3,0)</f>
        <v>0</v>
      </c>
      <c r="S388" s="121">
        <f t="shared" si="34"/>
        <v>0</v>
      </c>
      <c r="T388" s="121">
        <f t="shared" si="35"/>
        <v>0</v>
      </c>
      <c r="U388" s="122">
        <f t="shared" si="36"/>
        <v>0</v>
      </c>
      <c r="V388" s="131">
        <f>+IF(P388&lt;&gt;0,($O388*(Lister!$F$11+Lister!$F$10*($N388+1000)/1000)+($M388-$O388)*Lister!$F$9)*1.05/$P388/60,0)</f>
        <v>0</v>
      </c>
      <c r="W388" s="120">
        <f t="shared" si="32"/>
        <v>0</v>
      </c>
    </row>
    <row r="389" spans="1:23" s="57" customFormat="1" x14ac:dyDescent="0.25">
      <c r="A389" s="33"/>
      <c r="G389" s="113"/>
      <c r="H389" s="59"/>
      <c r="K389" s="60"/>
      <c r="L389" s="61"/>
      <c r="M389" s="61"/>
      <c r="N389" s="61"/>
      <c r="O389" s="61"/>
      <c r="P389" s="61"/>
      <c r="Q389" s="120">
        <f t="shared" si="33"/>
        <v>0</v>
      </c>
      <c r="R389" s="120">
        <f>IF(U389&lt;&gt;0,+M389/U389/3600*Lister!$A$3,0)</f>
        <v>0</v>
      </c>
      <c r="S389" s="121">
        <f t="shared" si="34"/>
        <v>0</v>
      </c>
      <c r="T389" s="121">
        <f t="shared" si="35"/>
        <v>0</v>
      </c>
      <c r="U389" s="122">
        <f t="shared" si="36"/>
        <v>0</v>
      </c>
      <c r="V389" s="131">
        <f>+IF(P389&lt;&gt;0,($O389*(Lister!$F$11+Lister!$F$10*($N389+1000)/1000)+($M389-$O389)*Lister!$F$9)*1.05/$P389/60,0)</f>
        <v>0</v>
      </c>
      <c r="W389" s="120">
        <f t="shared" si="32"/>
        <v>0</v>
      </c>
    </row>
    <row r="390" spans="1:23" s="57" customFormat="1" x14ac:dyDescent="0.25">
      <c r="A390" s="33"/>
      <c r="G390" s="113"/>
      <c r="H390" s="59"/>
      <c r="K390" s="60"/>
      <c r="L390" s="61"/>
      <c r="M390" s="61"/>
      <c r="N390" s="61"/>
      <c r="O390" s="61"/>
      <c r="P390" s="61"/>
      <c r="Q390" s="120">
        <f t="shared" si="33"/>
        <v>0</v>
      </c>
      <c r="R390" s="120">
        <f>IF(U390&lt;&gt;0,+M390/U390/3600*Lister!$A$3,0)</f>
        <v>0</v>
      </c>
      <c r="S390" s="121">
        <f t="shared" si="34"/>
        <v>0</v>
      </c>
      <c r="T390" s="121">
        <f t="shared" si="35"/>
        <v>0</v>
      </c>
      <c r="U390" s="122">
        <f t="shared" si="36"/>
        <v>0</v>
      </c>
      <c r="V390" s="131">
        <f>+IF(P390&lt;&gt;0,($O390*(Lister!$F$11+Lister!$F$10*($N390+1000)/1000)+($M390-$O390)*Lister!$F$9)*1.05/$P390/60,0)</f>
        <v>0</v>
      </c>
      <c r="W390" s="120">
        <f t="shared" ref="W390:W453" si="37">+V390/60</f>
        <v>0</v>
      </c>
    </row>
    <row r="391" spans="1:23" s="57" customFormat="1" x14ac:dyDescent="0.25">
      <c r="A391" s="33"/>
      <c r="G391" s="113"/>
      <c r="H391" s="59"/>
      <c r="K391" s="60"/>
      <c r="L391" s="61"/>
      <c r="M391" s="61"/>
      <c r="N391" s="61"/>
      <c r="O391" s="61"/>
      <c r="P391" s="61"/>
      <c r="Q391" s="120">
        <f t="shared" si="33"/>
        <v>0</v>
      </c>
      <c r="R391" s="120">
        <f>IF(U391&lt;&gt;0,+M391/U391/3600*Lister!$A$3,0)</f>
        <v>0</v>
      </c>
      <c r="S391" s="121">
        <f t="shared" si="34"/>
        <v>0</v>
      </c>
      <c r="T391" s="121">
        <f t="shared" si="35"/>
        <v>0</v>
      </c>
      <c r="U391" s="122">
        <f t="shared" si="36"/>
        <v>0</v>
      </c>
      <c r="V391" s="131">
        <f>+IF(P391&lt;&gt;0,($O391*(Lister!$F$11+Lister!$F$10*($N391+1000)/1000)+($M391-$O391)*Lister!$F$9)*1.05/$P391/60,0)</f>
        <v>0</v>
      </c>
      <c r="W391" s="120">
        <f t="shared" si="37"/>
        <v>0</v>
      </c>
    </row>
    <row r="392" spans="1:23" s="57" customFormat="1" x14ac:dyDescent="0.25">
      <c r="A392" s="33"/>
      <c r="G392" s="113"/>
      <c r="H392" s="59"/>
      <c r="K392" s="60"/>
      <c r="L392" s="61"/>
      <c r="M392" s="61"/>
      <c r="N392" s="61"/>
      <c r="O392" s="61"/>
      <c r="P392" s="61"/>
      <c r="Q392" s="120">
        <f t="shared" si="33"/>
        <v>0</v>
      </c>
      <c r="R392" s="120">
        <f>IF(U392&lt;&gt;0,+M392/U392/3600*Lister!$A$3,0)</f>
        <v>0</v>
      </c>
      <c r="S392" s="121">
        <f t="shared" si="34"/>
        <v>0</v>
      </c>
      <c r="T392" s="121">
        <f t="shared" si="35"/>
        <v>0</v>
      </c>
      <c r="U392" s="122">
        <f t="shared" si="36"/>
        <v>0</v>
      </c>
      <c r="V392" s="131">
        <f>+IF(P392&lt;&gt;0,($O392*(Lister!$F$11+Lister!$F$10*($N392+1000)/1000)+($M392-$O392)*Lister!$F$9)*1.05/$P392/60,0)</f>
        <v>0</v>
      </c>
      <c r="W392" s="120">
        <f t="shared" si="37"/>
        <v>0</v>
      </c>
    </row>
    <row r="393" spans="1:23" s="57" customFormat="1" x14ac:dyDescent="0.25">
      <c r="A393" s="33"/>
      <c r="G393" s="113"/>
      <c r="H393" s="59"/>
      <c r="K393" s="60"/>
      <c r="L393" s="61"/>
      <c r="M393" s="61"/>
      <c r="N393" s="61"/>
      <c r="O393" s="61"/>
      <c r="P393" s="61"/>
      <c r="Q393" s="120">
        <f t="shared" si="33"/>
        <v>0</v>
      </c>
      <c r="R393" s="120">
        <f>IF(U393&lt;&gt;0,+M393/U393/3600*Lister!$A$3,0)</f>
        <v>0</v>
      </c>
      <c r="S393" s="121">
        <f t="shared" si="34"/>
        <v>0</v>
      </c>
      <c r="T393" s="121">
        <f t="shared" si="35"/>
        <v>0</v>
      </c>
      <c r="U393" s="122">
        <f t="shared" si="36"/>
        <v>0</v>
      </c>
      <c r="V393" s="131">
        <f>+IF(P393&lt;&gt;0,($O393*(Lister!$F$11+Lister!$F$10*($N393+1000)/1000)+($M393-$O393)*Lister!$F$9)*1.05/$P393/60,0)</f>
        <v>0</v>
      </c>
      <c r="W393" s="120">
        <f t="shared" si="37"/>
        <v>0</v>
      </c>
    </row>
    <row r="394" spans="1:23" s="57" customFormat="1" x14ac:dyDescent="0.25">
      <c r="A394" s="33"/>
      <c r="G394" s="113"/>
      <c r="H394" s="59"/>
      <c r="K394" s="60"/>
      <c r="L394" s="61"/>
      <c r="M394" s="61"/>
      <c r="N394" s="61"/>
      <c r="O394" s="61"/>
      <c r="P394" s="61"/>
      <c r="Q394" s="120">
        <f t="shared" si="33"/>
        <v>0</v>
      </c>
      <c r="R394" s="120">
        <f>IF(U394&lt;&gt;0,+M394/U394/3600*Lister!$A$3,0)</f>
        <v>0</v>
      </c>
      <c r="S394" s="121">
        <f t="shared" si="34"/>
        <v>0</v>
      </c>
      <c r="T394" s="121">
        <f t="shared" si="35"/>
        <v>0</v>
      </c>
      <c r="U394" s="122">
        <f t="shared" si="36"/>
        <v>0</v>
      </c>
      <c r="V394" s="131">
        <f>+IF(P394&lt;&gt;0,($O394*(Lister!$F$11+Lister!$F$10*($N394+1000)/1000)+($M394-$O394)*Lister!$F$9)*1.05/$P394/60,0)</f>
        <v>0</v>
      </c>
      <c r="W394" s="120">
        <f t="shared" si="37"/>
        <v>0</v>
      </c>
    </row>
    <row r="395" spans="1:23" s="57" customFormat="1" x14ac:dyDescent="0.25">
      <c r="A395" s="33"/>
      <c r="G395" s="113"/>
      <c r="H395" s="59"/>
      <c r="K395" s="60"/>
      <c r="L395" s="61"/>
      <c r="M395" s="61"/>
      <c r="N395" s="61"/>
      <c r="O395" s="61"/>
      <c r="P395" s="61"/>
      <c r="Q395" s="120">
        <f t="shared" si="33"/>
        <v>0</v>
      </c>
      <c r="R395" s="120">
        <f>IF(U395&lt;&gt;0,+M395/U395/3600*Lister!$A$3,0)</f>
        <v>0</v>
      </c>
      <c r="S395" s="121">
        <f t="shared" si="34"/>
        <v>0</v>
      </c>
      <c r="T395" s="121">
        <f t="shared" si="35"/>
        <v>0</v>
      </c>
      <c r="U395" s="122">
        <f t="shared" si="36"/>
        <v>0</v>
      </c>
      <c r="V395" s="131">
        <f>+IF(P395&lt;&gt;0,($O395*(Lister!$F$11+Lister!$F$10*($N395+1000)/1000)+($M395-$O395)*Lister!$F$9)*1.05/$P395/60,0)</f>
        <v>0</v>
      </c>
      <c r="W395" s="120">
        <f t="shared" si="37"/>
        <v>0</v>
      </c>
    </row>
    <row r="396" spans="1:23" s="57" customFormat="1" x14ac:dyDescent="0.25">
      <c r="A396" s="33"/>
      <c r="G396" s="113"/>
      <c r="H396" s="59"/>
      <c r="K396" s="60"/>
      <c r="L396" s="61"/>
      <c r="M396" s="61"/>
      <c r="N396" s="61"/>
      <c r="O396" s="61"/>
      <c r="P396" s="61"/>
      <c r="Q396" s="120">
        <f t="shared" si="33"/>
        <v>0</v>
      </c>
      <c r="R396" s="120">
        <f>IF(U396&lt;&gt;0,+M396/U396/3600*Lister!$A$3,0)</f>
        <v>0</v>
      </c>
      <c r="S396" s="121">
        <f t="shared" si="34"/>
        <v>0</v>
      </c>
      <c r="T396" s="121">
        <f t="shared" si="35"/>
        <v>0</v>
      </c>
      <c r="U396" s="122">
        <f t="shared" si="36"/>
        <v>0</v>
      </c>
      <c r="V396" s="131">
        <f>+IF(P396&lt;&gt;0,($O396*(Lister!$F$11+Lister!$F$10*($N396+1000)/1000)+($M396-$O396)*Lister!$F$9)*1.05/$P396/60,0)</f>
        <v>0</v>
      </c>
      <c r="W396" s="120">
        <f t="shared" si="37"/>
        <v>0</v>
      </c>
    </row>
    <row r="397" spans="1:23" s="57" customFormat="1" x14ac:dyDescent="0.25">
      <c r="A397" s="33"/>
      <c r="G397" s="113"/>
      <c r="H397" s="59"/>
      <c r="K397" s="60"/>
      <c r="L397" s="61"/>
      <c r="M397" s="61"/>
      <c r="N397" s="61"/>
      <c r="O397" s="61"/>
      <c r="P397" s="61"/>
      <c r="Q397" s="120">
        <f t="shared" si="33"/>
        <v>0</v>
      </c>
      <c r="R397" s="120">
        <f>IF(U397&lt;&gt;0,+M397/U397/3600*Lister!$A$3,0)</f>
        <v>0</v>
      </c>
      <c r="S397" s="121">
        <f t="shared" si="34"/>
        <v>0</v>
      </c>
      <c r="T397" s="121">
        <f t="shared" si="35"/>
        <v>0</v>
      </c>
      <c r="U397" s="122">
        <f t="shared" si="36"/>
        <v>0</v>
      </c>
      <c r="V397" s="131">
        <f>+IF(P397&lt;&gt;0,($O397*(Lister!$F$11+Lister!$F$10*($N397+1000)/1000)+($M397-$O397)*Lister!$F$9)*1.05/$P397/60,0)</f>
        <v>0</v>
      </c>
      <c r="W397" s="120">
        <f t="shared" si="37"/>
        <v>0</v>
      </c>
    </row>
    <row r="398" spans="1:23" s="57" customFormat="1" x14ac:dyDescent="0.25">
      <c r="A398" s="33"/>
      <c r="G398" s="113"/>
      <c r="H398" s="59"/>
      <c r="K398" s="60"/>
      <c r="L398" s="61"/>
      <c r="M398" s="61"/>
      <c r="N398" s="61"/>
      <c r="O398" s="61"/>
      <c r="P398" s="61"/>
      <c r="Q398" s="120">
        <f t="shared" si="33"/>
        <v>0</v>
      </c>
      <c r="R398" s="120">
        <f>IF(U398&lt;&gt;0,+M398/U398/3600*Lister!$A$3,0)</f>
        <v>0</v>
      </c>
      <c r="S398" s="121">
        <f t="shared" si="34"/>
        <v>0</v>
      </c>
      <c r="T398" s="121">
        <f t="shared" si="35"/>
        <v>0</v>
      </c>
      <c r="U398" s="122">
        <f t="shared" si="36"/>
        <v>0</v>
      </c>
      <c r="V398" s="131">
        <f>+IF(P398&lt;&gt;0,($O398*(Lister!$F$11+Lister!$F$10*($N398+1000)/1000)+($M398-$O398)*Lister!$F$9)*1.05/$P398/60,0)</f>
        <v>0</v>
      </c>
      <c r="W398" s="120">
        <f t="shared" si="37"/>
        <v>0</v>
      </c>
    </row>
    <row r="399" spans="1:23" s="57" customFormat="1" x14ac:dyDescent="0.25">
      <c r="A399" s="33"/>
      <c r="G399" s="113"/>
      <c r="H399" s="59"/>
      <c r="K399" s="60"/>
      <c r="L399" s="61"/>
      <c r="M399" s="61"/>
      <c r="N399" s="61"/>
      <c r="O399" s="61"/>
      <c r="P399" s="61"/>
      <c r="Q399" s="120">
        <f t="shared" si="33"/>
        <v>0</v>
      </c>
      <c r="R399" s="120">
        <f>IF(U399&lt;&gt;0,+M399/U399/3600*Lister!$A$3,0)</f>
        <v>0</v>
      </c>
      <c r="S399" s="121">
        <f t="shared" si="34"/>
        <v>0</v>
      </c>
      <c r="T399" s="121">
        <f t="shared" si="35"/>
        <v>0</v>
      </c>
      <c r="U399" s="122">
        <f t="shared" si="36"/>
        <v>0</v>
      </c>
      <c r="V399" s="131">
        <f>+IF(P399&lt;&gt;0,($O399*(Lister!$F$11+Lister!$F$10*($N399+1000)/1000)+($M399-$O399)*Lister!$F$9)*1.05/$P399/60,0)</f>
        <v>0</v>
      </c>
      <c r="W399" s="120">
        <f t="shared" si="37"/>
        <v>0</v>
      </c>
    </row>
    <row r="400" spans="1:23" s="57" customFormat="1" x14ac:dyDescent="0.25">
      <c r="A400" s="33"/>
      <c r="G400" s="113"/>
      <c r="H400" s="59"/>
      <c r="K400" s="60"/>
      <c r="L400" s="61"/>
      <c r="M400" s="61"/>
      <c r="N400" s="61"/>
      <c r="O400" s="61"/>
      <c r="P400" s="61"/>
      <c r="Q400" s="120">
        <f t="shared" si="33"/>
        <v>0</v>
      </c>
      <c r="R400" s="120">
        <f>IF(U400&lt;&gt;0,+M400/U400/3600*Lister!$A$3,0)</f>
        <v>0</v>
      </c>
      <c r="S400" s="121">
        <f t="shared" si="34"/>
        <v>0</v>
      </c>
      <c r="T400" s="121">
        <f t="shared" si="35"/>
        <v>0</v>
      </c>
      <c r="U400" s="122">
        <f t="shared" si="36"/>
        <v>0</v>
      </c>
      <c r="V400" s="131">
        <f>+IF(P400&lt;&gt;0,($O400*(Lister!$F$11+Lister!$F$10*($N400+1000)/1000)+($M400-$O400)*Lister!$F$9)*1.05/$P400/60,0)</f>
        <v>0</v>
      </c>
      <c r="W400" s="120">
        <f t="shared" si="37"/>
        <v>0</v>
      </c>
    </row>
    <row r="401" spans="1:23" s="57" customFormat="1" x14ac:dyDescent="0.25">
      <c r="A401" s="33"/>
      <c r="G401" s="113"/>
      <c r="H401" s="59"/>
      <c r="K401" s="60"/>
      <c r="L401" s="61"/>
      <c r="M401" s="61"/>
      <c r="N401" s="61"/>
      <c r="O401" s="61"/>
      <c r="P401" s="61"/>
      <c r="Q401" s="120">
        <f t="shared" si="33"/>
        <v>0</v>
      </c>
      <c r="R401" s="120">
        <f>IF(U401&lt;&gt;0,+M401/U401/3600*Lister!$A$3,0)</f>
        <v>0</v>
      </c>
      <c r="S401" s="121">
        <f t="shared" si="34"/>
        <v>0</v>
      </c>
      <c r="T401" s="121">
        <f t="shared" si="35"/>
        <v>0</v>
      </c>
      <c r="U401" s="122">
        <f t="shared" si="36"/>
        <v>0</v>
      </c>
      <c r="V401" s="131">
        <f>+IF(P401&lt;&gt;0,($O401*(Lister!$F$11+Lister!$F$10*($N401+1000)/1000)+($M401-$O401)*Lister!$F$9)*1.05/$P401/60,0)</f>
        <v>0</v>
      </c>
      <c r="W401" s="120">
        <f t="shared" si="37"/>
        <v>0</v>
      </c>
    </row>
    <row r="402" spans="1:23" s="57" customFormat="1" x14ac:dyDescent="0.25">
      <c r="A402" s="33"/>
      <c r="G402" s="113"/>
      <c r="H402" s="59"/>
      <c r="K402" s="60"/>
      <c r="L402" s="61"/>
      <c r="M402" s="61"/>
      <c r="N402" s="61"/>
      <c r="O402" s="61"/>
      <c r="P402" s="61"/>
      <c r="Q402" s="120">
        <f t="shared" si="33"/>
        <v>0</v>
      </c>
      <c r="R402" s="120">
        <f>IF(U402&lt;&gt;0,+M402/U402/3600*Lister!$A$3,0)</f>
        <v>0</v>
      </c>
      <c r="S402" s="121">
        <f t="shared" si="34"/>
        <v>0</v>
      </c>
      <c r="T402" s="121">
        <f t="shared" si="35"/>
        <v>0</v>
      </c>
      <c r="U402" s="122">
        <f t="shared" si="36"/>
        <v>0</v>
      </c>
      <c r="V402" s="131">
        <f>+IF(P402&lt;&gt;0,($O402*(Lister!$F$11+Lister!$F$10*($N402+1000)/1000)+($M402-$O402)*Lister!$F$9)*1.05/$P402/60,0)</f>
        <v>0</v>
      </c>
      <c r="W402" s="120">
        <f t="shared" si="37"/>
        <v>0</v>
      </c>
    </row>
    <row r="403" spans="1:23" s="57" customFormat="1" x14ac:dyDescent="0.25">
      <c r="A403" s="33"/>
      <c r="G403" s="113"/>
      <c r="H403" s="59"/>
      <c r="K403" s="60"/>
      <c r="L403" s="61"/>
      <c r="M403" s="61"/>
      <c r="N403" s="61"/>
      <c r="O403" s="61"/>
      <c r="P403" s="61"/>
      <c r="Q403" s="120">
        <f t="shared" ref="Q403:Q466" si="38">M403*N403/1000</f>
        <v>0</v>
      </c>
      <c r="R403" s="120">
        <f>IF(U403&lt;&gt;0,+M403/U403/3600*Lister!$A$3,0)</f>
        <v>0</v>
      </c>
      <c r="S403" s="121">
        <f t="shared" ref="S403:S466" si="39">N403*R403/1000</f>
        <v>0</v>
      </c>
      <c r="T403" s="121">
        <f t="shared" ref="T403:T466" si="40">+IF(R403&lt;&gt;0,P403/R403,0)</f>
        <v>0</v>
      </c>
      <c r="U403" s="122">
        <f t="shared" ref="U403:U466" si="41">+L403</f>
        <v>0</v>
      </c>
      <c r="V403" s="131">
        <f>+IF(P403&lt;&gt;0,($O403*(Lister!$F$11+Lister!$F$10*($N403+1000)/1000)+($M403-$O403)*Lister!$F$9)*1.05/$P403/60,0)</f>
        <v>0</v>
      </c>
      <c r="W403" s="120">
        <f t="shared" si="37"/>
        <v>0</v>
      </c>
    </row>
    <row r="404" spans="1:23" s="57" customFormat="1" x14ac:dyDescent="0.25">
      <c r="A404" s="33"/>
      <c r="G404" s="113"/>
      <c r="H404" s="59"/>
      <c r="K404" s="60"/>
      <c r="L404" s="61"/>
      <c r="M404" s="61"/>
      <c r="N404" s="61"/>
      <c r="O404" s="61"/>
      <c r="P404" s="61"/>
      <c r="Q404" s="120">
        <f t="shared" si="38"/>
        <v>0</v>
      </c>
      <c r="R404" s="120">
        <f>IF(U404&lt;&gt;0,+M404/U404/3600*Lister!$A$3,0)</f>
        <v>0</v>
      </c>
      <c r="S404" s="121">
        <f t="shared" si="39"/>
        <v>0</v>
      </c>
      <c r="T404" s="121">
        <f t="shared" si="40"/>
        <v>0</v>
      </c>
      <c r="U404" s="122">
        <f t="shared" si="41"/>
        <v>0</v>
      </c>
      <c r="V404" s="131">
        <f>+IF(P404&lt;&gt;0,($O404*(Lister!$F$11+Lister!$F$10*($N404+1000)/1000)+($M404-$O404)*Lister!$F$9)*1.05/$P404/60,0)</f>
        <v>0</v>
      </c>
      <c r="W404" s="120">
        <f t="shared" si="37"/>
        <v>0</v>
      </c>
    </row>
    <row r="405" spans="1:23" s="57" customFormat="1" x14ac:dyDescent="0.25">
      <c r="A405" s="33"/>
      <c r="G405" s="113"/>
      <c r="H405" s="59"/>
      <c r="K405" s="60"/>
      <c r="L405" s="61"/>
      <c r="M405" s="61"/>
      <c r="N405" s="61"/>
      <c r="O405" s="61"/>
      <c r="P405" s="61"/>
      <c r="Q405" s="120">
        <f t="shared" si="38"/>
        <v>0</v>
      </c>
      <c r="R405" s="120">
        <f>IF(U405&lt;&gt;0,+M405/U405/3600*Lister!$A$3,0)</f>
        <v>0</v>
      </c>
      <c r="S405" s="121">
        <f t="shared" si="39"/>
        <v>0</v>
      </c>
      <c r="T405" s="121">
        <f t="shared" si="40"/>
        <v>0</v>
      </c>
      <c r="U405" s="122">
        <f t="shared" si="41"/>
        <v>0</v>
      </c>
      <c r="V405" s="131">
        <f>+IF(P405&lt;&gt;0,($O405*(Lister!$F$11+Lister!$F$10*($N405+1000)/1000)+($M405-$O405)*Lister!$F$9)*1.05/$P405/60,0)</f>
        <v>0</v>
      </c>
      <c r="W405" s="120">
        <f t="shared" si="37"/>
        <v>0</v>
      </c>
    </row>
    <row r="406" spans="1:23" s="57" customFormat="1" x14ac:dyDescent="0.25">
      <c r="A406" s="33"/>
      <c r="G406" s="113"/>
      <c r="H406" s="59"/>
      <c r="K406" s="60"/>
      <c r="L406" s="61"/>
      <c r="M406" s="61"/>
      <c r="N406" s="61"/>
      <c r="O406" s="61"/>
      <c r="P406" s="61"/>
      <c r="Q406" s="120">
        <f t="shared" si="38"/>
        <v>0</v>
      </c>
      <c r="R406" s="120">
        <f>IF(U406&lt;&gt;0,+M406/U406/3600*Lister!$A$3,0)</f>
        <v>0</v>
      </c>
      <c r="S406" s="121">
        <f t="shared" si="39"/>
        <v>0</v>
      </c>
      <c r="T406" s="121">
        <f t="shared" si="40"/>
        <v>0</v>
      </c>
      <c r="U406" s="122">
        <f t="shared" si="41"/>
        <v>0</v>
      </c>
      <c r="V406" s="131">
        <f>+IF(P406&lt;&gt;0,($O406*(Lister!$F$11+Lister!$F$10*($N406+1000)/1000)+($M406-$O406)*Lister!$F$9)*1.05/$P406/60,0)</f>
        <v>0</v>
      </c>
      <c r="W406" s="120">
        <f t="shared" si="37"/>
        <v>0</v>
      </c>
    </row>
    <row r="407" spans="1:23" s="57" customFormat="1" x14ac:dyDescent="0.25">
      <c r="A407" s="33"/>
      <c r="G407" s="113"/>
      <c r="H407" s="59"/>
      <c r="K407" s="60"/>
      <c r="L407" s="61"/>
      <c r="M407" s="61"/>
      <c r="N407" s="61"/>
      <c r="O407" s="61"/>
      <c r="P407" s="61"/>
      <c r="Q407" s="120">
        <f t="shared" si="38"/>
        <v>0</v>
      </c>
      <c r="R407" s="120">
        <f>IF(U407&lt;&gt;0,+M407/U407/3600*Lister!$A$3,0)</f>
        <v>0</v>
      </c>
      <c r="S407" s="121">
        <f t="shared" si="39"/>
        <v>0</v>
      </c>
      <c r="T407" s="121">
        <f t="shared" si="40"/>
        <v>0</v>
      </c>
      <c r="U407" s="122">
        <f t="shared" si="41"/>
        <v>0</v>
      </c>
      <c r="V407" s="131">
        <f>+IF(P407&lt;&gt;0,($O407*(Lister!$F$11+Lister!$F$10*($N407+1000)/1000)+($M407-$O407)*Lister!$F$9)*1.05/$P407/60,0)</f>
        <v>0</v>
      </c>
      <c r="W407" s="120">
        <f t="shared" si="37"/>
        <v>0</v>
      </c>
    </row>
    <row r="408" spans="1:23" s="57" customFormat="1" x14ac:dyDescent="0.25">
      <c r="A408" s="33"/>
      <c r="G408" s="113"/>
      <c r="H408" s="59"/>
      <c r="K408" s="60"/>
      <c r="L408" s="61"/>
      <c r="M408" s="61"/>
      <c r="N408" s="61"/>
      <c r="O408" s="61"/>
      <c r="P408" s="61"/>
      <c r="Q408" s="120">
        <f t="shared" si="38"/>
        <v>0</v>
      </c>
      <c r="R408" s="120">
        <f>IF(U408&lt;&gt;0,+M408/U408/3600*Lister!$A$3,0)</f>
        <v>0</v>
      </c>
      <c r="S408" s="121">
        <f t="shared" si="39"/>
        <v>0</v>
      </c>
      <c r="T408" s="121">
        <f t="shared" si="40"/>
        <v>0</v>
      </c>
      <c r="U408" s="122">
        <f t="shared" si="41"/>
        <v>0</v>
      </c>
      <c r="V408" s="131">
        <f>+IF(P408&lt;&gt;0,($O408*(Lister!$F$11+Lister!$F$10*($N408+1000)/1000)+($M408-$O408)*Lister!$F$9)*1.05/$P408/60,0)</f>
        <v>0</v>
      </c>
      <c r="W408" s="120">
        <f t="shared" si="37"/>
        <v>0</v>
      </c>
    </row>
    <row r="409" spans="1:23" s="57" customFormat="1" x14ac:dyDescent="0.25">
      <c r="A409" s="33"/>
      <c r="G409" s="113"/>
      <c r="H409" s="59"/>
      <c r="K409" s="60"/>
      <c r="L409" s="61"/>
      <c r="M409" s="61"/>
      <c r="N409" s="61"/>
      <c r="O409" s="61"/>
      <c r="P409" s="61"/>
      <c r="Q409" s="120">
        <f t="shared" si="38"/>
        <v>0</v>
      </c>
      <c r="R409" s="120">
        <f>IF(U409&lt;&gt;0,+M409/U409/3600*Lister!$A$3,0)</f>
        <v>0</v>
      </c>
      <c r="S409" s="121">
        <f t="shared" si="39"/>
        <v>0</v>
      </c>
      <c r="T409" s="121">
        <f t="shared" si="40"/>
        <v>0</v>
      </c>
      <c r="U409" s="122">
        <f t="shared" si="41"/>
        <v>0</v>
      </c>
      <c r="V409" s="131">
        <f>+IF(P409&lt;&gt;0,($O409*(Lister!$F$11+Lister!$F$10*($N409+1000)/1000)+($M409-$O409)*Lister!$F$9)*1.05/$P409/60,0)</f>
        <v>0</v>
      </c>
      <c r="W409" s="120">
        <f t="shared" si="37"/>
        <v>0</v>
      </c>
    </row>
    <row r="410" spans="1:23" s="57" customFormat="1" x14ac:dyDescent="0.25">
      <c r="A410" s="33"/>
      <c r="G410" s="113"/>
      <c r="H410" s="59"/>
      <c r="K410" s="60"/>
      <c r="L410" s="61"/>
      <c r="M410" s="61"/>
      <c r="N410" s="61"/>
      <c r="O410" s="61"/>
      <c r="P410" s="61"/>
      <c r="Q410" s="120">
        <f t="shared" si="38"/>
        <v>0</v>
      </c>
      <c r="R410" s="120">
        <f>IF(U410&lt;&gt;0,+M410/U410/3600*Lister!$A$3,0)</f>
        <v>0</v>
      </c>
      <c r="S410" s="121">
        <f t="shared" si="39"/>
        <v>0</v>
      </c>
      <c r="T410" s="121">
        <f t="shared" si="40"/>
        <v>0</v>
      </c>
      <c r="U410" s="122">
        <f t="shared" si="41"/>
        <v>0</v>
      </c>
      <c r="V410" s="131">
        <f>+IF(P410&lt;&gt;0,($O410*(Lister!$F$11+Lister!$F$10*($N410+1000)/1000)+($M410-$O410)*Lister!$F$9)*1.05/$P410/60,0)</f>
        <v>0</v>
      </c>
      <c r="W410" s="120">
        <f t="shared" si="37"/>
        <v>0</v>
      </c>
    </row>
    <row r="411" spans="1:23" s="57" customFormat="1" x14ac:dyDescent="0.25">
      <c r="A411" s="33"/>
      <c r="G411" s="113"/>
      <c r="H411" s="59"/>
      <c r="K411" s="60"/>
      <c r="L411" s="61"/>
      <c r="M411" s="61"/>
      <c r="N411" s="61"/>
      <c r="O411" s="61"/>
      <c r="P411" s="61"/>
      <c r="Q411" s="120">
        <f t="shared" si="38"/>
        <v>0</v>
      </c>
      <c r="R411" s="120">
        <f>IF(U411&lt;&gt;0,+M411/U411/3600*Lister!$A$3,0)</f>
        <v>0</v>
      </c>
      <c r="S411" s="121">
        <f t="shared" si="39"/>
        <v>0</v>
      </c>
      <c r="T411" s="121">
        <f t="shared" si="40"/>
        <v>0</v>
      </c>
      <c r="U411" s="122">
        <f t="shared" si="41"/>
        <v>0</v>
      </c>
      <c r="V411" s="131">
        <f>+IF(P411&lt;&gt;0,($O411*(Lister!$F$11+Lister!$F$10*($N411+1000)/1000)+($M411-$O411)*Lister!$F$9)*1.05/$P411/60,0)</f>
        <v>0</v>
      </c>
      <c r="W411" s="120">
        <f t="shared" si="37"/>
        <v>0</v>
      </c>
    </row>
    <row r="412" spans="1:23" s="57" customFormat="1" x14ac:dyDescent="0.25">
      <c r="A412" s="33"/>
      <c r="G412" s="113"/>
      <c r="H412" s="59"/>
      <c r="K412" s="60"/>
      <c r="L412" s="61"/>
      <c r="M412" s="61"/>
      <c r="N412" s="61"/>
      <c r="O412" s="61"/>
      <c r="P412" s="61"/>
      <c r="Q412" s="120">
        <f t="shared" si="38"/>
        <v>0</v>
      </c>
      <c r="R412" s="120">
        <f>IF(U412&lt;&gt;0,+M412/U412/3600*Lister!$A$3,0)</f>
        <v>0</v>
      </c>
      <c r="S412" s="121">
        <f t="shared" si="39"/>
        <v>0</v>
      </c>
      <c r="T412" s="121">
        <f t="shared" si="40"/>
        <v>0</v>
      </c>
      <c r="U412" s="122">
        <f t="shared" si="41"/>
        <v>0</v>
      </c>
      <c r="V412" s="131">
        <f>+IF(P412&lt;&gt;0,($O412*(Lister!$F$11+Lister!$F$10*($N412+1000)/1000)+($M412-$O412)*Lister!$F$9)*1.05/$P412/60,0)</f>
        <v>0</v>
      </c>
      <c r="W412" s="120">
        <f t="shared" si="37"/>
        <v>0</v>
      </c>
    </row>
    <row r="413" spans="1:23" s="57" customFormat="1" x14ac:dyDescent="0.25">
      <c r="A413" s="33"/>
      <c r="G413" s="113"/>
      <c r="H413" s="59"/>
      <c r="K413" s="60"/>
      <c r="L413" s="61"/>
      <c r="M413" s="61"/>
      <c r="N413" s="61"/>
      <c r="O413" s="61"/>
      <c r="P413" s="61"/>
      <c r="Q413" s="120">
        <f t="shared" si="38"/>
        <v>0</v>
      </c>
      <c r="R413" s="120">
        <f>IF(U413&lt;&gt;0,+M413/U413/3600*Lister!$A$3,0)</f>
        <v>0</v>
      </c>
      <c r="S413" s="121">
        <f t="shared" si="39"/>
        <v>0</v>
      </c>
      <c r="T413" s="121">
        <f t="shared" si="40"/>
        <v>0</v>
      </c>
      <c r="U413" s="122">
        <f t="shared" si="41"/>
        <v>0</v>
      </c>
      <c r="V413" s="131">
        <f>+IF(P413&lt;&gt;0,($O413*(Lister!$F$11+Lister!$F$10*($N413+1000)/1000)+($M413-$O413)*Lister!$F$9)*1.05/$P413/60,0)</f>
        <v>0</v>
      </c>
      <c r="W413" s="120">
        <f t="shared" si="37"/>
        <v>0</v>
      </c>
    </row>
    <row r="414" spans="1:23" s="57" customFormat="1" x14ac:dyDescent="0.25">
      <c r="A414" s="33"/>
      <c r="G414" s="113"/>
      <c r="H414" s="59"/>
      <c r="K414" s="60"/>
      <c r="L414" s="61"/>
      <c r="M414" s="61"/>
      <c r="N414" s="61"/>
      <c r="O414" s="61"/>
      <c r="P414" s="61"/>
      <c r="Q414" s="120">
        <f t="shared" si="38"/>
        <v>0</v>
      </c>
      <c r="R414" s="120">
        <f>IF(U414&lt;&gt;0,+M414/U414/3600*Lister!$A$3,0)</f>
        <v>0</v>
      </c>
      <c r="S414" s="121">
        <f t="shared" si="39"/>
        <v>0</v>
      </c>
      <c r="T414" s="121">
        <f t="shared" si="40"/>
        <v>0</v>
      </c>
      <c r="U414" s="122">
        <f t="shared" si="41"/>
        <v>0</v>
      </c>
      <c r="V414" s="131">
        <f>+IF(P414&lt;&gt;0,($O414*(Lister!$F$11+Lister!$F$10*($N414+1000)/1000)+($M414-$O414)*Lister!$F$9)*1.05/$P414/60,0)</f>
        <v>0</v>
      </c>
      <c r="W414" s="120">
        <f t="shared" si="37"/>
        <v>0</v>
      </c>
    </row>
    <row r="415" spans="1:23" s="57" customFormat="1" x14ac:dyDescent="0.25">
      <c r="A415" s="33"/>
      <c r="G415" s="113"/>
      <c r="H415" s="59"/>
      <c r="K415" s="60"/>
      <c r="L415" s="61"/>
      <c r="M415" s="61"/>
      <c r="N415" s="61"/>
      <c r="O415" s="61"/>
      <c r="P415" s="61"/>
      <c r="Q415" s="120">
        <f t="shared" si="38"/>
        <v>0</v>
      </c>
      <c r="R415" s="120">
        <f>IF(U415&lt;&gt;0,+M415/U415/3600*Lister!$A$3,0)</f>
        <v>0</v>
      </c>
      <c r="S415" s="121">
        <f t="shared" si="39"/>
        <v>0</v>
      </c>
      <c r="T415" s="121">
        <f t="shared" si="40"/>
        <v>0</v>
      </c>
      <c r="U415" s="122">
        <f t="shared" si="41"/>
        <v>0</v>
      </c>
      <c r="V415" s="131">
        <f>+IF(P415&lt;&gt;0,($O415*(Lister!$F$11+Lister!$F$10*($N415+1000)/1000)+($M415-$O415)*Lister!$F$9)*1.05/$P415/60,0)</f>
        <v>0</v>
      </c>
      <c r="W415" s="120">
        <f t="shared" si="37"/>
        <v>0</v>
      </c>
    </row>
    <row r="416" spans="1:23" s="57" customFormat="1" x14ac:dyDescent="0.25">
      <c r="A416" s="33"/>
      <c r="G416" s="113"/>
      <c r="H416" s="59"/>
      <c r="K416" s="60"/>
      <c r="L416" s="61"/>
      <c r="M416" s="61"/>
      <c r="N416" s="61"/>
      <c r="O416" s="61"/>
      <c r="P416" s="61"/>
      <c r="Q416" s="120">
        <f t="shared" si="38"/>
        <v>0</v>
      </c>
      <c r="R416" s="120">
        <f>IF(U416&lt;&gt;0,+M416/U416/3600*Lister!$A$3,0)</f>
        <v>0</v>
      </c>
      <c r="S416" s="121">
        <f t="shared" si="39"/>
        <v>0</v>
      </c>
      <c r="T416" s="121">
        <f t="shared" si="40"/>
        <v>0</v>
      </c>
      <c r="U416" s="122">
        <f t="shared" si="41"/>
        <v>0</v>
      </c>
      <c r="V416" s="131">
        <f>+IF(P416&lt;&gt;0,($O416*(Lister!$F$11+Lister!$F$10*($N416+1000)/1000)+($M416-$O416)*Lister!$F$9)*1.05/$P416/60,0)</f>
        <v>0</v>
      </c>
      <c r="W416" s="120">
        <f t="shared" si="37"/>
        <v>0</v>
      </c>
    </row>
    <row r="417" spans="1:23" s="57" customFormat="1" x14ac:dyDescent="0.25">
      <c r="A417" s="33"/>
      <c r="G417" s="113"/>
      <c r="H417" s="59"/>
      <c r="K417" s="60"/>
      <c r="L417" s="61"/>
      <c r="M417" s="61"/>
      <c r="N417" s="61"/>
      <c r="O417" s="61"/>
      <c r="P417" s="61"/>
      <c r="Q417" s="120">
        <f t="shared" si="38"/>
        <v>0</v>
      </c>
      <c r="R417" s="120">
        <f>IF(U417&lt;&gt;0,+M417/U417/3600*Lister!$A$3,0)</f>
        <v>0</v>
      </c>
      <c r="S417" s="121">
        <f t="shared" si="39"/>
        <v>0</v>
      </c>
      <c r="T417" s="121">
        <f t="shared" si="40"/>
        <v>0</v>
      </c>
      <c r="U417" s="122">
        <f t="shared" si="41"/>
        <v>0</v>
      </c>
      <c r="V417" s="131">
        <f>+IF(P417&lt;&gt;0,($O417*(Lister!$F$11+Lister!$F$10*($N417+1000)/1000)+($M417-$O417)*Lister!$F$9)*1.05/$P417/60,0)</f>
        <v>0</v>
      </c>
      <c r="W417" s="120">
        <f t="shared" si="37"/>
        <v>0</v>
      </c>
    </row>
    <row r="418" spans="1:23" s="57" customFormat="1" x14ac:dyDescent="0.25">
      <c r="A418" s="33"/>
      <c r="G418" s="113"/>
      <c r="H418" s="59"/>
      <c r="K418" s="60"/>
      <c r="L418" s="61"/>
      <c r="M418" s="61"/>
      <c r="N418" s="61"/>
      <c r="O418" s="61"/>
      <c r="P418" s="61"/>
      <c r="Q418" s="120">
        <f t="shared" si="38"/>
        <v>0</v>
      </c>
      <c r="R418" s="120">
        <f>IF(U418&lt;&gt;0,+M418/U418/3600*Lister!$A$3,0)</f>
        <v>0</v>
      </c>
      <c r="S418" s="121">
        <f t="shared" si="39"/>
        <v>0</v>
      </c>
      <c r="T418" s="121">
        <f t="shared" si="40"/>
        <v>0</v>
      </c>
      <c r="U418" s="122">
        <f t="shared" si="41"/>
        <v>0</v>
      </c>
      <c r="V418" s="131">
        <f>+IF(P418&lt;&gt;0,($O418*(Lister!$F$11+Lister!$F$10*($N418+1000)/1000)+($M418-$O418)*Lister!$F$9)*1.05/$P418/60,0)</f>
        <v>0</v>
      </c>
      <c r="W418" s="120">
        <f t="shared" si="37"/>
        <v>0</v>
      </c>
    </row>
    <row r="419" spans="1:23" s="57" customFormat="1" x14ac:dyDescent="0.25">
      <c r="A419" s="33"/>
      <c r="G419" s="113"/>
      <c r="H419" s="59"/>
      <c r="K419" s="60"/>
      <c r="L419" s="61"/>
      <c r="M419" s="61"/>
      <c r="N419" s="61"/>
      <c r="O419" s="61"/>
      <c r="P419" s="61"/>
      <c r="Q419" s="120">
        <f t="shared" si="38"/>
        <v>0</v>
      </c>
      <c r="R419" s="120">
        <f>IF(U419&lt;&gt;0,+M419/U419/3600*Lister!$A$3,0)</f>
        <v>0</v>
      </c>
      <c r="S419" s="121">
        <f t="shared" si="39"/>
        <v>0</v>
      </c>
      <c r="T419" s="121">
        <f t="shared" si="40"/>
        <v>0</v>
      </c>
      <c r="U419" s="122">
        <f t="shared" si="41"/>
        <v>0</v>
      </c>
      <c r="V419" s="131">
        <f>+IF(P419&lt;&gt;0,($O419*(Lister!$F$11+Lister!$F$10*($N419+1000)/1000)+($M419-$O419)*Lister!$F$9)*1.05/$P419/60,0)</f>
        <v>0</v>
      </c>
      <c r="W419" s="120">
        <f t="shared" si="37"/>
        <v>0</v>
      </c>
    </row>
    <row r="420" spans="1:23" s="57" customFormat="1" x14ac:dyDescent="0.25">
      <c r="A420" s="33"/>
      <c r="G420" s="113"/>
      <c r="H420" s="59"/>
      <c r="K420" s="60"/>
      <c r="L420" s="61"/>
      <c r="M420" s="61"/>
      <c r="N420" s="61"/>
      <c r="O420" s="61"/>
      <c r="P420" s="61"/>
      <c r="Q420" s="120">
        <f t="shared" si="38"/>
        <v>0</v>
      </c>
      <c r="R420" s="120">
        <f>IF(U420&lt;&gt;0,+M420/U420/3600*Lister!$A$3,0)</f>
        <v>0</v>
      </c>
      <c r="S420" s="121">
        <f t="shared" si="39"/>
        <v>0</v>
      </c>
      <c r="T420" s="121">
        <f t="shared" si="40"/>
        <v>0</v>
      </c>
      <c r="U420" s="122">
        <f t="shared" si="41"/>
        <v>0</v>
      </c>
      <c r="V420" s="131">
        <f>+IF(P420&lt;&gt;0,($O420*(Lister!$F$11+Lister!$F$10*($N420+1000)/1000)+($M420-$O420)*Lister!$F$9)*1.05/$P420/60,0)</f>
        <v>0</v>
      </c>
      <c r="W420" s="120">
        <f t="shared" si="37"/>
        <v>0</v>
      </c>
    </row>
    <row r="421" spans="1:23" s="57" customFormat="1" x14ac:dyDescent="0.25">
      <c r="A421" s="33"/>
      <c r="G421" s="113"/>
      <c r="H421" s="59"/>
      <c r="K421" s="60"/>
      <c r="L421" s="61"/>
      <c r="M421" s="61"/>
      <c r="N421" s="61"/>
      <c r="O421" s="61"/>
      <c r="P421" s="61"/>
      <c r="Q421" s="120">
        <f t="shared" si="38"/>
        <v>0</v>
      </c>
      <c r="R421" s="120">
        <f>IF(U421&lt;&gt;0,+M421/U421/3600*Lister!$A$3,0)</f>
        <v>0</v>
      </c>
      <c r="S421" s="121">
        <f t="shared" si="39"/>
        <v>0</v>
      </c>
      <c r="T421" s="121">
        <f t="shared" si="40"/>
        <v>0</v>
      </c>
      <c r="U421" s="122">
        <f t="shared" si="41"/>
        <v>0</v>
      </c>
      <c r="V421" s="131">
        <f>+IF(P421&lt;&gt;0,($O421*(Lister!$F$11+Lister!$F$10*($N421+1000)/1000)+($M421-$O421)*Lister!$F$9)*1.05/$P421/60,0)</f>
        <v>0</v>
      </c>
      <c r="W421" s="120">
        <f t="shared" si="37"/>
        <v>0</v>
      </c>
    </row>
    <row r="422" spans="1:23" s="57" customFormat="1" x14ac:dyDescent="0.25">
      <c r="A422" s="33"/>
      <c r="G422" s="113"/>
      <c r="H422" s="59"/>
      <c r="K422" s="60"/>
      <c r="L422" s="61"/>
      <c r="M422" s="61"/>
      <c r="N422" s="61"/>
      <c r="O422" s="61"/>
      <c r="P422" s="61"/>
      <c r="Q422" s="120">
        <f t="shared" si="38"/>
        <v>0</v>
      </c>
      <c r="R422" s="120">
        <f>IF(U422&lt;&gt;0,+M422/U422/3600*Lister!$A$3,0)</f>
        <v>0</v>
      </c>
      <c r="S422" s="121">
        <f t="shared" si="39"/>
        <v>0</v>
      </c>
      <c r="T422" s="121">
        <f t="shared" si="40"/>
        <v>0</v>
      </c>
      <c r="U422" s="122">
        <f t="shared" si="41"/>
        <v>0</v>
      </c>
      <c r="V422" s="131">
        <f>+IF(P422&lt;&gt;0,($O422*(Lister!$F$11+Lister!$F$10*($N422+1000)/1000)+($M422-$O422)*Lister!$F$9)*1.05/$P422/60,0)</f>
        <v>0</v>
      </c>
      <c r="W422" s="120">
        <f t="shared" si="37"/>
        <v>0</v>
      </c>
    </row>
    <row r="423" spans="1:23" s="57" customFormat="1" x14ac:dyDescent="0.25">
      <c r="A423" s="33"/>
      <c r="G423" s="113"/>
      <c r="H423" s="59"/>
      <c r="K423" s="60"/>
      <c r="L423" s="61"/>
      <c r="M423" s="61"/>
      <c r="N423" s="61"/>
      <c r="O423" s="61"/>
      <c r="P423" s="61"/>
      <c r="Q423" s="120">
        <f t="shared" si="38"/>
        <v>0</v>
      </c>
      <c r="R423" s="120">
        <f>IF(U423&lt;&gt;0,+M423/U423/3600*Lister!$A$3,0)</f>
        <v>0</v>
      </c>
      <c r="S423" s="121">
        <f t="shared" si="39"/>
        <v>0</v>
      </c>
      <c r="T423" s="121">
        <f t="shared" si="40"/>
        <v>0</v>
      </c>
      <c r="U423" s="122">
        <f t="shared" si="41"/>
        <v>0</v>
      </c>
      <c r="V423" s="131">
        <f>+IF(P423&lt;&gt;0,($O423*(Lister!$F$11+Lister!$F$10*($N423+1000)/1000)+($M423-$O423)*Lister!$F$9)*1.05/$P423/60,0)</f>
        <v>0</v>
      </c>
      <c r="W423" s="120">
        <f t="shared" si="37"/>
        <v>0</v>
      </c>
    </row>
    <row r="424" spans="1:23" s="57" customFormat="1" x14ac:dyDescent="0.25">
      <c r="A424" s="33"/>
      <c r="G424" s="113"/>
      <c r="H424" s="59"/>
      <c r="K424" s="60"/>
      <c r="L424" s="61"/>
      <c r="M424" s="61"/>
      <c r="N424" s="61"/>
      <c r="O424" s="61"/>
      <c r="P424" s="61"/>
      <c r="Q424" s="120">
        <f t="shared" si="38"/>
        <v>0</v>
      </c>
      <c r="R424" s="120">
        <f>IF(U424&lt;&gt;0,+M424/U424/3600*Lister!$A$3,0)</f>
        <v>0</v>
      </c>
      <c r="S424" s="121">
        <f t="shared" si="39"/>
        <v>0</v>
      </c>
      <c r="T424" s="121">
        <f t="shared" si="40"/>
        <v>0</v>
      </c>
      <c r="U424" s="122">
        <f t="shared" si="41"/>
        <v>0</v>
      </c>
      <c r="V424" s="131">
        <f>+IF(P424&lt;&gt;0,($O424*(Lister!$F$11+Lister!$F$10*($N424+1000)/1000)+($M424-$O424)*Lister!$F$9)*1.05/$P424/60,0)</f>
        <v>0</v>
      </c>
      <c r="W424" s="120">
        <f t="shared" si="37"/>
        <v>0</v>
      </c>
    </row>
    <row r="425" spans="1:23" s="57" customFormat="1" x14ac:dyDescent="0.25">
      <c r="A425" s="33"/>
      <c r="G425" s="113"/>
      <c r="H425" s="59"/>
      <c r="K425" s="60"/>
      <c r="L425" s="61"/>
      <c r="M425" s="61"/>
      <c r="N425" s="61"/>
      <c r="O425" s="61"/>
      <c r="P425" s="61"/>
      <c r="Q425" s="120">
        <f t="shared" si="38"/>
        <v>0</v>
      </c>
      <c r="R425" s="120">
        <f>IF(U425&lt;&gt;0,+M425/U425/3600*Lister!$A$3,0)</f>
        <v>0</v>
      </c>
      <c r="S425" s="121">
        <f t="shared" si="39"/>
        <v>0</v>
      </c>
      <c r="T425" s="121">
        <f t="shared" si="40"/>
        <v>0</v>
      </c>
      <c r="U425" s="122">
        <f t="shared" si="41"/>
        <v>0</v>
      </c>
      <c r="V425" s="131">
        <f>+IF(P425&lt;&gt;0,($O425*(Lister!$F$11+Lister!$F$10*($N425+1000)/1000)+($M425-$O425)*Lister!$F$9)*1.05/$P425/60,0)</f>
        <v>0</v>
      </c>
      <c r="W425" s="120">
        <f t="shared" si="37"/>
        <v>0</v>
      </c>
    </row>
    <row r="426" spans="1:23" s="57" customFormat="1" x14ac:dyDescent="0.25">
      <c r="A426" s="33"/>
      <c r="G426" s="113"/>
      <c r="H426" s="59"/>
      <c r="K426" s="60"/>
      <c r="L426" s="61"/>
      <c r="M426" s="61"/>
      <c r="N426" s="61"/>
      <c r="O426" s="61"/>
      <c r="P426" s="61"/>
      <c r="Q426" s="120">
        <f t="shared" si="38"/>
        <v>0</v>
      </c>
      <c r="R426" s="120">
        <f>IF(U426&lt;&gt;0,+M426/U426/3600*Lister!$A$3,0)</f>
        <v>0</v>
      </c>
      <c r="S426" s="121">
        <f t="shared" si="39"/>
        <v>0</v>
      </c>
      <c r="T426" s="121">
        <f t="shared" si="40"/>
        <v>0</v>
      </c>
      <c r="U426" s="122">
        <f t="shared" si="41"/>
        <v>0</v>
      </c>
      <c r="V426" s="131">
        <f>+IF(P426&lt;&gt;0,($O426*(Lister!$F$11+Lister!$F$10*($N426+1000)/1000)+($M426-$O426)*Lister!$F$9)*1.05/$P426/60,0)</f>
        <v>0</v>
      </c>
      <c r="W426" s="120">
        <f t="shared" si="37"/>
        <v>0</v>
      </c>
    </row>
    <row r="427" spans="1:23" s="57" customFormat="1" x14ac:dyDescent="0.25">
      <c r="A427" s="33"/>
      <c r="G427" s="113"/>
      <c r="H427" s="59"/>
      <c r="K427" s="60"/>
      <c r="L427" s="61"/>
      <c r="M427" s="61"/>
      <c r="N427" s="61"/>
      <c r="O427" s="61"/>
      <c r="P427" s="61"/>
      <c r="Q427" s="120">
        <f t="shared" si="38"/>
        <v>0</v>
      </c>
      <c r="R427" s="120">
        <f>IF(U427&lt;&gt;0,+M427/U427/3600*Lister!$A$3,0)</f>
        <v>0</v>
      </c>
      <c r="S427" s="121">
        <f t="shared" si="39"/>
        <v>0</v>
      </c>
      <c r="T427" s="121">
        <f t="shared" si="40"/>
        <v>0</v>
      </c>
      <c r="U427" s="122">
        <f t="shared" si="41"/>
        <v>0</v>
      </c>
      <c r="V427" s="131">
        <f>+IF(P427&lt;&gt;0,($O427*(Lister!$F$11+Lister!$F$10*($N427+1000)/1000)+($M427-$O427)*Lister!$F$9)*1.05/$P427/60,0)</f>
        <v>0</v>
      </c>
      <c r="W427" s="120">
        <f t="shared" si="37"/>
        <v>0</v>
      </c>
    </row>
    <row r="428" spans="1:23" s="57" customFormat="1" x14ac:dyDescent="0.25">
      <c r="A428" s="33"/>
      <c r="G428" s="113"/>
      <c r="H428" s="59"/>
      <c r="K428" s="60"/>
      <c r="L428" s="61"/>
      <c r="M428" s="61"/>
      <c r="N428" s="61"/>
      <c r="O428" s="61"/>
      <c r="P428" s="61"/>
      <c r="Q428" s="120">
        <f t="shared" si="38"/>
        <v>0</v>
      </c>
      <c r="R428" s="120">
        <f>IF(U428&lt;&gt;0,+M428/U428/3600*Lister!$A$3,0)</f>
        <v>0</v>
      </c>
      <c r="S428" s="121">
        <f t="shared" si="39"/>
        <v>0</v>
      </c>
      <c r="T428" s="121">
        <f t="shared" si="40"/>
        <v>0</v>
      </c>
      <c r="U428" s="122">
        <f t="shared" si="41"/>
        <v>0</v>
      </c>
      <c r="V428" s="131">
        <f>+IF(P428&lt;&gt;0,($O428*(Lister!$F$11+Lister!$F$10*($N428+1000)/1000)+($M428-$O428)*Lister!$F$9)*1.05/$P428/60,0)</f>
        <v>0</v>
      </c>
      <c r="W428" s="120">
        <f t="shared" si="37"/>
        <v>0</v>
      </c>
    </row>
    <row r="429" spans="1:23" s="57" customFormat="1" x14ac:dyDescent="0.25">
      <c r="A429" s="33"/>
      <c r="G429" s="113"/>
      <c r="H429" s="59"/>
      <c r="K429" s="60"/>
      <c r="L429" s="61"/>
      <c r="M429" s="61"/>
      <c r="N429" s="61"/>
      <c r="O429" s="61"/>
      <c r="P429" s="61"/>
      <c r="Q429" s="120">
        <f t="shared" si="38"/>
        <v>0</v>
      </c>
      <c r="R429" s="120">
        <f>IF(U429&lt;&gt;0,+M429/U429/3600*Lister!$A$3,0)</f>
        <v>0</v>
      </c>
      <c r="S429" s="121">
        <f t="shared" si="39"/>
        <v>0</v>
      </c>
      <c r="T429" s="121">
        <f t="shared" si="40"/>
        <v>0</v>
      </c>
      <c r="U429" s="122">
        <f t="shared" si="41"/>
        <v>0</v>
      </c>
      <c r="V429" s="131">
        <f>+IF(P429&lt;&gt;0,($O429*(Lister!$F$11+Lister!$F$10*($N429+1000)/1000)+($M429-$O429)*Lister!$F$9)*1.05/$P429/60,0)</f>
        <v>0</v>
      </c>
      <c r="W429" s="120">
        <f t="shared" si="37"/>
        <v>0</v>
      </c>
    </row>
    <row r="430" spans="1:23" s="57" customFormat="1" x14ac:dyDescent="0.25">
      <c r="A430" s="33"/>
      <c r="G430" s="113"/>
      <c r="H430" s="59"/>
      <c r="K430" s="60"/>
      <c r="L430" s="61"/>
      <c r="M430" s="61"/>
      <c r="N430" s="61"/>
      <c r="O430" s="61"/>
      <c r="P430" s="61"/>
      <c r="Q430" s="120">
        <f t="shared" si="38"/>
        <v>0</v>
      </c>
      <c r="R430" s="120">
        <f>IF(U430&lt;&gt;0,+M430/U430/3600*Lister!$A$3,0)</f>
        <v>0</v>
      </c>
      <c r="S430" s="121">
        <f t="shared" si="39"/>
        <v>0</v>
      </c>
      <c r="T430" s="121">
        <f t="shared" si="40"/>
        <v>0</v>
      </c>
      <c r="U430" s="122">
        <f t="shared" si="41"/>
        <v>0</v>
      </c>
      <c r="V430" s="131">
        <f>+IF(P430&lt;&gt;0,($O430*(Lister!$F$11+Lister!$F$10*($N430+1000)/1000)+($M430-$O430)*Lister!$F$9)*1.05/$P430/60,0)</f>
        <v>0</v>
      </c>
      <c r="W430" s="120">
        <f t="shared" si="37"/>
        <v>0</v>
      </c>
    </row>
    <row r="431" spans="1:23" s="57" customFormat="1" x14ac:dyDescent="0.25">
      <c r="A431" s="33"/>
      <c r="G431" s="113"/>
      <c r="H431" s="59"/>
      <c r="K431" s="60"/>
      <c r="L431" s="61"/>
      <c r="M431" s="61"/>
      <c r="N431" s="61"/>
      <c r="O431" s="61"/>
      <c r="P431" s="61"/>
      <c r="Q431" s="120">
        <f t="shared" si="38"/>
        <v>0</v>
      </c>
      <c r="R431" s="120">
        <f>IF(U431&lt;&gt;0,+M431/U431/3600*Lister!$A$3,0)</f>
        <v>0</v>
      </c>
      <c r="S431" s="121">
        <f t="shared" si="39"/>
        <v>0</v>
      </c>
      <c r="T431" s="121">
        <f t="shared" si="40"/>
        <v>0</v>
      </c>
      <c r="U431" s="122">
        <f t="shared" si="41"/>
        <v>0</v>
      </c>
      <c r="V431" s="131">
        <f>+IF(P431&lt;&gt;0,($O431*(Lister!$F$11+Lister!$F$10*($N431+1000)/1000)+($M431-$O431)*Lister!$F$9)*1.05/$P431/60,0)</f>
        <v>0</v>
      </c>
      <c r="W431" s="120">
        <f t="shared" si="37"/>
        <v>0</v>
      </c>
    </row>
    <row r="432" spans="1:23" s="57" customFormat="1" x14ac:dyDescent="0.25">
      <c r="A432" s="33"/>
      <c r="G432" s="113"/>
      <c r="H432" s="59"/>
      <c r="K432" s="60"/>
      <c r="L432" s="61"/>
      <c r="M432" s="61"/>
      <c r="N432" s="61"/>
      <c r="O432" s="61"/>
      <c r="P432" s="61"/>
      <c r="Q432" s="120">
        <f t="shared" si="38"/>
        <v>0</v>
      </c>
      <c r="R432" s="120">
        <f>IF(U432&lt;&gt;0,+M432/U432/3600*Lister!$A$3,0)</f>
        <v>0</v>
      </c>
      <c r="S432" s="121">
        <f t="shared" si="39"/>
        <v>0</v>
      </c>
      <c r="T432" s="121">
        <f t="shared" si="40"/>
        <v>0</v>
      </c>
      <c r="U432" s="122">
        <f t="shared" si="41"/>
        <v>0</v>
      </c>
      <c r="V432" s="131">
        <f>+IF(P432&lt;&gt;0,($O432*(Lister!$F$11+Lister!$F$10*($N432+1000)/1000)+($M432-$O432)*Lister!$F$9)*1.05/$P432/60,0)</f>
        <v>0</v>
      </c>
      <c r="W432" s="120">
        <f t="shared" si="37"/>
        <v>0</v>
      </c>
    </row>
    <row r="433" spans="1:23" s="57" customFormat="1" x14ac:dyDescent="0.25">
      <c r="A433" s="33"/>
      <c r="G433" s="113"/>
      <c r="H433" s="59"/>
      <c r="K433" s="60"/>
      <c r="L433" s="61"/>
      <c r="M433" s="61"/>
      <c r="N433" s="61"/>
      <c r="O433" s="61"/>
      <c r="P433" s="61"/>
      <c r="Q433" s="120">
        <f t="shared" si="38"/>
        <v>0</v>
      </c>
      <c r="R433" s="120">
        <f>IF(U433&lt;&gt;0,+M433/U433/3600*Lister!$A$3,0)</f>
        <v>0</v>
      </c>
      <c r="S433" s="121">
        <f t="shared" si="39"/>
        <v>0</v>
      </c>
      <c r="T433" s="121">
        <f t="shared" si="40"/>
        <v>0</v>
      </c>
      <c r="U433" s="122">
        <f t="shared" si="41"/>
        <v>0</v>
      </c>
      <c r="V433" s="131">
        <f>+IF(P433&lt;&gt;0,($O433*(Lister!$F$11+Lister!$F$10*($N433+1000)/1000)+($M433-$O433)*Lister!$F$9)*1.05/$P433/60,0)</f>
        <v>0</v>
      </c>
      <c r="W433" s="120">
        <f t="shared" si="37"/>
        <v>0</v>
      </c>
    </row>
    <row r="434" spans="1:23" s="57" customFormat="1" x14ac:dyDescent="0.25">
      <c r="A434" s="33"/>
      <c r="G434" s="113"/>
      <c r="H434" s="59"/>
      <c r="K434" s="60"/>
      <c r="L434" s="61"/>
      <c r="M434" s="61"/>
      <c r="N434" s="61"/>
      <c r="O434" s="61"/>
      <c r="P434" s="61"/>
      <c r="Q434" s="120">
        <f t="shared" si="38"/>
        <v>0</v>
      </c>
      <c r="R434" s="120">
        <f>IF(U434&lt;&gt;0,+M434/U434/3600*Lister!$A$3,0)</f>
        <v>0</v>
      </c>
      <c r="S434" s="121">
        <f t="shared" si="39"/>
        <v>0</v>
      </c>
      <c r="T434" s="121">
        <f t="shared" si="40"/>
        <v>0</v>
      </c>
      <c r="U434" s="122">
        <f t="shared" si="41"/>
        <v>0</v>
      </c>
      <c r="V434" s="131">
        <f>+IF(P434&lt;&gt;0,($O434*(Lister!$F$11+Lister!$F$10*($N434+1000)/1000)+($M434-$O434)*Lister!$F$9)*1.05/$P434/60,0)</f>
        <v>0</v>
      </c>
      <c r="W434" s="120">
        <f t="shared" si="37"/>
        <v>0</v>
      </c>
    </row>
    <row r="435" spans="1:23" s="57" customFormat="1" x14ac:dyDescent="0.25">
      <c r="A435" s="33"/>
      <c r="G435" s="113"/>
      <c r="H435" s="59"/>
      <c r="K435" s="60"/>
      <c r="L435" s="61"/>
      <c r="M435" s="61"/>
      <c r="N435" s="61"/>
      <c r="O435" s="61"/>
      <c r="P435" s="61"/>
      <c r="Q435" s="120">
        <f t="shared" si="38"/>
        <v>0</v>
      </c>
      <c r="R435" s="120">
        <f>IF(U435&lt;&gt;0,+M435/U435/3600*Lister!$A$3,0)</f>
        <v>0</v>
      </c>
      <c r="S435" s="121">
        <f t="shared" si="39"/>
        <v>0</v>
      </c>
      <c r="T435" s="121">
        <f t="shared" si="40"/>
        <v>0</v>
      </c>
      <c r="U435" s="122">
        <f t="shared" si="41"/>
        <v>0</v>
      </c>
      <c r="V435" s="131">
        <f>+IF(P435&lt;&gt;0,($O435*(Lister!$F$11+Lister!$F$10*($N435+1000)/1000)+($M435-$O435)*Lister!$F$9)*1.05/$P435/60,0)</f>
        <v>0</v>
      </c>
      <c r="W435" s="120">
        <f t="shared" si="37"/>
        <v>0</v>
      </c>
    </row>
    <row r="436" spans="1:23" s="57" customFormat="1" x14ac:dyDescent="0.25">
      <c r="A436" s="33"/>
      <c r="G436" s="113"/>
      <c r="H436" s="59"/>
      <c r="K436" s="60"/>
      <c r="L436" s="61"/>
      <c r="M436" s="61"/>
      <c r="N436" s="61"/>
      <c r="O436" s="61"/>
      <c r="P436" s="61"/>
      <c r="Q436" s="120">
        <f t="shared" si="38"/>
        <v>0</v>
      </c>
      <c r="R436" s="120">
        <f>IF(U436&lt;&gt;0,+M436/U436/3600*Lister!$A$3,0)</f>
        <v>0</v>
      </c>
      <c r="S436" s="121">
        <f t="shared" si="39"/>
        <v>0</v>
      </c>
      <c r="T436" s="121">
        <f t="shared" si="40"/>
        <v>0</v>
      </c>
      <c r="U436" s="122">
        <f t="shared" si="41"/>
        <v>0</v>
      </c>
      <c r="V436" s="131">
        <f>+IF(P436&lt;&gt;0,($O436*(Lister!$F$11+Lister!$F$10*($N436+1000)/1000)+($M436-$O436)*Lister!$F$9)*1.05/$P436/60,0)</f>
        <v>0</v>
      </c>
      <c r="W436" s="120">
        <f t="shared" si="37"/>
        <v>0</v>
      </c>
    </row>
    <row r="437" spans="1:23" s="57" customFormat="1" x14ac:dyDescent="0.25">
      <c r="A437" s="33"/>
      <c r="G437" s="113"/>
      <c r="H437" s="59"/>
      <c r="K437" s="60"/>
      <c r="L437" s="61"/>
      <c r="M437" s="61"/>
      <c r="N437" s="61"/>
      <c r="O437" s="61"/>
      <c r="P437" s="61"/>
      <c r="Q437" s="120">
        <f t="shared" si="38"/>
        <v>0</v>
      </c>
      <c r="R437" s="120">
        <f>IF(U437&lt;&gt;0,+M437/U437/3600*Lister!$A$3,0)</f>
        <v>0</v>
      </c>
      <c r="S437" s="121">
        <f t="shared" si="39"/>
        <v>0</v>
      </c>
      <c r="T437" s="121">
        <f t="shared" si="40"/>
        <v>0</v>
      </c>
      <c r="U437" s="122">
        <f t="shared" si="41"/>
        <v>0</v>
      </c>
      <c r="V437" s="131">
        <f>+IF(P437&lt;&gt;0,($O437*(Lister!$F$11+Lister!$F$10*($N437+1000)/1000)+($M437-$O437)*Lister!$F$9)*1.05/$P437/60,0)</f>
        <v>0</v>
      </c>
      <c r="W437" s="120">
        <f t="shared" si="37"/>
        <v>0</v>
      </c>
    </row>
    <row r="438" spans="1:23" s="57" customFormat="1" x14ac:dyDescent="0.25">
      <c r="A438" s="33"/>
      <c r="G438" s="113"/>
      <c r="H438" s="59"/>
      <c r="K438" s="60"/>
      <c r="L438" s="61"/>
      <c r="M438" s="61"/>
      <c r="N438" s="61"/>
      <c r="O438" s="61"/>
      <c r="P438" s="61"/>
      <c r="Q438" s="120">
        <f t="shared" si="38"/>
        <v>0</v>
      </c>
      <c r="R438" s="120">
        <f>IF(U438&lt;&gt;0,+M438/U438/3600*Lister!$A$3,0)</f>
        <v>0</v>
      </c>
      <c r="S438" s="121">
        <f t="shared" si="39"/>
        <v>0</v>
      </c>
      <c r="T438" s="121">
        <f t="shared" si="40"/>
        <v>0</v>
      </c>
      <c r="U438" s="122">
        <f t="shared" si="41"/>
        <v>0</v>
      </c>
      <c r="V438" s="131">
        <f>+IF(P438&lt;&gt;0,($O438*(Lister!$F$11+Lister!$F$10*($N438+1000)/1000)+($M438-$O438)*Lister!$F$9)*1.05/$P438/60,0)</f>
        <v>0</v>
      </c>
      <c r="W438" s="120">
        <f t="shared" si="37"/>
        <v>0</v>
      </c>
    </row>
    <row r="439" spans="1:23" s="57" customFormat="1" x14ac:dyDescent="0.25">
      <c r="A439" s="33"/>
      <c r="G439" s="113"/>
      <c r="H439" s="59"/>
      <c r="K439" s="60"/>
      <c r="L439" s="61"/>
      <c r="M439" s="61"/>
      <c r="N439" s="61"/>
      <c r="O439" s="61"/>
      <c r="P439" s="61"/>
      <c r="Q439" s="120">
        <f t="shared" si="38"/>
        <v>0</v>
      </c>
      <c r="R439" s="120">
        <f>IF(U439&lt;&gt;0,+M439/U439/3600*Lister!$A$3,0)</f>
        <v>0</v>
      </c>
      <c r="S439" s="121">
        <f t="shared" si="39"/>
        <v>0</v>
      </c>
      <c r="T439" s="121">
        <f t="shared" si="40"/>
        <v>0</v>
      </c>
      <c r="U439" s="122">
        <f t="shared" si="41"/>
        <v>0</v>
      </c>
      <c r="V439" s="131">
        <f>+IF(P439&lt;&gt;0,($O439*(Lister!$F$11+Lister!$F$10*($N439+1000)/1000)+($M439-$O439)*Lister!$F$9)*1.05/$P439/60,0)</f>
        <v>0</v>
      </c>
      <c r="W439" s="120">
        <f t="shared" si="37"/>
        <v>0</v>
      </c>
    </row>
    <row r="440" spans="1:23" s="57" customFormat="1" x14ac:dyDescent="0.25">
      <c r="A440" s="33"/>
      <c r="G440" s="113"/>
      <c r="H440" s="59"/>
      <c r="K440" s="60"/>
      <c r="L440" s="61"/>
      <c r="M440" s="61"/>
      <c r="N440" s="61"/>
      <c r="O440" s="61"/>
      <c r="P440" s="61"/>
      <c r="Q440" s="120">
        <f t="shared" si="38"/>
        <v>0</v>
      </c>
      <c r="R440" s="120">
        <f>IF(U440&lt;&gt;0,+M440/U440/3600*Lister!$A$3,0)</f>
        <v>0</v>
      </c>
      <c r="S440" s="121">
        <f t="shared" si="39"/>
        <v>0</v>
      </c>
      <c r="T440" s="121">
        <f t="shared" si="40"/>
        <v>0</v>
      </c>
      <c r="U440" s="122">
        <f t="shared" si="41"/>
        <v>0</v>
      </c>
      <c r="V440" s="131">
        <f>+IF(P440&lt;&gt;0,($O440*(Lister!$F$11+Lister!$F$10*($N440+1000)/1000)+($M440-$O440)*Lister!$F$9)*1.05/$P440/60,0)</f>
        <v>0</v>
      </c>
      <c r="W440" s="120">
        <f t="shared" si="37"/>
        <v>0</v>
      </c>
    </row>
    <row r="441" spans="1:23" s="57" customFormat="1" x14ac:dyDescent="0.25">
      <c r="A441" s="33"/>
      <c r="G441" s="113"/>
      <c r="H441" s="59"/>
      <c r="K441" s="60"/>
      <c r="L441" s="61"/>
      <c r="M441" s="61"/>
      <c r="N441" s="61"/>
      <c r="O441" s="61"/>
      <c r="P441" s="61"/>
      <c r="Q441" s="120">
        <f t="shared" si="38"/>
        <v>0</v>
      </c>
      <c r="R441" s="120">
        <f>IF(U441&lt;&gt;0,+M441/U441/3600*Lister!$A$3,0)</f>
        <v>0</v>
      </c>
      <c r="S441" s="121">
        <f t="shared" si="39"/>
        <v>0</v>
      </c>
      <c r="T441" s="121">
        <f t="shared" si="40"/>
        <v>0</v>
      </c>
      <c r="U441" s="122">
        <f t="shared" si="41"/>
        <v>0</v>
      </c>
      <c r="V441" s="131">
        <f>+IF(P441&lt;&gt;0,($O441*(Lister!$F$11+Lister!$F$10*($N441+1000)/1000)+($M441-$O441)*Lister!$F$9)*1.05/$P441/60,0)</f>
        <v>0</v>
      </c>
      <c r="W441" s="120">
        <f t="shared" si="37"/>
        <v>0</v>
      </c>
    </row>
    <row r="442" spans="1:23" s="57" customFormat="1" x14ac:dyDescent="0.25">
      <c r="A442" s="33"/>
      <c r="G442" s="113"/>
      <c r="H442" s="59"/>
      <c r="K442" s="60"/>
      <c r="L442" s="61"/>
      <c r="M442" s="61"/>
      <c r="N442" s="61"/>
      <c r="O442" s="61"/>
      <c r="P442" s="61"/>
      <c r="Q442" s="120">
        <f t="shared" si="38"/>
        <v>0</v>
      </c>
      <c r="R442" s="120">
        <f>IF(U442&lt;&gt;0,+M442/U442/3600*Lister!$A$3,0)</f>
        <v>0</v>
      </c>
      <c r="S442" s="121">
        <f t="shared" si="39"/>
        <v>0</v>
      </c>
      <c r="T442" s="121">
        <f t="shared" si="40"/>
        <v>0</v>
      </c>
      <c r="U442" s="122">
        <f t="shared" si="41"/>
        <v>0</v>
      </c>
      <c r="V442" s="131">
        <f>+IF(P442&lt;&gt;0,($O442*(Lister!$F$11+Lister!$F$10*($N442+1000)/1000)+($M442-$O442)*Lister!$F$9)*1.05/$P442/60,0)</f>
        <v>0</v>
      </c>
      <c r="W442" s="120">
        <f t="shared" si="37"/>
        <v>0</v>
      </c>
    </row>
    <row r="443" spans="1:23" s="57" customFormat="1" x14ac:dyDescent="0.25">
      <c r="A443" s="33"/>
      <c r="G443" s="113"/>
      <c r="H443" s="59"/>
      <c r="K443" s="60"/>
      <c r="L443" s="61"/>
      <c r="M443" s="61"/>
      <c r="N443" s="61"/>
      <c r="O443" s="61"/>
      <c r="P443" s="61"/>
      <c r="Q443" s="120">
        <f t="shared" si="38"/>
        <v>0</v>
      </c>
      <c r="R443" s="120">
        <f>IF(U443&lt;&gt;0,+M443/U443/3600*Lister!$A$3,0)</f>
        <v>0</v>
      </c>
      <c r="S443" s="121">
        <f t="shared" si="39"/>
        <v>0</v>
      </c>
      <c r="T443" s="121">
        <f t="shared" si="40"/>
        <v>0</v>
      </c>
      <c r="U443" s="122">
        <f t="shared" si="41"/>
        <v>0</v>
      </c>
      <c r="V443" s="131">
        <f>+IF(P443&lt;&gt;0,($O443*(Lister!$F$11+Lister!$F$10*($N443+1000)/1000)+($M443-$O443)*Lister!$F$9)*1.05/$P443/60,0)</f>
        <v>0</v>
      </c>
      <c r="W443" s="120">
        <f t="shared" si="37"/>
        <v>0</v>
      </c>
    </row>
    <row r="444" spans="1:23" s="57" customFormat="1" x14ac:dyDescent="0.25">
      <c r="A444" s="33"/>
      <c r="G444" s="113"/>
      <c r="H444" s="59"/>
      <c r="K444" s="60"/>
      <c r="L444" s="61"/>
      <c r="M444" s="61"/>
      <c r="N444" s="61"/>
      <c r="O444" s="61"/>
      <c r="P444" s="61"/>
      <c r="Q444" s="120">
        <f t="shared" si="38"/>
        <v>0</v>
      </c>
      <c r="R444" s="120">
        <f>IF(U444&lt;&gt;0,+M444/U444/3600*Lister!$A$3,0)</f>
        <v>0</v>
      </c>
      <c r="S444" s="121">
        <f t="shared" si="39"/>
        <v>0</v>
      </c>
      <c r="T444" s="121">
        <f t="shared" si="40"/>
        <v>0</v>
      </c>
      <c r="U444" s="122">
        <f t="shared" si="41"/>
        <v>0</v>
      </c>
      <c r="V444" s="131">
        <f>+IF(P444&lt;&gt;0,($O444*(Lister!$F$11+Lister!$F$10*($N444+1000)/1000)+($M444-$O444)*Lister!$F$9)*1.05/$P444/60,0)</f>
        <v>0</v>
      </c>
      <c r="W444" s="120">
        <f t="shared" si="37"/>
        <v>0</v>
      </c>
    </row>
    <row r="445" spans="1:23" s="57" customFormat="1" x14ac:dyDescent="0.25">
      <c r="A445" s="33"/>
      <c r="G445" s="113"/>
      <c r="H445" s="59"/>
      <c r="K445" s="60"/>
      <c r="L445" s="61"/>
      <c r="M445" s="61"/>
      <c r="N445" s="61"/>
      <c r="O445" s="61"/>
      <c r="P445" s="61"/>
      <c r="Q445" s="120">
        <f t="shared" si="38"/>
        <v>0</v>
      </c>
      <c r="R445" s="120">
        <f>IF(U445&lt;&gt;0,+M445/U445/3600*Lister!$A$3,0)</f>
        <v>0</v>
      </c>
      <c r="S445" s="121">
        <f t="shared" si="39"/>
        <v>0</v>
      </c>
      <c r="T445" s="121">
        <f t="shared" si="40"/>
        <v>0</v>
      </c>
      <c r="U445" s="122">
        <f t="shared" si="41"/>
        <v>0</v>
      </c>
      <c r="V445" s="131">
        <f>+IF(P445&lt;&gt;0,($O445*(Lister!$F$11+Lister!$F$10*($N445+1000)/1000)+($M445-$O445)*Lister!$F$9)*1.05/$P445/60,0)</f>
        <v>0</v>
      </c>
      <c r="W445" s="120">
        <f t="shared" si="37"/>
        <v>0</v>
      </c>
    </row>
    <row r="446" spans="1:23" s="57" customFormat="1" x14ac:dyDescent="0.25">
      <c r="A446" s="33"/>
      <c r="G446" s="113"/>
      <c r="H446" s="59"/>
      <c r="K446" s="60"/>
      <c r="L446" s="61"/>
      <c r="M446" s="61"/>
      <c r="N446" s="61"/>
      <c r="O446" s="61"/>
      <c r="P446" s="61"/>
      <c r="Q446" s="120">
        <f t="shared" si="38"/>
        <v>0</v>
      </c>
      <c r="R446" s="120">
        <f>IF(U446&lt;&gt;0,+M446/U446/3600*Lister!$A$3,0)</f>
        <v>0</v>
      </c>
      <c r="S446" s="121">
        <f t="shared" si="39"/>
        <v>0</v>
      </c>
      <c r="T446" s="121">
        <f t="shared" si="40"/>
        <v>0</v>
      </c>
      <c r="U446" s="122">
        <f t="shared" si="41"/>
        <v>0</v>
      </c>
      <c r="V446" s="131">
        <f>+IF(P446&lt;&gt;0,($O446*(Lister!$F$11+Lister!$F$10*($N446+1000)/1000)+($M446-$O446)*Lister!$F$9)*1.05/$P446/60,0)</f>
        <v>0</v>
      </c>
      <c r="W446" s="120">
        <f t="shared" si="37"/>
        <v>0</v>
      </c>
    </row>
    <row r="447" spans="1:23" s="57" customFormat="1" x14ac:dyDescent="0.25">
      <c r="A447" s="33"/>
      <c r="G447" s="113"/>
      <c r="H447" s="59"/>
      <c r="K447" s="60"/>
      <c r="L447" s="61"/>
      <c r="M447" s="61"/>
      <c r="N447" s="61"/>
      <c r="O447" s="61"/>
      <c r="P447" s="61"/>
      <c r="Q447" s="120">
        <f t="shared" si="38"/>
        <v>0</v>
      </c>
      <c r="R447" s="120">
        <f>IF(U447&lt;&gt;0,+M447/U447/3600*Lister!$A$3,0)</f>
        <v>0</v>
      </c>
      <c r="S447" s="121">
        <f t="shared" si="39"/>
        <v>0</v>
      </c>
      <c r="T447" s="121">
        <f t="shared" si="40"/>
        <v>0</v>
      </c>
      <c r="U447" s="122">
        <f t="shared" si="41"/>
        <v>0</v>
      </c>
      <c r="V447" s="131">
        <f>+IF(P447&lt;&gt;0,($O447*(Lister!$F$11+Lister!$F$10*($N447+1000)/1000)+($M447-$O447)*Lister!$F$9)*1.05/$P447/60,0)</f>
        <v>0</v>
      </c>
      <c r="W447" s="120">
        <f t="shared" si="37"/>
        <v>0</v>
      </c>
    </row>
    <row r="448" spans="1:23" s="57" customFormat="1" x14ac:dyDescent="0.25">
      <c r="A448" s="33"/>
      <c r="G448" s="113"/>
      <c r="H448" s="59"/>
      <c r="K448" s="60"/>
      <c r="L448" s="61"/>
      <c r="M448" s="61"/>
      <c r="N448" s="61"/>
      <c r="O448" s="61"/>
      <c r="P448" s="61"/>
      <c r="Q448" s="120">
        <f t="shared" si="38"/>
        <v>0</v>
      </c>
      <c r="R448" s="120">
        <f>IF(U448&lt;&gt;0,+M448/U448/3600*Lister!$A$3,0)</f>
        <v>0</v>
      </c>
      <c r="S448" s="121">
        <f t="shared" si="39"/>
        <v>0</v>
      </c>
      <c r="T448" s="121">
        <f t="shared" si="40"/>
        <v>0</v>
      </c>
      <c r="U448" s="122">
        <f t="shared" si="41"/>
        <v>0</v>
      </c>
      <c r="V448" s="131">
        <f>+IF(P448&lt;&gt;0,($O448*(Lister!$F$11+Lister!$F$10*($N448+1000)/1000)+($M448-$O448)*Lister!$F$9)*1.05/$P448/60,0)</f>
        <v>0</v>
      </c>
      <c r="W448" s="120">
        <f t="shared" si="37"/>
        <v>0</v>
      </c>
    </row>
    <row r="449" spans="1:23" s="57" customFormat="1" x14ac:dyDescent="0.25">
      <c r="A449" s="33"/>
      <c r="G449" s="113"/>
      <c r="H449" s="59"/>
      <c r="K449" s="60"/>
      <c r="L449" s="61"/>
      <c r="M449" s="61"/>
      <c r="N449" s="61"/>
      <c r="O449" s="61"/>
      <c r="P449" s="61"/>
      <c r="Q449" s="120">
        <f t="shared" si="38"/>
        <v>0</v>
      </c>
      <c r="R449" s="120">
        <f>IF(U449&lt;&gt;0,+M449/U449/3600*Lister!$A$3,0)</f>
        <v>0</v>
      </c>
      <c r="S449" s="121">
        <f t="shared" si="39"/>
        <v>0</v>
      </c>
      <c r="T449" s="121">
        <f t="shared" si="40"/>
        <v>0</v>
      </c>
      <c r="U449" s="122">
        <f t="shared" si="41"/>
        <v>0</v>
      </c>
      <c r="V449" s="131">
        <f>+IF(P449&lt;&gt;0,($O449*(Lister!$F$11+Lister!$F$10*($N449+1000)/1000)+($M449-$O449)*Lister!$F$9)*1.05/$P449/60,0)</f>
        <v>0</v>
      </c>
      <c r="W449" s="120">
        <f t="shared" si="37"/>
        <v>0</v>
      </c>
    </row>
    <row r="450" spans="1:23" s="57" customFormat="1" x14ac:dyDescent="0.25">
      <c r="A450" s="33"/>
      <c r="G450" s="113"/>
      <c r="H450" s="59"/>
      <c r="K450" s="60"/>
      <c r="L450" s="61"/>
      <c r="M450" s="61"/>
      <c r="N450" s="61"/>
      <c r="O450" s="61"/>
      <c r="P450" s="61"/>
      <c r="Q450" s="120">
        <f t="shared" si="38"/>
        <v>0</v>
      </c>
      <c r="R450" s="120">
        <f>IF(U450&lt;&gt;0,+M450/U450/3600*Lister!$A$3,0)</f>
        <v>0</v>
      </c>
      <c r="S450" s="121">
        <f t="shared" si="39"/>
        <v>0</v>
      </c>
      <c r="T450" s="121">
        <f t="shared" si="40"/>
        <v>0</v>
      </c>
      <c r="U450" s="122">
        <f t="shared" si="41"/>
        <v>0</v>
      </c>
      <c r="V450" s="131">
        <f>+IF(P450&lt;&gt;0,($O450*(Lister!$F$11+Lister!$F$10*($N450+1000)/1000)+($M450-$O450)*Lister!$F$9)*1.05/$P450/60,0)</f>
        <v>0</v>
      </c>
      <c r="W450" s="120">
        <f t="shared" si="37"/>
        <v>0</v>
      </c>
    </row>
    <row r="451" spans="1:23" s="57" customFormat="1" x14ac:dyDescent="0.25">
      <c r="A451" s="33"/>
      <c r="G451" s="113"/>
      <c r="H451" s="59"/>
      <c r="K451" s="60"/>
      <c r="L451" s="61"/>
      <c r="M451" s="61"/>
      <c r="N451" s="61"/>
      <c r="O451" s="61"/>
      <c r="P451" s="61"/>
      <c r="Q451" s="120">
        <f t="shared" si="38"/>
        <v>0</v>
      </c>
      <c r="R451" s="120">
        <f>IF(U451&lt;&gt;0,+M451/U451/3600*Lister!$A$3,0)</f>
        <v>0</v>
      </c>
      <c r="S451" s="121">
        <f t="shared" si="39"/>
        <v>0</v>
      </c>
      <c r="T451" s="121">
        <f t="shared" si="40"/>
        <v>0</v>
      </c>
      <c r="U451" s="122">
        <f t="shared" si="41"/>
        <v>0</v>
      </c>
      <c r="V451" s="131">
        <f>+IF(P451&lt;&gt;0,($O451*(Lister!$F$11+Lister!$F$10*($N451+1000)/1000)+($M451-$O451)*Lister!$F$9)*1.05/$P451/60,0)</f>
        <v>0</v>
      </c>
      <c r="W451" s="120">
        <f t="shared" si="37"/>
        <v>0</v>
      </c>
    </row>
    <row r="452" spans="1:23" s="57" customFormat="1" x14ac:dyDescent="0.25">
      <c r="A452" s="33"/>
      <c r="G452" s="113"/>
      <c r="H452" s="59"/>
      <c r="K452" s="60"/>
      <c r="L452" s="61"/>
      <c r="M452" s="61"/>
      <c r="N452" s="61"/>
      <c r="O452" s="61"/>
      <c r="P452" s="61"/>
      <c r="Q452" s="120">
        <f t="shared" si="38"/>
        <v>0</v>
      </c>
      <c r="R452" s="120">
        <f>IF(U452&lt;&gt;0,+M452/U452/3600*Lister!$A$3,0)</f>
        <v>0</v>
      </c>
      <c r="S452" s="121">
        <f t="shared" si="39"/>
        <v>0</v>
      </c>
      <c r="T452" s="121">
        <f t="shared" si="40"/>
        <v>0</v>
      </c>
      <c r="U452" s="122">
        <f t="shared" si="41"/>
        <v>0</v>
      </c>
      <c r="V452" s="131">
        <f>+IF(P452&lt;&gt;0,($O452*(Lister!$F$11+Lister!$F$10*($N452+1000)/1000)+($M452-$O452)*Lister!$F$9)*1.05/$P452/60,0)</f>
        <v>0</v>
      </c>
      <c r="W452" s="120">
        <f t="shared" si="37"/>
        <v>0</v>
      </c>
    </row>
    <row r="453" spans="1:23" s="57" customFormat="1" x14ac:dyDescent="0.25">
      <c r="A453" s="33"/>
      <c r="G453" s="113"/>
      <c r="H453" s="59"/>
      <c r="K453" s="60"/>
      <c r="L453" s="61"/>
      <c r="M453" s="61"/>
      <c r="N453" s="61"/>
      <c r="O453" s="61"/>
      <c r="P453" s="61"/>
      <c r="Q453" s="120">
        <f t="shared" si="38"/>
        <v>0</v>
      </c>
      <c r="R453" s="120">
        <f>IF(U453&lt;&gt;0,+M453/U453/3600*Lister!$A$3,0)</f>
        <v>0</v>
      </c>
      <c r="S453" s="121">
        <f t="shared" si="39"/>
        <v>0</v>
      </c>
      <c r="T453" s="121">
        <f t="shared" si="40"/>
        <v>0</v>
      </c>
      <c r="U453" s="122">
        <f t="shared" si="41"/>
        <v>0</v>
      </c>
      <c r="V453" s="131">
        <f>+IF(P453&lt;&gt;0,($O453*(Lister!$F$11+Lister!$F$10*($N453+1000)/1000)+($M453-$O453)*Lister!$F$9)*1.05/$P453/60,0)</f>
        <v>0</v>
      </c>
      <c r="W453" s="120">
        <f t="shared" si="37"/>
        <v>0</v>
      </c>
    </row>
    <row r="454" spans="1:23" s="57" customFormat="1" x14ac:dyDescent="0.25">
      <c r="A454" s="33"/>
      <c r="G454" s="113"/>
      <c r="H454" s="59"/>
      <c r="K454" s="60"/>
      <c r="L454" s="61"/>
      <c r="M454" s="61"/>
      <c r="N454" s="61"/>
      <c r="O454" s="61"/>
      <c r="P454" s="61"/>
      <c r="Q454" s="120">
        <f t="shared" si="38"/>
        <v>0</v>
      </c>
      <c r="R454" s="120">
        <f>IF(U454&lt;&gt;0,+M454/U454/3600*Lister!$A$3,0)</f>
        <v>0</v>
      </c>
      <c r="S454" s="121">
        <f t="shared" si="39"/>
        <v>0</v>
      </c>
      <c r="T454" s="121">
        <f t="shared" si="40"/>
        <v>0</v>
      </c>
      <c r="U454" s="122">
        <f t="shared" si="41"/>
        <v>0</v>
      </c>
      <c r="V454" s="131">
        <f>+IF(P454&lt;&gt;0,($O454*(Lister!$F$11+Lister!$F$10*($N454+1000)/1000)+($M454-$O454)*Lister!$F$9)*1.05/$P454/60,0)</f>
        <v>0</v>
      </c>
      <c r="W454" s="120">
        <f t="shared" ref="W454:W517" si="42">+V454/60</f>
        <v>0</v>
      </c>
    </row>
    <row r="455" spans="1:23" s="57" customFormat="1" x14ac:dyDescent="0.25">
      <c r="A455" s="33"/>
      <c r="G455" s="113"/>
      <c r="H455" s="59"/>
      <c r="K455" s="60"/>
      <c r="L455" s="61"/>
      <c r="M455" s="61"/>
      <c r="N455" s="61"/>
      <c r="O455" s="61"/>
      <c r="P455" s="61"/>
      <c r="Q455" s="120">
        <f t="shared" si="38"/>
        <v>0</v>
      </c>
      <c r="R455" s="120">
        <f>IF(U455&lt;&gt;0,+M455/U455/3600*Lister!$A$3,0)</f>
        <v>0</v>
      </c>
      <c r="S455" s="121">
        <f t="shared" si="39"/>
        <v>0</v>
      </c>
      <c r="T455" s="121">
        <f t="shared" si="40"/>
        <v>0</v>
      </c>
      <c r="U455" s="122">
        <f t="shared" si="41"/>
        <v>0</v>
      </c>
      <c r="V455" s="131">
        <f>+IF(P455&lt;&gt;0,($O455*(Lister!$F$11+Lister!$F$10*($N455+1000)/1000)+($M455-$O455)*Lister!$F$9)*1.05/$P455/60,0)</f>
        <v>0</v>
      </c>
      <c r="W455" s="120">
        <f t="shared" si="42"/>
        <v>0</v>
      </c>
    </row>
    <row r="456" spans="1:23" s="57" customFormat="1" x14ac:dyDescent="0.25">
      <c r="A456" s="33"/>
      <c r="G456" s="113"/>
      <c r="H456" s="59"/>
      <c r="K456" s="60"/>
      <c r="L456" s="61"/>
      <c r="M456" s="61"/>
      <c r="N456" s="61"/>
      <c r="O456" s="61"/>
      <c r="P456" s="61"/>
      <c r="Q456" s="120">
        <f t="shared" si="38"/>
        <v>0</v>
      </c>
      <c r="R456" s="120">
        <f>IF(U456&lt;&gt;0,+M456/U456/3600*Lister!$A$3,0)</f>
        <v>0</v>
      </c>
      <c r="S456" s="121">
        <f t="shared" si="39"/>
        <v>0</v>
      </c>
      <c r="T456" s="121">
        <f t="shared" si="40"/>
        <v>0</v>
      </c>
      <c r="U456" s="122">
        <f t="shared" si="41"/>
        <v>0</v>
      </c>
      <c r="V456" s="131">
        <f>+IF(P456&lt;&gt;0,($O456*(Lister!$F$11+Lister!$F$10*($N456+1000)/1000)+($M456-$O456)*Lister!$F$9)*1.05/$P456/60,0)</f>
        <v>0</v>
      </c>
      <c r="W456" s="120">
        <f t="shared" si="42"/>
        <v>0</v>
      </c>
    </row>
    <row r="457" spans="1:23" s="57" customFormat="1" x14ac:dyDescent="0.25">
      <c r="A457" s="33"/>
      <c r="G457" s="113"/>
      <c r="H457" s="59"/>
      <c r="K457" s="60"/>
      <c r="L457" s="61"/>
      <c r="M457" s="61"/>
      <c r="N457" s="61"/>
      <c r="O457" s="61"/>
      <c r="P457" s="61"/>
      <c r="Q457" s="120">
        <f t="shared" si="38"/>
        <v>0</v>
      </c>
      <c r="R457" s="120">
        <f>IF(U457&lt;&gt;0,+M457/U457/3600*Lister!$A$3,0)</f>
        <v>0</v>
      </c>
      <c r="S457" s="121">
        <f t="shared" si="39"/>
        <v>0</v>
      </c>
      <c r="T457" s="121">
        <f t="shared" si="40"/>
        <v>0</v>
      </c>
      <c r="U457" s="122">
        <f t="shared" si="41"/>
        <v>0</v>
      </c>
      <c r="V457" s="131">
        <f>+IF(P457&lt;&gt;0,($O457*(Lister!$F$11+Lister!$F$10*($N457+1000)/1000)+($M457-$O457)*Lister!$F$9)*1.05/$P457/60,0)</f>
        <v>0</v>
      </c>
      <c r="W457" s="120">
        <f t="shared" si="42"/>
        <v>0</v>
      </c>
    </row>
    <row r="458" spans="1:23" s="57" customFormat="1" x14ac:dyDescent="0.25">
      <c r="A458" s="33"/>
      <c r="G458" s="113"/>
      <c r="H458" s="59"/>
      <c r="K458" s="60"/>
      <c r="L458" s="61"/>
      <c r="M458" s="61"/>
      <c r="N458" s="61"/>
      <c r="O458" s="61"/>
      <c r="P458" s="61"/>
      <c r="Q458" s="120">
        <f t="shared" si="38"/>
        <v>0</v>
      </c>
      <c r="R458" s="120">
        <f>IF(U458&lt;&gt;0,+M458/U458/3600*Lister!$A$3,0)</f>
        <v>0</v>
      </c>
      <c r="S458" s="121">
        <f t="shared" si="39"/>
        <v>0</v>
      </c>
      <c r="T458" s="121">
        <f t="shared" si="40"/>
        <v>0</v>
      </c>
      <c r="U458" s="122">
        <f t="shared" si="41"/>
        <v>0</v>
      </c>
      <c r="V458" s="131">
        <f>+IF(P458&lt;&gt;0,($O458*(Lister!$F$11+Lister!$F$10*($N458+1000)/1000)+($M458-$O458)*Lister!$F$9)*1.05/$P458/60,0)</f>
        <v>0</v>
      </c>
      <c r="W458" s="120">
        <f t="shared" si="42"/>
        <v>0</v>
      </c>
    </row>
    <row r="459" spans="1:23" s="57" customFormat="1" x14ac:dyDescent="0.25">
      <c r="A459" s="33"/>
      <c r="G459" s="113"/>
      <c r="H459" s="59"/>
      <c r="K459" s="60"/>
      <c r="L459" s="61"/>
      <c r="M459" s="61"/>
      <c r="N459" s="61"/>
      <c r="O459" s="61"/>
      <c r="P459" s="61"/>
      <c r="Q459" s="120">
        <f t="shared" si="38"/>
        <v>0</v>
      </c>
      <c r="R459" s="120">
        <f>IF(U459&lt;&gt;0,+M459/U459/3600*Lister!$A$3,0)</f>
        <v>0</v>
      </c>
      <c r="S459" s="121">
        <f t="shared" si="39"/>
        <v>0</v>
      </c>
      <c r="T459" s="121">
        <f t="shared" si="40"/>
        <v>0</v>
      </c>
      <c r="U459" s="122">
        <f t="shared" si="41"/>
        <v>0</v>
      </c>
      <c r="V459" s="131">
        <f>+IF(P459&lt;&gt;0,($O459*(Lister!$F$11+Lister!$F$10*($N459+1000)/1000)+($M459-$O459)*Lister!$F$9)*1.05/$P459/60,0)</f>
        <v>0</v>
      </c>
      <c r="W459" s="120">
        <f t="shared" si="42"/>
        <v>0</v>
      </c>
    </row>
    <row r="460" spans="1:23" s="57" customFormat="1" x14ac:dyDescent="0.25">
      <c r="A460" s="33"/>
      <c r="G460" s="113"/>
      <c r="H460" s="59"/>
      <c r="K460" s="60"/>
      <c r="L460" s="61"/>
      <c r="M460" s="61"/>
      <c r="N460" s="61"/>
      <c r="O460" s="61"/>
      <c r="P460" s="61"/>
      <c r="Q460" s="120">
        <f t="shared" si="38"/>
        <v>0</v>
      </c>
      <c r="R460" s="120">
        <f>IF(U460&lt;&gt;0,+M460/U460/3600*Lister!$A$3,0)</f>
        <v>0</v>
      </c>
      <c r="S460" s="121">
        <f t="shared" si="39"/>
        <v>0</v>
      </c>
      <c r="T460" s="121">
        <f t="shared" si="40"/>
        <v>0</v>
      </c>
      <c r="U460" s="122">
        <f t="shared" si="41"/>
        <v>0</v>
      </c>
      <c r="V460" s="131">
        <f>+IF(P460&lt;&gt;0,($O460*(Lister!$F$11+Lister!$F$10*($N460+1000)/1000)+($M460-$O460)*Lister!$F$9)*1.05/$P460/60,0)</f>
        <v>0</v>
      </c>
      <c r="W460" s="120">
        <f t="shared" si="42"/>
        <v>0</v>
      </c>
    </row>
    <row r="461" spans="1:23" s="57" customFormat="1" x14ac:dyDescent="0.25">
      <c r="A461" s="33"/>
      <c r="G461" s="113"/>
      <c r="H461" s="59"/>
      <c r="K461" s="60"/>
      <c r="L461" s="61"/>
      <c r="M461" s="61"/>
      <c r="N461" s="61"/>
      <c r="O461" s="61"/>
      <c r="P461" s="61"/>
      <c r="Q461" s="120">
        <f t="shared" si="38"/>
        <v>0</v>
      </c>
      <c r="R461" s="120">
        <f>IF(U461&lt;&gt;0,+M461/U461/3600*Lister!$A$3,0)</f>
        <v>0</v>
      </c>
      <c r="S461" s="121">
        <f t="shared" si="39"/>
        <v>0</v>
      </c>
      <c r="T461" s="121">
        <f t="shared" si="40"/>
        <v>0</v>
      </c>
      <c r="U461" s="122">
        <f t="shared" si="41"/>
        <v>0</v>
      </c>
      <c r="V461" s="131">
        <f>+IF(P461&lt;&gt;0,($O461*(Lister!$F$11+Lister!$F$10*($N461+1000)/1000)+($M461-$O461)*Lister!$F$9)*1.05/$P461/60,0)</f>
        <v>0</v>
      </c>
      <c r="W461" s="120">
        <f t="shared" si="42"/>
        <v>0</v>
      </c>
    </row>
    <row r="462" spans="1:23" s="57" customFormat="1" x14ac:dyDescent="0.25">
      <c r="A462" s="33"/>
      <c r="G462" s="113"/>
      <c r="H462" s="59"/>
      <c r="K462" s="60"/>
      <c r="L462" s="61"/>
      <c r="M462" s="61"/>
      <c r="N462" s="61"/>
      <c r="O462" s="61"/>
      <c r="P462" s="61"/>
      <c r="Q462" s="120">
        <f t="shared" si="38"/>
        <v>0</v>
      </c>
      <c r="R462" s="120">
        <f>IF(U462&lt;&gt;0,+M462/U462/3600*Lister!$A$3,0)</f>
        <v>0</v>
      </c>
      <c r="S462" s="121">
        <f t="shared" si="39"/>
        <v>0</v>
      </c>
      <c r="T462" s="121">
        <f t="shared" si="40"/>
        <v>0</v>
      </c>
      <c r="U462" s="122">
        <f t="shared" si="41"/>
        <v>0</v>
      </c>
      <c r="V462" s="131">
        <f>+IF(P462&lt;&gt;0,($O462*(Lister!$F$11+Lister!$F$10*($N462+1000)/1000)+($M462-$O462)*Lister!$F$9)*1.05/$P462/60,0)</f>
        <v>0</v>
      </c>
      <c r="W462" s="120">
        <f t="shared" si="42"/>
        <v>0</v>
      </c>
    </row>
    <row r="463" spans="1:23" s="57" customFormat="1" x14ac:dyDescent="0.25">
      <c r="A463" s="33"/>
      <c r="G463" s="113"/>
      <c r="H463" s="59"/>
      <c r="K463" s="60"/>
      <c r="L463" s="61"/>
      <c r="M463" s="61"/>
      <c r="N463" s="61"/>
      <c r="O463" s="61"/>
      <c r="P463" s="61"/>
      <c r="Q463" s="120">
        <f t="shared" si="38"/>
        <v>0</v>
      </c>
      <c r="R463" s="120">
        <f>IF(U463&lt;&gt;0,+M463/U463/3600*Lister!$A$3,0)</f>
        <v>0</v>
      </c>
      <c r="S463" s="121">
        <f t="shared" si="39"/>
        <v>0</v>
      </c>
      <c r="T463" s="121">
        <f t="shared" si="40"/>
        <v>0</v>
      </c>
      <c r="U463" s="122">
        <f t="shared" si="41"/>
        <v>0</v>
      </c>
      <c r="V463" s="131">
        <f>+IF(P463&lt;&gt;0,($O463*(Lister!$F$11+Lister!$F$10*($N463+1000)/1000)+($M463-$O463)*Lister!$F$9)*1.05/$P463/60,0)</f>
        <v>0</v>
      </c>
      <c r="W463" s="120">
        <f t="shared" si="42"/>
        <v>0</v>
      </c>
    </row>
    <row r="464" spans="1:23" s="57" customFormat="1" x14ac:dyDescent="0.25">
      <c r="A464" s="33"/>
      <c r="G464" s="113"/>
      <c r="H464" s="59"/>
      <c r="K464" s="60"/>
      <c r="L464" s="61"/>
      <c r="M464" s="61"/>
      <c r="N464" s="61"/>
      <c r="O464" s="61"/>
      <c r="P464" s="61"/>
      <c r="Q464" s="120">
        <f t="shared" si="38"/>
        <v>0</v>
      </c>
      <c r="R464" s="120">
        <f>IF(U464&lt;&gt;0,+M464/U464/3600*Lister!$A$3,0)</f>
        <v>0</v>
      </c>
      <c r="S464" s="121">
        <f t="shared" si="39"/>
        <v>0</v>
      </c>
      <c r="T464" s="121">
        <f t="shared" si="40"/>
        <v>0</v>
      </c>
      <c r="U464" s="122">
        <f t="shared" si="41"/>
        <v>0</v>
      </c>
      <c r="V464" s="131">
        <f>+IF(P464&lt;&gt;0,($O464*(Lister!$F$11+Lister!$F$10*($N464+1000)/1000)+($M464-$O464)*Lister!$F$9)*1.05/$P464/60,0)</f>
        <v>0</v>
      </c>
      <c r="W464" s="120">
        <f t="shared" si="42"/>
        <v>0</v>
      </c>
    </row>
    <row r="465" spans="1:23" s="57" customFormat="1" x14ac:dyDescent="0.25">
      <c r="A465" s="33"/>
      <c r="G465" s="113"/>
      <c r="H465" s="59"/>
      <c r="K465" s="60"/>
      <c r="L465" s="61"/>
      <c r="M465" s="61"/>
      <c r="N465" s="61"/>
      <c r="O465" s="61"/>
      <c r="P465" s="61"/>
      <c r="Q465" s="120">
        <f t="shared" si="38"/>
        <v>0</v>
      </c>
      <c r="R465" s="120">
        <f>IF(U465&lt;&gt;0,+M465/U465/3600*Lister!$A$3,0)</f>
        <v>0</v>
      </c>
      <c r="S465" s="121">
        <f t="shared" si="39"/>
        <v>0</v>
      </c>
      <c r="T465" s="121">
        <f t="shared" si="40"/>
        <v>0</v>
      </c>
      <c r="U465" s="122">
        <f t="shared" si="41"/>
        <v>0</v>
      </c>
      <c r="V465" s="131">
        <f>+IF(P465&lt;&gt;0,($O465*(Lister!$F$11+Lister!$F$10*($N465+1000)/1000)+($M465-$O465)*Lister!$F$9)*1.05/$P465/60,0)</f>
        <v>0</v>
      </c>
      <c r="W465" s="120">
        <f t="shared" si="42"/>
        <v>0</v>
      </c>
    </row>
    <row r="466" spans="1:23" s="57" customFormat="1" x14ac:dyDescent="0.25">
      <c r="A466" s="33"/>
      <c r="G466" s="113"/>
      <c r="H466" s="59"/>
      <c r="K466" s="60"/>
      <c r="L466" s="61"/>
      <c r="M466" s="61"/>
      <c r="N466" s="61"/>
      <c r="O466" s="61"/>
      <c r="P466" s="61"/>
      <c r="Q466" s="120">
        <f t="shared" si="38"/>
        <v>0</v>
      </c>
      <c r="R466" s="120">
        <f>IF(U466&lt;&gt;0,+M466/U466/3600*Lister!$A$3,0)</f>
        <v>0</v>
      </c>
      <c r="S466" s="121">
        <f t="shared" si="39"/>
        <v>0</v>
      </c>
      <c r="T466" s="121">
        <f t="shared" si="40"/>
        <v>0</v>
      </c>
      <c r="U466" s="122">
        <f t="shared" si="41"/>
        <v>0</v>
      </c>
      <c r="V466" s="131">
        <f>+IF(P466&lt;&gt;0,($O466*(Lister!$F$11+Lister!$F$10*($N466+1000)/1000)+($M466-$O466)*Lister!$F$9)*1.05/$P466/60,0)</f>
        <v>0</v>
      </c>
      <c r="W466" s="120">
        <f t="shared" si="42"/>
        <v>0</v>
      </c>
    </row>
    <row r="467" spans="1:23" s="57" customFormat="1" x14ac:dyDescent="0.25">
      <c r="A467" s="33"/>
      <c r="G467" s="113"/>
      <c r="H467" s="59"/>
      <c r="K467" s="60"/>
      <c r="L467" s="61"/>
      <c r="M467" s="61"/>
      <c r="N467" s="61"/>
      <c r="O467" s="61"/>
      <c r="P467" s="61"/>
      <c r="Q467" s="120">
        <f t="shared" ref="Q467:Q530" si="43">M467*N467/1000</f>
        <v>0</v>
      </c>
      <c r="R467" s="120">
        <f>IF(U467&lt;&gt;0,+M467/U467/3600*Lister!$A$3,0)</f>
        <v>0</v>
      </c>
      <c r="S467" s="121">
        <f t="shared" ref="S467:S530" si="44">N467*R467/1000</f>
        <v>0</v>
      </c>
      <c r="T467" s="121">
        <f t="shared" ref="T467:T530" si="45">+IF(R467&lt;&gt;0,P467/R467,0)</f>
        <v>0</v>
      </c>
      <c r="U467" s="122">
        <f t="shared" ref="U467:U530" si="46">+L467</f>
        <v>0</v>
      </c>
      <c r="V467" s="131">
        <f>+IF(P467&lt;&gt;0,($O467*(Lister!$F$11+Lister!$F$10*($N467+1000)/1000)+($M467-$O467)*Lister!$F$9)*1.05/$P467/60,0)</f>
        <v>0</v>
      </c>
      <c r="W467" s="120">
        <f t="shared" si="42"/>
        <v>0</v>
      </c>
    </row>
    <row r="468" spans="1:23" s="57" customFormat="1" x14ac:dyDescent="0.25">
      <c r="A468" s="33"/>
      <c r="G468" s="113"/>
      <c r="H468" s="59"/>
      <c r="K468" s="60"/>
      <c r="L468" s="61"/>
      <c r="M468" s="61"/>
      <c r="N468" s="61"/>
      <c r="O468" s="61"/>
      <c r="P468" s="61"/>
      <c r="Q468" s="120">
        <f t="shared" si="43"/>
        <v>0</v>
      </c>
      <c r="R468" s="120">
        <f>IF(U468&lt;&gt;0,+M468/U468/3600*Lister!$A$3,0)</f>
        <v>0</v>
      </c>
      <c r="S468" s="121">
        <f t="shared" si="44"/>
        <v>0</v>
      </c>
      <c r="T468" s="121">
        <f t="shared" si="45"/>
        <v>0</v>
      </c>
      <c r="U468" s="122">
        <f t="shared" si="46"/>
        <v>0</v>
      </c>
      <c r="V468" s="131">
        <f>+IF(P468&lt;&gt;0,($O468*(Lister!$F$11+Lister!$F$10*($N468+1000)/1000)+($M468-$O468)*Lister!$F$9)*1.05/$P468/60,0)</f>
        <v>0</v>
      </c>
      <c r="W468" s="120">
        <f t="shared" si="42"/>
        <v>0</v>
      </c>
    </row>
    <row r="469" spans="1:23" s="57" customFormat="1" x14ac:dyDescent="0.25">
      <c r="A469" s="33"/>
      <c r="G469" s="113"/>
      <c r="H469" s="59"/>
      <c r="K469" s="60"/>
      <c r="L469" s="61"/>
      <c r="M469" s="61"/>
      <c r="N469" s="61"/>
      <c r="O469" s="61"/>
      <c r="P469" s="61"/>
      <c r="Q469" s="120">
        <f t="shared" si="43"/>
        <v>0</v>
      </c>
      <c r="R469" s="120">
        <f>IF(U469&lt;&gt;0,+M469/U469/3600*Lister!$A$3,0)</f>
        <v>0</v>
      </c>
      <c r="S469" s="121">
        <f t="shared" si="44"/>
        <v>0</v>
      </c>
      <c r="T469" s="121">
        <f t="shared" si="45"/>
        <v>0</v>
      </c>
      <c r="U469" s="122">
        <f t="shared" si="46"/>
        <v>0</v>
      </c>
      <c r="V469" s="131">
        <f>+IF(P469&lt;&gt;0,($O469*(Lister!$F$11+Lister!$F$10*($N469+1000)/1000)+($M469-$O469)*Lister!$F$9)*1.05/$P469/60,0)</f>
        <v>0</v>
      </c>
      <c r="W469" s="120">
        <f t="shared" si="42"/>
        <v>0</v>
      </c>
    </row>
    <row r="470" spans="1:23" s="57" customFormat="1" x14ac:dyDescent="0.25">
      <c r="A470" s="33"/>
      <c r="G470" s="113"/>
      <c r="H470" s="59"/>
      <c r="K470" s="60"/>
      <c r="L470" s="61"/>
      <c r="M470" s="61"/>
      <c r="N470" s="61"/>
      <c r="O470" s="61"/>
      <c r="P470" s="61"/>
      <c r="Q470" s="120">
        <f t="shared" si="43"/>
        <v>0</v>
      </c>
      <c r="R470" s="120">
        <f>IF(U470&lt;&gt;0,+M470/U470/3600*Lister!$A$3,0)</f>
        <v>0</v>
      </c>
      <c r="S470" s="121">
        <f t="shared" si="44"/>
        <v>0</v>
      </c>
      <c r="T470" s="121">
        <f t="shared" si="45"/>
        <v>0</v>
      </c>
      <c r="U470" s="122">
        <f t="shared" si="46"/>
        <v>0</v>
      </c>
      <c r="V470" s="131">
        <f>+IF(P470&lt;&gt;0,($O470*(Lister!$F$11+Lister!$F$10*($N470+1000)/1000)+($M470-$O470)*Lister!$F$9)*1.05/$P470/60,0)</f>
        <v>0</v>
      </c>
      <c r="W470" s="120">
        <f t="shared" si="42"/>
        <v>0</v>
      </c>
    </row>
    <row r="471" spans="1:23" s="57" customFormat="1" x14ac:dyDescent="0.25">
      <c r="A471" s="33"/>
      <c r="G471" s="113"/>
      <c r="H471" s="59"/>
      <c r="K471" s="60"/>
      <c r="L471" s="61"/>
      <c r="M471" s="61"/>
      <c r="N471" s="61"/>
      <c r="O471" s="61"/>
      <c r="P471" s="61"/>
      <c r="Q471" s="120">
        <f t="shared" si="43"/>
        <v>0</v>
      </c>
      <c r="R471" s="120">
        <f>IF(U471&lt;&gt;0,+M471/U471/3600*Lister!$A$3,0)</f>
        <v>0</v>
      </c>
      <c r="S471" s="121">
        <f t="shared" si="44"/>
        <v>0</v>
      </c>
      <c r="T471" s="121">
        <f t="shared" si="45"/>
        <v>0</v>
      </c>
      <c r="U471" s="122">
        <f t="shared" si="46"/>
        <v>0</v>
      </c>
      <c r="V471" s="131">
        <f>+IF(P471&lt;&gt;0,($O471*(Lister!$F$11+Lister!$F$10*($N471+1000)/1000)+($M471-$O471)*Lister!$F$9)*1.05/$P471/60,0)</f>
        <v>0</v>
      </c>
      <c r="W471" s="120">
        <f t="shared" si="42"/>
        <v>0</v>
      </c>
    </row>
    <row r="472" spans="1:23" s="57" customFormat="1" x14ac:dyDescent="0.25">
      <c r="A472" s="33"/>
      <c r="G472" s="113"/>
      <c r="H472" s="59"/>
      <c r="K472" s="60"/>
      <c r="L472" s="61"/>
      <c r="M472" s="61"/>
      <c r="N472" s="61"/>
      <c r="O472" s="61"/>
      <c r="P472" s="61"/>
      <c r="Q472" s="120">
        <f t="shared" si="43"/>
        <v>0</v>
      </c>
      <c r="R472" s="120">
        <f>IF(U472&lt;&gt;0,+M472/U472/3600*Lister!$A$3,0)</f>
        <v>0</v>
      </c>
      <c r="S472" s="121">
        <f t="shared" si="44"/>
        <v>0</v>
      </c>
      <c r="T472" s="121">
        <f t="shared" si="45"/>
        <v>0</v>
      </c>
      <c r="U472" s="122">
        <f t="shared" si="46"/>
        <v>0</v>
      </c>
      <c r="V472" s="131">
        <f>+IF(P472&lt;&gt;0,($O472*(Lister!$F$11+Lister!$F$10*($N472+1000)/1000)+($M472-$O472)*Lister!$F$9)*1.05/$P472/60,0)</f>
        <v>0</v>
      </c>
      <c r="W472" s="120">
        <f t="shared" si="42"/>
        <v>0</v>
      </c>
    </row>
    <row r="473" spans="1:23" s="57" customFormat="1" x14ac:dyDescent="0.25">
      <c r="A473" s="33"/>
      <c r="G473" s="113"/>
      <c r="H473" s="59"/>
      <c r="K473" s="60"/>
      <c r="L473" s="61"/>
      <c r="M473" s="61"/>
      <c r="N473" s="61"/>
      <c r="O473" s="61"/>
      <c r="P473" s="61"/>
      <c r="Q473" s="120">
        <f t="shared" si="43"/>
        <v>0</v>
      </c>
      <c r="R473" s="120">
        <f>IF(U473&lt;&gt;0,+M473/U473/3600*Lister!$A$3,0)</f>
        <v>0</v>
      </c>
      <c r="S473" s="121">
        <f t="shared" si="44"/>
        <v>0</v>
      </c>
      <c r="T473" s="121">
        <f t="shared" si="45"/>
        <v>0</v>
      </c>
      <c r="U473" s="122">
        <f t="shared" si="46"/>
        <v>0</v>
      </c>
      <c r="V473" s="131">
        <f>+IF(P473&lt;&gt;0,($O473*(Lister!$F$11+Lister!$F$10*($N473+1000)/1000)+($M473-$O473)*Lister!$F$9)*1.05/$P473/60,0)</f>
        <v>0</v>
      </c>
      <c r="W473" s="120">
        <f t="shared" si="42"/>
        <v>0</v>
      </c>
    </row>
    <row r="474" spans="1:23" s="57" customFormat="1" x14ac:dyDescent="0.25">
      <c r="A474" s="33"/>
      <c r="G474" s="113"/>
      <c r="H474" s="59"/>
      <c r="K474" s="60"/>
      <c r="L474" s="61"/>
      <c r="M474" s="61"/>
      <c r="N474" s="61"/>
      <c r="O474" s="61"/>
      <c r="P474" s="61"/>
      <c r="Q474" s="120">
        <f t="shared" si="43"/>
        <v>0</v>
      </c>
      <c r="R474" s="120">
        <f>IF(U474&lt;&gt;0,+M474/U474/3600*Lister!$A$3,0)</f>
        <v>0</v>
      </c>
      <c r="S474" s="121">
        <f t="shared" si="44"/>
        <v>0</v>
      </c>
      <c r="T474" s="121">
        <f t="shared" si="45"/>
        <v>0</v>
      </c>
      <c r="U474" s="122">
        <f t="shared" si="46"/>
        <v>0</v>
      </c>
      <c r="V474" s="131">
        <f>+IF(P474&lt;&gt;0,($O474*(Lister!$F$11+Lister!$F$10*($N474+1000)/1000)+($M474-$O474)*Lister!$F$9)*1.05/$P474/60,0)</f>
        <v>0</v>
      </c>
      <c r="W474" s="120">
        <f t="shared" si="42"/>
        <v>0</v>
      </c>
    </row>
    <row r="475" spans="1:23" s="57" customFormat="1" x14ac:dyDescent="0.25">
      <c r="A475" s="33"/>
      <c r="G475" s="113"/>
      <c r="H475" s="59"/>
      <c r="K475" s="60"/>
      <c r="L475" s="61"/>
      <c r="M475" s="61"/>
      <c r="N475" s="61"/>
      <c r="O475" s="61"/>
      <c r="P475" s="61"/>
      <c r="Q475" s="120">
        <f t="shared" si="43"/>
        <v>0</v>
      </c>
      <c r="R475" s="120">
        <f>IF(U475&lt;&gt;0,+M475/U475/3600*Lister!$A$3,0)</f>
        <v>0</v>
      </c>
      <c r="S475" s="121">
        <f t="shared" si="44"/>
        <v>0</v>
      </c>
      <c r="T475" s="121">
        <f t="shared" si="45"/>
        <v>0</v>
      </c>
      <c r="U475" s="122">
        <f t="shared" si="46"/>
        <v>0</v>
      </c>
      <c r="V475" s="131">
        <f>+IF(P475&lt;&gt;0,($O475*(Lister!$F$11+Lister!$F$10*($N475+1000)/1000)+($M475-$O475)*Lister!$F$9)*1.05/$P475/60,0)</f>
        <v>0</v>
      </c>
      <c r="W475" s="120">
        <f t="shared" si="42"/>
        <v>0</v>
      </c>
    </row>
    <row r="476" spans="1:23" s="57" customFormat="1" x14ac:dyDescent="0.25">
      <c r="A476" s="33"/>
      <c r="G476" s="113"/>
      <c r="H476" s="59"/>
      <c r="K476" s="60"/>
      <c r="L476" s="61"/>
      <c r="M476" s="61"/>
      <c r="N476" s="61"/>
      <c r="O476" s="61"/>
      <c r="P476" s="61"/>
      <c r="Q476" s="120">
        <f t="shared" si="43"/>
        <v>0</v>
      </c>
      <c r="R476" s="120">
        <f>IF(U476&lt;&gt;0,+M476/U476/3600*Lister!$A$3,0)</f>
        <v>0</v>
      </c>
      <c r="S476" s="121">
        <f t="shared" si="44"/>
        <v>0</v>
      </c>
      <c r="T476" s="121">
        <f t="shared" si="45"/>
        <v>0</v>
      </c>
      <c r="U476" s="122">
        <f t="shared" si="46"/>
        <v>0</v>
      </c>
      <c r="V476" s="131">
        <f>+IF(P476&lt;&gt;0,($O476*(Lister!$F$11+Lister!$F$10*($N476+1000)/1000)+($M476-$O476)*Lister!$F$9)*1.05/$P476/60,0)</f>
        <v>0</v>
      </c>
      <c r="W476" s="120">
        <f t="shared" si="42"/>
        <v>0</v>
      </c>
    </row>
    <row r="477" spans="1:23" s="57" customFormat="1" x14ac:dyDescent="0.25">
      <c r="A477" s="33"/>
      <c r="G477" s="113"/>
      <c r="H477" s="59"/>
      <c r="K477" s="60"/>
      <c r="L477" s="61"/>
      <c r="M477" s="61"/>
      <c r="N477" s="61"/>
      <c r="O477" s="61"/>
      <c r="P477" s="61"/>
      <c r="Q477" s="120">
        <f t="shared" si="43"/>
        <v>0</v>
      </c>
      <c r="R477" s="120">
        <f>IF(U477&lt;&gt;0,+M477/U477/3600*Lister!$A$3,0)</f>
        <v>0</v>
      </c>
      <c r="S477" s="121">
        <f t="shared" si="44"/>
        <v>0</v>
      </c>
      <c r="T477" s="121">
        <f t="shared" si="45"/>
        <v>0</v>
      </c>
      <c r="U477" s="122">
        <f t="shared" si="46"/>
        <v>0</v>
      </c>
      <c r="V477" s="131">
        <f>+IF(P477&lt;&gt;0,($O477*(Lister!$F$11+Lister!$F$10*($N477+1000)/1000)+($M477-$O477)*Lister!$F$9)*1.05/$P477/60,0)</f>
        <v>0</v>
      </c>
      <c r="W477" s="120">
        <f t="shared" si="42"/>
        <v>0</v>
      </c>
    </row>
    <row r="478" spans="1:23" s="57" customFormat="1" x14ac:dyDescent="0.25">
      <c r="A478" s="33"/>
      <c r="G478" s="113"/>
      <c r="H478" s="59"/>
      <c r="K478" s="60"/>
      <c r="L478" s="61"/>
      <c r="M478" s="61"/>
      <c r="N478" s="61"/>
      <c r="O478" s="61"/>
      <c r="P478" s="61"/>
      <c r="Q478" s="120">
        <f t="shared" si="43"/>
        <v>0</v>
      </c>
      <c r="R478" s="120">
        <f>IF(U478&lt;&gt;0,+M478/U478/3600*Lister!$A$3,0)</f>
        <v>0</v>
      </c>
      <c r="S478" s="121">
        <f t="shared" si="44"/>
        <v>0</v>
      </c>
      <c r="T478" s="121">
        <f t="shared" si="45"/>
        <v>0</v>
      </c>
      <c r="U478" s="122">
        <f t="shared" si="46"/>
        <v>0</v>
      </c>
      <c r="V478" s="131">
        <f>+IF(P478&lt;&gt;0,($O478*(Lister!$F$11+Lister!$F$10*($N478+1000)/1000)+($M478-$O478)*Lister!$F$9)*1.05/$P478/60,0)</f>
        <v>0</v>
      </c>
      <c r="W478" s="120">
        <f t="shared" si="42"/>
        <v>0</v>
      </c>
    </row>
    <row r="479" spans="1:23" s="57" customFormat="1" x14ac:dyDescent="0.25">
      <c r="A479" s="33"/>
      <c r="G479" s="113"/>
      <c r="H479" s="59"/>
      <c r="K479" s="60"/>
      <c r="L479" s="61"/>
      <c r="M479" s="61"/>
      <c r="N479" s="61"/>
      <c r="O479" s="61"/>
      <c r="P479" s="61"/>
      <c r="Q479" s="120">
        <f t="shared" si="43"/>
        <v>0</v>
      </c>
      <c r="R479" s="120">
        <f>IF(U479&lt;&gt;0,+M479/U479/3600*Lister!$A$3,0)</f>
        <v>0</v>
      </c>
      <c r="S479" s="121">
        <f t="shared" si="44"/>
        <v>0</v>
      </c>
      <c r="T479" s="121">
        <f t="shared" si="45"/>
        <v>0</v>
      </c>
      <c r="U479" s="122">
        <f t="shared" si="46"/>
        <v>0</v>
      </c>
      <c r="V479" s="131">
        <f>+IF(P479&lt;&gt;0,($O479*(Lister!$F$11+Lister!$F$10*($N479+1000)/1000)+($M479-$O479)*Lister!$F$9)*1.05/$P479/60,0)</f>
        <v>0</v>
      </c>
      <c r="W479" s="120">
        <f t="shared" si="42"/>
        <v>0</v>
      </c>
    </row>
    <row r="480" spans="1:23" s="57" customFormat="1" x14ac:dyDescent="0.25">
      <c r="A480" s="33"/>
      <c r="G480" s="113"/>
      <c r="H480" s="59"/>
      <c r="K480" s="60"/>
      <c r="L480" s="61"/>
      <c r="M480" s="61"/>
      <c r="N480" s="61"/>
      <c r="O480" s="61"/>
      <c r="P480" s="61"/>
      <c r="Q480" s="120">
        <f t="shared" si="43"/>
        <v>0</v>
      </c>
      <c r="R480" s="120">
        <f>IF(U480&lt;&gt;0,+M480/U480/3600*Lister!$A$3,0)</f>
        <v>0</v>
      </c>
      <c r="S480" s="121">
        <f t="shared" si="44"/>
        <v>0</v>
      </c>
      <c r="T480" s="121">
        <f t="shared" si="45"/>
        <v>0</v>
      </c>
      <c r="U480" s="122">
        <f t="shared" si="46"/>
        <v>0</v>
      </c>
      <c r="V480" s="131">
        <f>+IF(P480&lt;&gt;0,($O480*(Lister!$F$11+Lister!$F$10*($N480+1000)/1000)+($M480-$O480)*Lister!$F$9)*1.05/$P480/60,0)</f>
        <v>0</v>
      </c>
      <c r="W480" s="120">
        <f t="shared" si="42"/>
        <v>0</v>
      </c>
    </row>
    <row r="481" spans="1:23" s="57" customFormat="1" x14ac:dyDescent="0.25">
      <c r="A481" s="33"/>
      <c r="G481" s="113"/>
      <c r="H481" s="59"/>
      <c r="K481" s="60"/>
      <c r="L481" s="61"/>
      <c r="M481" s="61"/>
      <c r="N481" s="61"/>
      <c r="O481" s="61"/>
      <c r="P481" s="61"/>
      <c r="Q481" s="120">
        <f t="shared" si="43"/>
        <v>0</v>
      </c>
      <c r="R481" s="120">
        <f>IF(U481&lt;&gt;0,+M481/U481/3600*Lister!$A$3,0)</f>
        <v>0</v>
      </c>
      <c r="S481" s="121">
        <f t="shared" si="44"/>
        <v>0</v>
      </c>
      <c r="T481" s="121">
        <f t="shared" si="45"/>
        <v>0</v>
      </c>
      <c r="U481" s="122">
        <f t="shared" si="46"/>
        <v>0</v>
      </c>
      <c r="V481" s="131">
        <f>+IF(P481&lt;&gt;0,($O481*(Lister!$F$11+Lister!$F$10*($N481+1000)/1000)+($M481-$O481)*Lister!$F$9)*1.05/$P481/60,0)</f>
        <v>0</v>
      </c>
      <c r="W481" s="120">
        <f t="shared" si="42"/>
        <v>0</v>
      </c>
    </row>
    <row r="482" spans="1:23" s="57" customFormat="1" x14ac:dyDescent="0.25">
      <c r="A482" s="33"/>
      <c r="G482" s="113"/>
      <c r="H482" s="59"/>
      <c r="K482" s="60"/>
      <c r="L482" s="61"/>
      <c r="M482" s="61"/>
      <c r="N482" s="61"/>
      <c r="O482" s="61"/>
      <c r="P482" s="61"/>
      <c r="Q482" s="120">
        <f t="shared" si="43"/>
        <v>0</v>
      </c>
      <c r="R482" s="120">
        <f>IF(U482&lt;&gt;0,+M482/U482/3600*Lister!$A$3,0)</f>
        <v>0</v>
      </c>
      <c r="S482" s="121">
        <f t="shared" si="44"/>
        <v>0</v>
      </c>
      <c r="T482" s="121">
        <f t="shared" si="45"/>
        <v>0</v>
      </c>
      <c r="U482" s="122">
        <f t="shared" si="46"/>
        <v>0</v>
      </c>
      <c r="V482" s="131">
        <f>+IF(P482&lt;&gt;0,($O482*(Lister!$F$11+Lister!$F$10*($N482+1000)/1000)+($M482-$O482)*Lister!$F$9)*1.05/$P482/60,0)</f>
        <v>0</v>
      </c>
      <c r="W482" s="120">
        <f t="shared" si="42"/>
        <v>0</v>
      </c>
    </row>
    <row r="483" spans="1:23" s="57" customFormat="1" x14ac:dyDescent="0.25">
      <c r="A483" s="33"/>
      <c r="G483" s="113"/>
      <c r="H483" s="59"/>
      <c r="K483" s="60"/>
      <c r="L483" s="61"/>
      <c r="M483" s="61"/>
      <c r="N483" s="61"/>
      <c r="O483" s="61"/>
      <c r="P483" s="61"/>
      <c r="Q483" s="120">
        <f t="shared" si="43"/>
        <v>0</v>
      </c>
      <c r="R483" s="120">
        <f>IF(U483&lt;&gt;0,+M483/U483/3600*Lister!$A$3,0)</f>
        <v>0</v>
      </c>
      <c r="S483" s="121">
        <f t="shared" si="44"/>
        <v>0</v>
      </c>
      <c r="T483" s="121">
        <f t="shared" si="45"/>
        <v>0</v>
      </c>
      <c r="U483" s="122">
        <f t="shared" si="46"/>
        <v>0</v>
      </c>
      <c r="V483" s="131">
        <f>+IF(P483&lt;&gt;0,($O483*(Lister!$F$11+Lister!$F$10*($N483+1000)/1000)+($M483-$O483)*Lister!$F$9)*1.05/$P483/60,0)</f>
        <v>0</v>
      </c>
      <c r="W483" s="120">
        <f t="shared" si="42"/>
        <v>0</v>
      </c>
    </row>
    <row r="484" spans="1:23" s="57" customFormat="1" x14ac:dyDescent="0.25">
      <c r="A484" s="33"/>
      <c r="G484" s="113"/>
      <c r="H484" s="59"/>
      <c r="K484" s="60"/>
      <c r="L484" s="61"/>
      <c r="M484" s="61"/>
      <c r="N484" s="61"/>
      <c r="O484" s="61"/>
      <c r="P484" s="61"/>
      <c r="Q484" s="120">
        <f t="shared" si="43"/>
        <v>0</v>
      </c>
      <c r="R484" s="120">
        <f>IF(U484&lt;&gt;0,+M484/U484/3600*Lister!$A$3,0)</f>
        <v>0</v>
      </c>
      <c r="S484" s="121">
        <f t="shared" si="44"/>
        <v>0</v>
      </c>
      <c r="T484" s="121">
        <f t="shared" si="45"/>
        <v>0</v>
      </c>
      <c r="U484" s="122">
        <f t="shared" si="46"/>
        <v>0</v>
      </c>
      <c r="V484" s="131">
        <f>+IF(P484&lt;&gt;0,($O484*(Lister!$F$11+Lister!$F$10*($N484+1000)/1000)+($M484-$O484)*Lister!$F$9)*1.05/$P484/60,0)</f>
        <v>0</v>
      </c>
      <c r="W484" s="120">
        <f t="shared" si="42"/>
        <v>0</v>
      </c>
    </row>
    <row r="485" spans="1:23" s="57" customFormat="1" x14ac:dyDescent="0.25">
      <c r="A485" s="33"/>
      <c r="G485" s="113"/>
      <c r="H485" s="59"/>
      <c r="K485" s="60"/>
      <c r="L485" s="61"/>
      <c r="M485" s="61"/>
      <c r="N485" s="61"/>
      <c r="O485" s="61"/>
      <c r="P485" s="61"/>
      <c r="Q485" s="120">
        <f t="shared" si="43"/>
        <v>0</v>
      </c>
      <c r="R485" s="120">
        <f>IF(U485&lt;&gt;0,+M485/U485/3600*Lister!$A$3,0)</f>
        <v>0</v>
      </c>
      <c r="S485" s="121">
        <f t="shared" si="44"/>
        <v>0</v>
      </c>
      <c r="T485" s="121">
        <f t="shared" si="45"/>
        <v>0</v>
      </c>
      <c r="U485" s="122">
        <f t="shared" si="46"/>
        <v>0</v>
      </c>
      <c r="V485" s="131">
        <f>+IF(P485&lt;&gt;0,($O485*(Lister!$F$11+Lister!$F$10*($N485+1000)/1000)+($M485-$O485)*Lister!$F$9)*1.05/$P485/60,0)</f>
        <v>0</v>
      </c>
      <c r="W485" s="120">
        <f t="shared" si="42"/>
        <v>0</v>
      </c>
    </row>
    <row r="486" spans="1:23" s="57" customFormat="1" x14ac:dyDescent="0.25">
      <c r="A486" s="33"/>
      <c r="G486" s="113"/>
      <c r="H486" s="59"/>
      <c r="K486" s="60"/>
      <c r="L486" s="61"/>
      <c r="M486" s="61"/>
      <c r="N486" s="61"/>
      <c r="O486" s="61"/>
      <c r="P486" s="61"/>
      <c r="Q486" s="120">
        <f t="shared" si="43"/>
        <v>0</v>
      </c>
      <c r="R486" s="120">
        <f>IF(U486&lt;&gt;0,+M486/U486/3600*Lister!$A$3,0)</f>
        <v>0</v>
      </c>
      <c r="S486" s="121">
        <f t="shared" si="44"/>
        <v>0</v>
      </c>
      <c r="T486" s="121">
        <f t="shared" si="45"/>
        <v>0</v>
      </c>
      <c r="U486" s="122">
        <f t="shared" si="46"/>
        <v>0</v>
      </c>
      <c r="V486" s="131">
        <f>+IF(P486&lt;&gt;0,($O486*(Lister!$F$11+Lister!$F$10*($N486+1000)/1000)+($M486-$O486)*Lister!$F$9)*1.05/$P486/60,0)</f>
        <v>0</v>
      </c>
      <c r="W486" s="120">
        <f t="shared" si="42"/>
        <v>0</v>
      </c>
    </row>
    <row r="487" spans="1:23" s="57" customFormat="1" x14ac:dyDescent="0.25">
      <c r="A487" s="33"/>
      <c r="G487" s="113"/>
      <c r="H487" s="59"/>
      <c r="K487" s="60"/>
      <c r="L487" s="61"/>
      <c r="M487" s="61"/>
      <c r="N487" s="61"/>
      <c r="O487" s="61"/>
      <c r="P487" s="61"/>
      <c r="Q487" s="120">
        <f t="shared" si="43"/>
        <v>0</v>
      </c>
      <c r="R487" s="120">
        <f>IF(U487&lt;&gt;0,+M487/U487/3600*Lister!$A$3,0)</f>
        <v>0</v>
      </c>
      <c r="S487" s="121">
        <f t="shared" si="44"/>
        <v>0</v>
      </c>
      <c r="T487" s="121">
        <f t="shared" si="45"/>
        <v>0</v>
      </c>
      <c r="U487" s="122">
        <f t="shared" si="46"/>
        <v>0</v>
      </c>
      <c r="V487" s="131">
        <f>+IF(P487&lt;&gt;0,($O487*(Lister!$F$11+Lister!$F$10*($N487+1000)/1000)+($M487-$O487)*Lister!$F$9)*1.05/$P487/60,0)</f>
        <v>0</v>
      </c>
      <c r="W487" s="120">
        <f t="shared" si="42"/>
        <v>0</v>
      </c>
    </row>
    <row r="488" spans="1:23" s="57" customFormat="1" x14ac:dyDescent="0.25">
      <c r="A488" s="33"/>
      <c r="G488" s="113"/>
      <c r="H488" s="59"/>
      <c r="K488" s="60"/>
      <c r="L488" s="61"/>
      <c r="M488" s="61"/>
      <c r="N488" s="61"/>
      <c r="O488" s="61"/>
      <c r="P488" s="61"/>
      <c r="Q488" s="120">
        <f t="shared" si="43"/>
        <v>0</v>
      </c>
      <c r="R488" s="120">
        <f>IF(U488&lt;&gt;0,+M488/U488/3600*Lister!$A$3,0)</f>
        <v>0</v>
      </c>
      <c r="S488" s="121">
        <f t="shared" si="44"/>
        <v>0</v>
      </c>
      <c r="T488" s="121">
        <f t="shared" si="45"/>
        <v>0</v>
      </c>
      <c r="U488" s="122">
        <f t="shared" si="46"/>
        <v>0</v>
      </c>
      <c r="V488" s="131">
        <f>+IF(P488&lt;&gt;0,($O488*(Lister!$F$11+Lister!$F$10*($N488+1000)/1000)+($M488-$O488)*Lister!$F$9)*1.05/$P488/60,0)</f>
        <v>0</v>
      </c>
      <c r="W488" s="120">
        <f t="shared" si="42"/>
        <v>0</v>
      </c>
    </row>
    <row r="489" spans="1:23" s="57" customFormat="1" x14ac:dyDescent="0.25">
      <c r="A489" s="33"/>
      <c r="G489" s="113"/>
      <c r="H489" s="59"/>
      <c r="K489" s="60"/>
      <c r="L489" s="61"/>
      <c r="M489" s="61"/>
      <c r="N489" s="61"/>
      <c r="O489" s="61"/>
      <c r="P489" s="61"/>
      <c r="Q489" s="120">
        <f t="shared" si="43"/>
        <v>0</v>
      </c>
      <c r="R489" s="120">
        <f>IF(U489&lt;&gt;0,+M489/U489/3600*Lister!$A$3,0)</f>
        <v>0</v>
      </c>
      <c r="S489" s="121">
        <f t="shared" si="44"/>
        <v>0</v>
      </c>
      <c r="T489" s="121">
        <f t="shared" si="45"/>
        <v>0</v>
      </c>
      <c r="U489" s="122">
        <f t="shared" si="46"/>
        <v>0</v>
      </c>
      <c r="V489" s="131">
        <f>+IF(P489&lt;&gt;0,($O489*(Lister!$F$11+Lister!$F$10*($N489+1000)/1000)+($M489-$O489)*Lister!$F$9)*1.05/$P489/60,0)</f>
        <v>0</v>
      </c>
      <c r="W489" s="120">
        <f t="shared" si="42"/>
        <v>0</v>
      </c>
    </row>
    <row r="490" spans="1:23" s="57" customFormat="1" x14ac:dyDescent="0.25">
      <c r="A490" s="33"/>
      <c r="G490" s="113"/>
      <c r="H490" s="59"/>
      <c r="K490" s="60"/>
      <c r="L490" s="61"/>
      <c r="M490" s="61"/>
      <c r="N490" s="61"/>
      <c r="O490" s="61"/>
      <c r="P490" s="61"/>
      <c r="Q490" s="120">
        <f t="shared" si="43"/>
        <v>0</v>
      </c>
      <c r="R490" s="120">
        <f>IF(U490&lt;&gt;0,+M490/U490/3600*Lister!$A$3,0)</f>
        <v>0</v>
      </c>
      <c r="S490" s="121">
        <f t="shared" si="44"/>
        <v>0</v>
      </c>
      <c r="T490" s="121">
        <f t="shared" si="45"/>
        <v>0</v>
      </c>
      <c r="U490" s="122">
        <f t="shared" si="46"/>
        <v>0</v>
      </c>
      <c r="V490" s="131">
        <f>+IF(P490&lt;&gt;0,($O490*(Lister!$F$11+Lister!$F$10*($N490+1000)/1000)+($M490-$O490)*Lister!$F$9)*1.05/$P490/60,0)</f>
        <v>0</v>
      </c>
      <c r="W490" s="120">
        <f t="shared" si="42"/>
        <v>0</v>
      </c>
    </row>
    <row r="491" spans="1:23" s="57" customFormat="1" x14ac:dyDescent="0.25">
      <c r="A491" s="33"/>
      <c r="G491" s="113"/>
      <c r="H491" s="59"/>
      <c r="K491" s="60"/>
      <c r="L491" s="61"/>
      <c r="M491" s="61"/>
      <c r="N491" s="61"/>
      <c r="O491" s="61"/>
      <c r="P491" s="61"/>
      <c r="Q491" s="120">
        <f t="shared" si="43"/>
        <v>0</v>
      </c>
      <c r="R491" s="120">
        <f>IF(U491&lt;&gt;0,+M491/U491/3600*Lister!$A$3,0)</f>
        <v>0</v>
      </c>
      <c r="S491" s="121">
        <f t="shared" si="44"/>
        <v>0</v>
      </c>
      <c r="T491" s="121">
        <f t="shared" si="45"/>
        <v>0</v>
      </c>
      <c r="U491" s="122">
        <f t="shared" si="46"/>
        <v>0</v>
      </c>
      <c r="V491" s="131">
        <f>+IF(P491&lt;&gt;0,($O491*(Lister!$F$11+Lister!$F$10*($N491+1000)/1000)+($M491-$O491)*Lister!$F$9)*1.05/$P491/60,0)</f>
        <v>0</v>
      </c>
      <c r="W491" s="120">
        <f t="shared" si="42"/>
        <v>0</v>
      </c>
    </row>
    <row r="492" spans="1:23" s="57" customFormat="1" x14ac:dyDescent="0.25">
      <c r="A492" s="33"/>
      <c r="G492" s="113"/>
      <c r="H492" s="59"/>
      <c r="K492" s="60"/>
      <c r="L492" s="61"/>
      <c r="M492" s="61"/>
      <c r="N492" s="61"/>
      <c r="O492" s="61"/>
      <c r="P492" s="61"/>
      <c r="Q492" s="120">
        <f t="shared" si="43"/>
        <v>0</v>
      </c>
      <c r="R492" s="120">
        <f>IF(U492&lt;&gt;0,+M492/U492/3600*Lister!$A$3,0)</f>
        <v>0</v>
      </c>
      <c r="S492" s="121">
        <f t="shared" si="44"/>
        <v>0</v>
      </c>
      <c r="T492" s="121">
        <f t="shared" si="45"/>
        <v>0</v>
      </c>
      <c r="U492" s="122">
        <f t="shared" si="46"/>
        <v>0</v>
      </c>
      <c r="V492" s="131">
        <f>+IF(P492&lt;&gt;0,($O492*(Lister!$F$11+Lister!$F$10*($N492+1000)/1000)+($M492-$O492)*Lister!$F$9)*1.05/$P492/60,0)</f>
        <v>0</v>
      </c>
      <c r="W492" s="120">
        <f t="shared" si="42"/>
        <v>0</v>
      </c>
    </row>
    <row r="493" spans="1:23" s="57" customFormat="1" x14ac:dyDescent="0.25">
      <c r="A493" s="33"/>
      <c r="G493" s="113"/>
      <c r="H493" s="59"/>
      <c r="K493" s="60"/>
      <c r="L493" s="61"/>
      <c r="M493" s="61"/>
      <c r="N493" s="61"/>
      <c r="O493" s="61"/>
      <c r="P493" s="61"/>
      <c r="Q493" s="120">
        <f t="shared" si="43"/>
        <v>0</v>
      </c>
      <c r="R493" s="120">
        <f>IF(U493&lt;&gt;0,+M493/U493/3600*Lister!$A$3,0)</f>
        <v>0</v>
      </c>
      <c r="S493" s="121">
        <f t="shared" si="44"/>
        <v>0</v>
      </c>
      <c r="T493" s="121">
        <f t="shared" si="45"/>
        <v>0</v>
      </c>
      <c r="U493" s="122">
        <f t="shared" si="46"/>
        <v>0</v>
      </c>
      <c r="V493" s="131">
        <f>+IF(P493&lt;&gt;0,($O493*(Lister!$F$11+Lister!$F$10*($N493+1000)/1000)+($M493-$O493)*Lister!$F$9)*1.05/$P493/60,0)</f>
        <v>0</v>
      </c>
      <c r="W493" s="120">
        <f t="shared" si="42"/>
        <v>0</v>
      </c>
    </row>
    <row r="494" spans="1:23" s="57" customFormat="1" x14ac:dyDescent="0.25">
      <c r="A494" s="33"/>
      <c r="G494" s="113"/>
      <c r="H494" s="59"/>
      <c r="K494" s="60"/>
      <c r="L494" s="61"/>
      <c r="M494" s="61"/>
      <c r="N494" s="61"/>
      <c r="O494" s="61"/>
      <c r="P494" s="61"/>
      <c r="Q494" s="120">
        <f t="shared" si="43"/>
        <v>0</v>
      </c>
      <c r="R494" s="120">
        <f>IF(U494&lt;&gt;0,+M494/U494/3600*Lister!$A$3,0)</f>
        <v>0</v>
      </c>
      <c r="S494" s="121">
        <f t="shared" si="44"/>
        <v>0</v>
      </c>
      <c r="T494" s="121">
        <f t="shared" si="45"/>
        <v>0</v>
      </c>
      <c r="U494" s="122">
        <f t="shared" si="46"/>
        <v>0</v>
      </c>
      <c r="V494" s="131">
        <f>+IF(P494&lt;&gt;0,($O494*(Lister!$F$11+Lister!$F$10*($N494+1000)/1000)+($M494-$O494)*Lister!$F$9)*1.05/$P494/60,0)</f>
        <v>0</v>
      </c>
      <c r="W494" s="120">
        <f t="shared" si="42"/>
        <v>0</v>
      </c>
    </row>
    <row r="495" spans="1:23" s="57" customFormat="1" x14ac:dyDescent="0.25">
      <c r="A495" s="33"/>
      <c r="G495" s="113"/>
      <c r="H495" s="59"/>
      <c r="K495" s="60"/>
      <c r="L495" s="61"/>
      <c r="M495" s="61"/>
      <c r="N495" s="61"/>
      <c r="O495" s="61"/>
      <c r="P495" s="61"/>
      <c r="Q495" s="120">
        <f t="shared" si="43"/>
        <v>0</v>
      </c>
      <c r="R495" s="120">
        <f>IF(U495&lt;&gt;0,+M495/U495/3600*Lister!$A$3,0)</f>
        <v>0</v>
      </c>
      <c r="S495" s="121">
        <f t="shared" si="44"/>
        <v>0</v>
      </c>
      <c r="T495" s="121">
        <f t="shared" si="45"/>
        <v>0</v>
      </c>
      <c r="U495" s="122">
        <f t="shared" si="46"/>
        <v>0</v>
      </c>
      <c r="V495" s="131">
        <f>+IF(P495&lt;&gt;0,($O495*(Lister!$F$11+Lister!$F$10*($N495+1000)/1000)+($M495-$O495)*Lister!$F$9)*1.05/$P495/60,0)</f>
        <v>0</v>
      </c>
      <c r="W495" s="120">
        <f t="shared" si="42"/>
        <v>0</v>
      </c>
    </row>
    <row r="496" spans="1:23" s="57" customFormat="1" x14ac:dyDescent="0.25">
      <c r="A496" s="33"/>
      <c r="G496" s="113"/>
      <c r="H496" s="59"/>
      <c r="K496" s="60"/>
      <c r="L496" s="61"/>
      <c r="M496" s="61"/>
      <c r="N496" s="61"/>
      <c r="O496" s="61"/>
      <c r="P496" s="61"/>
      <c r="Q496" s="120">
        <f t="shared" si="43"/>
        <v>0</v>
      </c>
      <c r="R496" s="120">
        <f>IF(U496&lt;&gt;0,+M496/U496/3600*Lister!$A$3,0)</f>
        <v>0</v>
      </c>
      <c r="S496" s="121">
        <f t="shared" si="44"/>
        <v>0</v>
      </c>
      <c r="T496" s="121">
        <f t="shared" si="45"/>
        <v>0</v>
      </c>
      <c r="U496" s="122">
        <f t="shared" si="46"/>
        <v>0</v>
      </c>
      <c r="V496" s="131">
        <f>+IF(P496&lt;&gt;0,($O496*(Lister!$F$11+Lister!$F$10*($N496+1000)/1000)+($M496-$O496)*Lister!$F$9)*1.05/$P496/60,0)</f>
        <v>0</v>
      </c>
      <c r="W496" s="120">
        <f t="shared" si="42"/>
        <v>0</v>
      </c>
    </row>
    <row r="497" spans="1:23" s="57" customFormat="1" x14ac:dyDescent="0.25">
      <c r="A497" s="33"/>
      <c r="G497" s="113"/>
      <c r="H497" s="59"/>
      <c r="K497" s="60"/>
      <c r="L497" s="61"/>
      <c r="M497" s="61"/>
      <c r="N497" s="61"/>
      <c r="O497" s="61"/>
      <c r="P497" s="61"/>
      <c r="Q497" s="120">
        <f t="shared" si="43"/>
        <v>0</v>
      </c>
      <c r="R497" s="120">
        <f>IF(U497&lt;&gt;0,+M497/U497/3600*Lister!$A$3,0)</f>
        <v>0</v>
      </c>
      <c r="S497" s="121">
        <f t="shared" si="44"/>
        <v>0</v>
      </c>
      <c r="T497" s="121">
        <f t="shared" si="45"/>
        <v>0</v>
      </c>
      <c r="U497" s="122">
        <f t="shared" si="46"/>
        <v>0</v>
      </c>
      <c r="V497" s="131">
        <f>+IF(P497&lt;&gt;0,($O497*(Lister!$F$11+Lister!$F$10*($N497+1000)/1000)+($M497-$O497)*Lister!$F$9)*1.05/$P497/60,0)</f>
        <v>0</v>
      </c>
      <c r="W497" s="120">
        <f t="shared" si="42"/>
        <v>0</v>
      </c>
    </row>
    <row r="498" spans="1:23" s="57" customFormat="1" x14ac:dyDescent="0.25">
      <c r="A498" s="33"/>
      <c r="G498" s="113"/>
      <c r="H498" s="59"/>
      <c r="K498" s="60"/>
      <c r="L498" s="61"/>
      <c r="M498" s="61"/>
      <c r="N498" s="61"/>
      <c r="O498" s="61"/>
      <c r="P498" s="61"/>
      <c r="Q498" s="120">
        <f t="shared" si="43"/>
        <v>0</v>
      </c>
      <c r="R498" s="120">
        <f>IF(U498&lt;&gt;0,+M498/U498/3600*Lister!$A$3,0)</f>
        <v>0</v>
      </c>
      <c r="S498" s="121">
        <f t="shared" si="44"/>
        <v>0</v>
      </c>
      <c r="T498" s="121">
        <f t="shared" si="45"/>
        <v>0</v>
      </c>
      <c r="U498" s="122">
        <f t="shared" si="46"/>
        <v>0</v>
      </c>
      <c r="V498" s="131">
        <f>+IF(P498&lt;&gt;0,($O498*(Lister!$F$11+Lister!$F$10*($N498+1000)/1000)+($M498-$O498)*Lister!$F$9)*1.05/$P498/60,0)</f>
        <v>0</v>
      </c>
      <c r="W498" s="120">
        <f t="shared" si="42"/>
        <v>0</v>
      </c>
    </row>
    <row r="499" spans="1:23" s="57" customFormat="1" x14ac:dyDescent="0.25">
      <c r="A499" s="33"/>
      <c r="G499" s="113"/>
      <c r="H499" s="59"/>
      <c r="K499" s="60"/>
      <c r="L499" s="61"/>
      <c r="M499" s="61"/>
      <c r="N499" s="61"/>
      <c r="O499" s="61"/>
      <c r="P499" s="61"/>
      <c r="Q499" s="120">
        <f t="shared" si="43"/>
        <v>0</v>
      </c>
      <c r="R499" s="120">
        <f>IF(U499&lt;&gt;0,+M499/U499/3600*Lister!$A$3,0)</f>
        <v>0</v>
      </c>
      <c r="S499" s="121">
        <f t="shared" si="44"/>
        <v>0</v>
      </c>
      <c r="T499" s="121">
        <f t="shared" si="45"/>
        <v>0</v>
      </c>
      <c r="U499" s="122">
        <f t="shared" si="46"/>
        <v>0</v>
      </c>
      <c r="V499" s="131">
        <f>+IF(P499&lt;&gt;0,($O499*(Lister!$F$11+Lister!$F$10*($N499+1000)/1000)+($M499-$O499)*Lister!$F$9)*1.05/$P499/60,0)</f>
        <v>0</v>
      </c>
      <c r="W499" s="120">
        <f t="shared" si="42"/>
        <v>0</v>
      </c>
    </row>
    <row r="500" spans="1:23" s="57" customFormat="1" x14ac:dyDescent="0.25">
      <c r="A500" s="33"/>
      <c r="G500" s="113"/>
      <c r="H500" s="59"/>
      <c r="K500" s="60"/>
      <c r="L500" s="61"/>
      <c r="M500" s="61"/>
      <c r="N500" s="61"/>
      <c r="O500" s="61"/>
      <c r="P500" s="61"/>
      <c r="Q500" s="120">
        <f t="shared" si="43"/>
        <v>0</v>
      </c>
      <c r="R500" s="120">
        <f>IF(U500&lt;&gt;0,+M500/U500/3600*Lister!$A$3,0)</f>
        <v>0</v>
      </c>
      <c r="S500" s="121">
        <f t="shared" si="44"/>
        <v>0</v>
      </c>
      <c r="T500" s="121">
        <f t="shared" si="45"/>
        <v>0</v>
      </c>
      <c r="U500" s="122">
        <f t="shared" si="46"/>
        <v>0</v>
      </c>
      <c r="V500" s="131">
        <f>+IF(P500&lt;&gt;0,($O500*(Lister!$F$11+Lister!$F$10*($N500+1000)/1000)+($M500-$O500)*Lister!$F$9)*1.05/$P500/60,0)</f>
        <v>0</v>
      </c>
      <c r="W500" s="120">
        <f t="shared" si="42"/>
        <v>0</v>
      </c>
    </row>
    <row r="501" spans="1:23" s="57" customFormat="1" x14ac:dyDescent="0.25">
      <c r="A501" s="33"/>
      <c r="G501" s="113"/>
      <c r="H501" s="59"/>
      <c r="K501" s="60"/>
      <c r="L501" s="61"/>
      <c r="M501" s="61"/>
      <c r="N501" s="61"/>
      <c r="O501" s="61"/>
      <c r="P501" s="61"/>
      <c r="Q501" s="120">
        <f t="shared" si="43"/>
        <v>0</v>
      </c>
      <c r="R501" s="120">
        <f>IF(U501&lt;&gt;0,+M501/U501/3600*Lister!$A$3,0)</f>
        <v>0</v>
      </c>
      <c r="S501" s="121">
        <f t="shared" si="44"/>
        <v>0</v>
      </c>
      <c r="T501" s="121">
        <f t="shared" si="45"/>
        <v>0</v>
      </c>
      <c r="U501" s="122">
        <f t="shared" si="46"/>
        <v>0</v>
      </c>
      <c r="V501" s="131">
        <f>+IF(P501&lt;&gt;0,($O501*(Lister!$F$11+Lister!$F$10*($N501+1000)/1000)+($M501-$O501)*Lister!$F$9)*1.05/$P501/60,0)</f>
        <v>0</v>
      </c>
      <c r="W501" s="120">
        <f t="shared" si="42"/>
        <v>0</v>
      </c>
    </row>
    <row r="502" spans="1:23" s="57" customFormat="1" x14ac:dyDescent="0.25">
      <c r="A502" s="33"/>
      <c r="G502" s="113"/>
      <c r="H502" s="59"/>
      <c r="K502" s="60"/>
      <c r="L502" s="61"/>
      <c r="M502" s="61"/>
      <c r="N502" s="61"/>
      <c r="O502" s="61"/>
      <c r="P502" s="61"/>
      <c r="Q502" s="120">
        <f t="shared" si="43"/>
        <v>0</v>
      </c>
      <c r="R502" s="120">
        <f>IF(U502&lt;&gt;0,+M502/U502/3600*Lister!$A$3,0)</f>
        <v>0</v>
      </c>
      <c r="S502" s="121">
        <f t="shared" si="44"/>
        <v>0</v>
      </c>
      <c r="T502" s="121">
        <f t="shared" si="45"/>
        <v>0</v>
      </c>
      <c r="U502" s="122">
        <f t="shared" si="46"/>
        <v>0</v>
      </c>
      <c r="V502" s="131">
        <f>+IF(P502&lt;&gt;0,($O502*(Lister!$F$11+Lister!$F$10*($N502+1000)/1000)+($M502-$O502)*Lister!$F$9)*1.05/$P502/60,0)</f>
        <v>0</v>
      </c>
      <c r="W502" s="120">
        <f t="shared" si="42"/>
        <v>0</v>
      </c>
    </row>
    <row r="503" spans="1:23" s="57" customFormat="1" x14ac:dyDescent="0.25">
      <c r="A503" s="33"/>
      <c r="G503" s="113"/>
      <c r="H503" s="59"/>
      <c r="K503" s="60"/>
      <c r="L503" s="61"/>
      <c r="M503" s="61"/>
      <c r="N503" s="61"/>
      <c r="O503" s="61"/>
      <c r="P503" s="61"/>
      <c r="Q503" s="120">
        <f t="shared" si="43"/>
        <v>0</v>
      </c>
      <c r="R503" s="120">
        <f>IF(U503&lt;&gt;0,+M503/U503/3600*Lister!$A$3,0)</f>
        <v>0</v>
      </c>
      <c r="S503" s="121">
        <f t="shared" si="44"/>
        <v>0</v>
      </c>
      <c r="T503" s="121">
        <f t="shared" si="45"/>
        <v>0</v>
      </c>
      <c r="U503" s="122">
        <f t="shared" si="46"/>
        <v>0</v>
      </c>
      <c r="V503" s="131">
        <f>+IF(P503&lt;&gt;0,($O503*(Lister!$F$11+Lister!$F$10*($N503+1000)/1000)+($M503-$O503)*Lister!$F$9)*1.05/$P503/60,0)</f>
        <v>0</v>
      </c>
      <c r="W503" s="120">
        <f t="shared" si="42"/>
        <v>0</v>
      </c>
    </row>
    <row r="504" spans="1:23" s="57" customFormat="1" x14ac:dyDescent="0.25">
      <c r="A504" s="33"/>
      <c r="G504" s="113"/>
      <c r="H504" s="59"/>
      <c r="K504" s="60"/>
      <c r="L504" s="61"/>
      <c r="M504" s="61"/>
      <c r="N504" s="61"/>
      <c r="O504" s="61"/>
      <c r="P504" s="61"/>
      <c r="Q504" s="120">
        <f t="shared" si="43"/>
        <v>0</v>
      </c>
      <c r="R504" s="120">
        <f>IF(U504&lt;&gt;0,+M504/U504/3600*Lister!$A$3,0)</f>
        <v>0</v>
      </c>
      <c r="S504" s="121">
        <f t="shared" si="44"/>
        <v>0</v>
      </c>
      <c r="T504" s="121">
        <f t="shared" si="45"/>
        <v>0</v>
      </c>
      <c r="U504" s="122">
        <f t="shared" si="46"/>
        <v>0</v>
      </c>
      <c r="V504" s="131">
        <f>+IF(P504&lt;&gt;0,($O504*(Lister!$F$11+Lister!$F$10*($N504+1000)/1000)+($M504-$O504)*Lister!$F$9)*1.05/$P504/60,0)</f>
        <v>0</v>
      </c>
      <c r="W504" s="120">
        <f t="shared" si="42"/>
        <v>0</v>
      </c>
    </row>
    <row r="505" spans="1:23" s="57" customFormat="1" x14ac:dyDescent="0.25">
      <c r="A505" s="33"/>
      <c r="G505" s="113"/>
      <c r="H505" s="59"/>
      <c r="K505" s="60"/>
      <c r="L505" s="61"/>
      <c r="M505" s="61"/>
      <c r="N505" s="61"/>
      <c r="O505" s="61"/>
      <c r="P505" s="61"/>
      <c r="Q505" s="120">
        <f t="shared" si="43"/>
        <v>0</v>
      </c>
      <c r="R505" s="120">
        <f>IF(U505&lt;&gt;0,+M505/U505/3600*Lister!$A$3,0)</f>
        <v>0</v>
      </c>
      <c r="S505" s="121">
        <f t="shared" si="44"/>
        <v>0</v>
      </c>
      <c r="T505" s="121">
        <f t="shared" si="45"/>
        <v>0</v>
      </c>
      <c r="U505" s="122">
        <f t="shared" si="46"/>
        <v>0</v>
      </c>
      <c r="V505" s="131">
        <f>+IF(P505&lt;&gt;0,($O505*(Lister!$F$11+Lister!$F$10*($N505+1000)/1000)+($M505-$O505)*Lister!$F$9)*1.05/$P505/60,0)</f>
        <v>0</v>
      </c>
      <c r="W505" s="120">
        <f t="shared" si="42"/>
        <v>0</v>
      </c>
    </row>
    <row r="506" spans="1:23" s="57" customFormat="1" x14ac:dyDescent="0.25">
      <c r="A506" s="33"/>
      <c r="G506" s="113"/>
      <c r="H506" s="59"/>
      <c r="K506" s="60"/>
      <c r="L506" s="61"/>
      <c r="M506" s="61"/>
      <c r="N506" s="61"/>
      <c r="O506" s="61"/>
      <c r="P506" s="61"/>
      <c r="Q506" s="120">
        <f t="shared" si="43"/>
        <v>0</v>
      </c>
      <c r="R506" s="120">
        <f>IF(U506&lt;&gt;0,+M506/U506/3600*Lister!$A$3,0)</f>
        <v>0</v>
      </c>
      <c r="S506" s="121">
        <f t="shared" si="44"/>
        <v>0</v>
      </c>
      <c r="T506" s="121">
        <f t="shared" si="45"/>
        <v>0</v>
      </c>
      <c r="U506" s="122">
        <f t="shared" si="46"/>
        <v>0</v>
      </c>
      <c r="V506" s="131">
        <f>+IF(P506&lt;&gt;0,($O506*(Lister!$F$11+Lister!$F$10*($N506+1000)/1000)+($M506-$O506)*Lister!$F$9)*1.05/$P506/60,0)</f>
        <v>0</v>
      </c>
      <c r="W506" s="120">
        <f t="shared" si="42"/>
        <v>0</v>
      </c>
    </row>
    <row r="507" spans="1:23" s="57" customFormat="1" x14ac:dyDescent="0.25">
      <c r="A507" s="33"/>
      <c r="G507" s="113"/>
      <c r="H507" s="59"/>
      <c r="K507" s="60"/>
      <c r="L507" s="61"/>
      <c r="M507" s="61"/>
      <c r="N507" s="61"/>
      <c r="O507" s="61"/>
      <c r="P507" s="61"/>
      <c r="Q507" s="120">
        <f t="shared" si="43"/>
        <v>0</v>
      </c>
      <c r="R507" s="120">
        <f>IF(U507&lt;&gt;0,+M507/U507/3600*Lister!$A$3,0)</f>
        <v>0</v>
      </c>
      <c r="S507" s="121">
        <f t="shared" si="44"/>
        <v>0</v>
      </c>
      <c r="T507" s="121">
        <f t="shared" si="45"/>
        <v>0</v>
      </c>
      <c r="U507" s="122">
        <f t="shared" si="46"/>
        <v>0</v>
      </c>
      <c r="V507" s="131">
        <f>+IF(P507&lt;&gt;0,($O507*(Lister!$F$11+Lister!$F$10*($N507+1000)/1000)+($M507-$O507)*Lister!$F$9)*1.05/$P507/60,0)</f>
        <v>0</v>
      </c>
      <c r="W507" s="120">
        <f t="shared" si="42"/>
        <v>0</v>
      </c>
    </row>
    <row r="508" spans="1:23" s="57" customFormat="1" x14ac:dyDescent="0.25">
      <c r="A508" s="33"/>
      <c r="G508" s="113"/>
      <c r="H508" s="59"/>
      <c r="K508" s="60"/>
      <c r="L508" s="61"/>
      <c r="M508" s="61"/>
      <c r="N508" s="61"/>
      <c r="O508" s="61"/>
      <c r="P508" s="61"/>
      <c r="Q508" s="120">
        <f t="shared" si="43"/>
        <v>0</v>
      </c>
      <c r="R508" s="120">
        <f>IF(U508&lt;&gt;0,+M508/U508/3600*Lister!$A$3,0)</f>
        <v>0</v>
      </c>
      <c r="S508" s="121">
        <f t="shared" si="44"/>
        <v>0</v>
      </c>
      <c r="T508" s="121">
        <f t="shared" si="45"/>
        <v>0</v>
      </c>
      <c r="U508" s="122">
        <f t="shared" si="46"/>
        <v>0</v>
      </c>
      <c r="V508" s="131">
        <f>+IF(P508&lt;&gt;0,($O508*(Lister!$F$11+Lister!$F$10*($N508+1000)/1000)+($M508-$O508)*Lister!$F$9)*1.05/$P508/60,0)</f>
        <v>0</v>
      </c>
      <c r="W508" s="120">
        <f t="shared" si="42"/>
        <v>0</v>
      </c>
    </row>
    <row r="509" spans="1:23" s="57" customFormat="1" x14ac:dyDescent="0.25">
      <c r="A509" s="33"/>
      <c r="G509" s="113"/>
      <c r="H509" s="59"/>
      <c r="K509" s="60"/>
      <c r="L509" s="61"/>
      <c r="M509" s="61"/>
      <c r="N509" s="61"/>
      <c r="O509" s="61"/>
      <c r="P509" s="61"/>
      <c r="Q509" s="120">
        <f t="shared" si="43"/>
        <v>0</v>
      </c>
      <c r="R509" s="120">
        <f>IF(U509&lt;&gt;0,+M509/U509/3600*Lister!$A$3,0)</f>
        <v>0</v>
      </c>
      <c r="S509" s="121">
        <f t="shared" si="44"/>
        <v>0</v>
      </c>
      <c r="T509" s="121">
        <f t="shared" si="45"/>
        <v>0</v>
      </c>
      <c r="U509" s="122">
        <f t="shared" si="46"/>
        <v>0</v>
      </c>
      <c r="V509" s="131">
        <f>+IF(P509&lt;&gt;0,($O509*(Lister!$F$11+Lister!$F$10*($N509+1000)/1000)+($M509-$O509)*Lister!$F$9)*1.05/$P509/60,0)</f>
        <v>0</v>
      </c>
      <c r="W509" s="120">
        <f t="shared" si="42"/>
        <v>0</v>
      </c>
    </row>
    <row r="510" spans="1:23" s="57" customFormat="1" x14ac:dyDescent="0.25">
      <c r="A510" s="33"/>
      <c r="G510" s="113"/>
      <c r="H510" s="59"/>
      <c r="K510" s="60"/>
      <c r="L510" s="61"/>
      <c r="M510" s="61"/>
      <c r="N510" s="61"/>
      <c r="O510" s="61"/>
      <c r="P510" s="61"/>
      <c r="Q510" s="120">
        <f t="shared" si="43"/>
        <v>0</v>
      </c>
      <c r="R510" s="120">
        <f>IF(U510&lt;&gt;0,+M510/U510/3600*Lister!$A$3,0)</f>
        <v>0</v>
      </c>
      <c r="S510" s="121">
        <f t="shared" si="44"/>
        <v>0</v>
      </c>
      <c r="T510" s="121">
        <f t="shared" si="45"/>
        <v>0</v>
      </c>
      <c r="U510" s="122">
        <f t="shared" si="46"/>
        <v>0</v>
      </c>
      <c r="V510" s="131">
        <f>+IF(P510&lt;&gt;0,($O510*(Lister!$F$11+Lister!$F$10*($N510+1000)/1000)+($M510-$O510)*Lister!$F$9)*1.05/$P510/60,0)</f>
        <v>0</v>
      </c>
      <c r="W510" s="120">
        <f t="shared" si="42"/>
        <v>0</v>
      </c>
    </row>
    <row r="511" spans="1:23" s="57" customFormat="1" x14ac:dyDescent="0.25">
      <c r="A511" s="33"/>
      <c r="G511" s="113"/>
      <c r="H511" s="59"/>
      <c r="K511" s="60"/>
      <c r="L511" s="61"/>
      <c r="M511" s="61"/>
      <c r="N511" s="61"/>
      <c r="O511" s="61"/>
      <c r="P511" s="61"/>
      <c r="Q511" s="120">
        <f t="shared" si="43"/>
        <v>0</v>
      </c>
      <c r="R511" s="120">
        <f>IF(U511&lt;&gt;0,+M511/U511/3600*Lister!$A$3,0)</f>
        <v>0</v>
      </c>
      <c r="S511" s="121">
        <f t="shared" si="44"/>
        <v>0</v>
      </c>
      <c r="T511" s="121">
        <f t="shared" si="45"/>
        <v>0</v>
      </c>
      <c r="U511" s="122">
        <f t="shared" si="46"/>
        <v>0</v>
      </c>
      <c r="V511" s="131">
        <f>+IF(P511&lt;&gt;0,($O511*(Lister!$F$11+Lister!$F$10*($N511+1000)/1000)+($M511-$O511)*Lister!$F$9)*1.05/$P511/60,0)</f>
        <v>0</v>
      </c>
      <c r="W511" s="120">
        <f t="shared" si="42"/>
        <v>0</v>
      </c>
    </row>
    <row r="512" spans="1:23" s="57" customFormat="1" x14ac:dyDescent="0.25">
      <c r="A512" s="33"/>
      <c r="G512" s="113"/>
      <c r="H512" s="59"/>
      <c r="K512" s="60"/>
      <c r="L512" s="61"/>
      <c r="M512" s="61"/>
      <c r="N512" s="61"/>
      <c r="O512" s="61"/>
      <c r="P512" s="61"/>
      <c r="Q512" s="120">
        <f t="shared" si="43"/>
        <v>0</v>
      </c>
      <c r="R512" s="120">
        <f>IF(U512&lt;&gt;0,+M512/U512/3600*Lister!$A$3,0)</f>
        <v>0</v>
      </c>
      <c r="S512" s="121">
        <f t="shared" si="44"/>
        <v>0</v>
      </c>
      <c r="T512" s="121">
        <f t="shared" si="45"/>
        <v>0</v>
      </c>
      <c r="U512" s="122">
        <f t="shared" si="46"/>
        <v>0</v>
      </c>
      <c r="V512" s="131">
        <f>+IF(P512&lt;&gt;0,($O512*(Lister!$F$11+Lister!$F$10*($N512+1000)/1000)+($M512-$O512)*Lister!$F$9)*1.05/$P512/60,0)</f>
        <v>0</v>
      </c>
      <c r="W512" s="120">
        <f t="shared" si="42"/>
        <v>0</v>
      </c>
    </row>
    <row r="513" spans="1:23" s="57" customFormat="1" x14ac:dyDescent="0.25">
      <c r="A513" s="33"/>
      <c r="G513" s="113"/>
      <c r="H513" s="59"/>
      <c r="K513" s="60"/>
      <c r="L513" s="61"/>
      <c r="M513" s="61"/>
      <c r="N513" s="61"/>
      <c r="O513" s="61"/>
      <c r="P513" s="61"/>
      <c r="Q513" s="120">
        <f t="shared" si="43"/>
        <v>0</v>
      </c>
      <c r="R513" s="120">
        <f>IF(U513&lt;&gt;0,+M513/U513/3600*Lister!$A$3,0)</f>
        <v>0</v>
      </c>
      <c r="S513" s="121">
        <f t="shared" si="44"/>
        <v>0</v>
      </c>
      <c r="T513" s="121">
        <f t="shared" si="45"/>
        <v>0</v>
      </c>
      <c r="U513" s="122">
        <f t="shared" si="46"/>
        <v>0</v>
      </c>
      <c r="V513" s="131">
        <f>+IF(P513&lt;&gt;0,($O513*(Lister!$F$11+Lister!$F$10*($N513+1000)/1000)+($M513-$O513)*Lister!$F$9)*1.05/$P513/60,0)</f>
        <v>0</v>
      </c>
      <c r="W513" s="120">
        <f t="shared" si="42"/>
        <v>0</v>
      </c>
    </row>
    <row r="514" spans="1:23" s="57" customFormat="1" x14ac:dyDescent="0.25">
      <c r="A514" s="33"/>
      <c r="G514" s="113"/>
      <c r="H514" s="59"/>
      <c r="K514" s="60"/>
      <c r="L514" s="61"/>
      <c r="M514" s="61"/>
      <c r="N514" s="61"/>
      <c r="O514" s="61"/>
      <c r="P514" s="61"/>
      <c r="Q514" s="120">
        <f t="shared" si="43"/>
        <v>0</v>
      </c>
      <c r="R514" s="120">
        <f>IF(U514&lt;&gt;0,+M514/U514/3600*Lister!$A$3,0)</f>
        <v>0</v>
      </c>
      <c r="S514" s="121">
        <f t="shared" si="44"/>
        <v>0</v>
      </c>
      <c r="T514" s="121">
        <f t="shared" si="45"/>
        <v>0</v>
      </c>
      <c r="U514" s="122">
        <f t="shared" si="46"/>
        <v>0</v>
      </c>
      <c r="V514" s="131">
        <f>+IF(P514&lt;&gt;0,($O514*(Lister!$F$11+Lister!$F$10*($N514+1000)/1000)+($M514-$O514)*Lister!$F$9)*1.05/$P514/60,0)</f>
        <v>0</v>
      </c>
      <c r="W514" s="120">
        <f t="shared" si="42"/>
        <v>0</v>
      </c>
    </row>
    <row r="515" spans="1:23" s="57" customFormat="1" x14ac:dyDescent="0.25">
      <c r="A515" s="33"/>
      <c r="G515" s="113"/>
      <c r="H515" s="59"/>
      <c r="K515" s="60"/>
      <c r="L515" s="61"/>
      <c r="M515" s="61"/>
      <c r="N515" s="61"/>
      <c r="O515" s="61"/>
      <c r="P515" s="61"/>
      <c r="Q515" s="120">
        <f t="shared" si="43"/>
        <v>0</v>
      </c>
      <c r="R515" s="120">
        <f>IF(U515&lt;&gt;0,+M515/U515/3600*Lister!$A$3,0)</f>
        <v>0</v>
      </c>
      <c r="S515" s="121">
        <f t="shared" si="44"/>
        <v>0</v>
      </c>
      <c r="T515" s="121">
        <f t="shared" si="45"/>
        <v>0</v>
      </c>
      <c r="U515" s="122">
        <f t="shared" si="46"/>
        <v>0</v>
      </c>
      <c r="V515" s="131">
        <f>+IF(P515&lt;&gt;0,($O515*(Lister!$F$11+Lister!$F$10*($N515+1000)/1000)+($M515-$O515)*Lister!$F$9)*1.05/$P515/60,0)</f>
        <v>0</v>
      </c>
      <c r="W515" s="120">
        <f t="shared" si="42"/>
        <v>0</v>
      </c>
    </row>
    <row r="516" spans="1:23" s="57" customFormat="1" x14ac:dyDescent="0.25">
      <c r="A516" s="33"/>
      <c r="G516" s="113"/>
      <c r="H516" s="59"/>
      <c r="K516" s="60"/>
      <c r="L516" s="61"/>
      <c r="M516" s="61"/>
      <c r="N516" s="61"/>
      <c r="O516" s="61"/>
      <c r="P516" s="61"/>
      <c r="Q516" s="120">
        <f t="shared" si="43"/>
        <v>0</v>
      </c>
      <c r="R516" s="120">
        <f>IF(U516&lt;&gt;0,+M516/U516/3600*Lister!$A$3,0)</f>
        <v>0</v>
      </c>
      <c r="S516" s="121">
        <f t="shared" si="44"/>
        <v>0</v>
      </c>
      <c r="T516" s="121">
        <f t="shared" si="45"/>
        <v>0</v>
      </c>
      <c r="U516" s="122">
        <f t="shared" si="46"/>
        <v>0</v>
      </c>
      <c r="V516" s="131">
        <f>+IF(P516&lt;&gt;0,($O516*(Lister!$F$11+Lister!$F$10*($N516+1000)/1000)+($M516-$O516)*Lister!$F$9)*1.05/$P516/60,0)</f>
        <v>0</v>
      </c>
      <c r="W516" s="120">
        <f t="shared" si="42"/>
        <v>0</v>
      </c>
    </row>
    <row r="517" spans="1:23" s="57" customFormat="1" x14ac:dyDescent="0.25">
      <c r="A517" s="33"/>
      <c r="G517" s="113"/>
      <c r="H517" s="59"/>
      <c r="K517" s="60"/>
      <c r="L517" s="61"/>
      <c r="M517" s="61"/>
      <c r="N517" s="61"/>
      <c r="O517" s="61"/>
      <c r="P517" s="61"/>
      <c r="Q517" s="120">
        <f t="shared" si="43"/>
        <v>0</v>
      </c>
      <c r="R517" s="120">
        <f>IF(U517&lt;&gt;0,+M517/U517/3600*Lister!$A$3,0)</f>
        <v>0</v>
      </c>
      <c r="S517" s="121">
        <f t="shared" si="44"/>
        <v>0</v>
      </c>
      <c r="T517" s="121">
        <f t="shared" si="45"/>
        <v>0</v>
      </c>
      <c r="U517" s="122">
        <f t="shared" si="46"/>
        <v>0</v>
      </c>
      <c r="V517" s="131">
        <f>+IF(P517&lt;&gt;0,($O517*(Lister!$F$11+Lister!$F$10*($N517+1000)/1000)+($M517-$O517)*Lister!$F$9)*1.05/$P517/60,0)</f>
        <v>0</v>
      </c>
      <c r="W517" s="120">
        <f t="shared" si="42"/>
        <v>0</v>
      </c>
    </row>
    <row r="518" spans="1:23" s="57" customFormat="1" x14ac:dyDescent="0.25">
      <c r="A518" s="33"/>
      <c r="G518" s="113"/>
      <c r="H518" s="59"/>
      <c r="K518" s="60"/>
      <c r="L518" s="61"/>
      <c r="M518" s="61"/>
      <c r="N518" s="61"/>
      <c r="O518" s="61"/>
      <c r="P518" s="61"/>
      <c r="Q518" s="120">
        <f t="shared" si="43"/>
        <v>0</v>
      </c>
      <c r="R518" s="120">
        <f>IF(U518&lt;&gt;0,+M518/U518/3600*Lister!$A$3,0)</f>
        <v>0</v>
      </c>
      <c r="S518" s="121">
        <f t="shared" si="44"/>
        <v>0</v>
      </c>
      <c r="T518" s="121">
        <f t="shared" si="45"/>
        <v>0</v>
      </c>
      <c r="U518" s="122">
        <f t="shared" si="46"/>
        <v>0</v>
      </c>
      <c r="V518" s="131">
        <f>+IF(P518&lt;&gt;0,($O518*(Lister!$F$11+Lister!$F$10*($N518+1000)/1000)+($M518-$O518)*Lister!$F$9)*1.05/$P518/60,0)</f>
        <v>0</v>
      </c>
      <c r="W518" s="120">
        <f t="shared" ref="W518:W548" si="47">+V518/60</f>
        <v>0</v>
      </c>
    </row>
    <row r="519" spans="1:23" s="57" customFormat="1" x14ac:dyDescent="0.25">
      <c r="A519" s="33"/>
      <c r="G519" s="113"/>
      <c r="H519" s="59"/>
      <c r="K519" s="60"/>
      <c r="L519" s="61"/>
      <c r="M519" s="61"/>
      <c r="N519" s="61"/>
      <c r="O519" s="61"/>
      <c r="P519" s="61"/>
      <c r="Q519" s="120">
        <f t="shared" si="43"/>
        <v>0</v>
      </c>
      <c r="R519" s="120">
        <f>IF(U519&lt;&gt;0,+M519/U519/3600*Lister!$A$3,0)</f>
        <v>0</v>
      </c>
      <c r="S519" s="121">
        <f t="shared" si="44"/>
        <v>0</v>
      </c>
      <c r="T519" s="121">
        <f t="shared" si="45"/>
        <v>0</v>
      </c>
      <c r="U519" s="122">
        <f t="shared" si="46"/>
        <v>0</v>
      </c>
      <c r="V519" s="131">
        <f>+IF(P519&lt;&gt;0,($O519*(Lister!$F$11+Lister!$F$10*($N519+1000)/1000)+($M519-$O519)*Lister!$F$9)*1.05/$P519/60,0)</f>
        <v>0</v>
      </c>
      <c r="W519" s="120">
        <f t="shared" si="47"/>
        <v>0</v>
      </c>
    </row>
    <row r="520" spans="1:23" s="57" customFormat="1" x14ac:dyDescent="0.25">
      <c r="A520" s="33"/>
      <c r="G520" s="113"/>
      <c r="H520" s="59"/>
      <c r="K520" s="60"/>
      <c r="L520" s="61"/>
      <c r="M520" s="61"/>
      <c r="N520" s="61"/>
      <c r="O520" s="61"/>
      <c r="P520" s="61"/>
      <c r="Q520" s="120">
        <f t="shared" si="43"/>
        <v>0</v>
      </c>
      <c r="R520" s="120">
        <f>IF(U520&lt;&gt;0,+M520/U520/3600*Lister!$A$3,0)</f>
        <v>0</v>
      </c>
      <c r="S520" s="121">
        <f t="shared" si="44"/>
        <v>0</v>
      </c>
      <c r="T520" s="121">
        <f t="shared" si="45"/>
        <v>0</v>
      </c>
      <c r="U520" s="122">
        <f t="shared" si="46"/>
        <v>0</v>
      </c>
      <c r="V520" s="131">
        <f>+IF(P520&lt;&gt;0,($O520*(Lister!$F$11+Lister!$F$10*($N520+1000)/1000)+($M520-$O520)*Lister!$F$9)*1.05/$P520/60,0)</f>
        <v>0</v>
      </c>
      <c r="W520" s="120">
        <f t="shared" si="47"/>
        <v>0</v>
      </c>
    </row>
    <row r="521" spans="1:23" s="57" customFormat="1" x14ac:dyDescent="0.25">
      <c r="A521" s="33"/>
      <c r="G521" s="113"/>
      <c r="H521" s="59"/>
      <c r="K521" s="60"/>
      <c r="L521" s="61"/>
      <c r="M521" s="61"/>
      <c r="N521" s="61"/>
      <c r="O521" s="61"/>
      <c r="P521" s="61"/>
      <c r="Q521" s="120">
        <f t="shared" si="43"/>
        <v>0</v>
      </c>
      <c r="R521" s="120">
        <f>IF(U521&lt;&gt;0,+M521/U521/3600*Lister!$A$3,0)</f>
        <v>0</v>
      </c>
      <c r="S521" s="121">
        <f t="shared" si="44"/>
        <v>0</v>
      </c>
      <c r="T521" s="121">
        <f t="shared" si="45"/>
        <v>0</v>
      </c>
      <c r="U521" s="122">
        <f t="shared" si="46"/>
        <v>0</v>
      </c>
      <c r="V521" s="131">
        <f>+IF(P521&lt;&gt;0,($O521*(Lister!$F$11+Lister!$F$10*($N521+1000)/1000)+($M521-$O521)*Lister!$F$9)*1.05/$P521/60,0)</f>
        <v>0</v>
      </c>
      <c r="W521" s="120">
        <f t="shared" si="47"/>
        <v>0</v>
      </c>
    </row>
    <row r="522" spans="1:23" s="57" customFormat="1" x14ac:dyDescent="0.25">
      <c r="A522" s="33"/>
      <c r="G522" s="113"/>
      <c r="H522" s="59"/>
      <c r="K522" s="60"/>
      <c r="L522" s="61"/>
      <c r="M522" s="61"/>
      <c r="N522" s="61"/>
      <c r="O522" s="61"/>
      <c r="P522" s="61"/>
      <c r="Q522" s="120">
        <f t="shared" si="43"/>
        <v>0</v>
      </c>
      <c r="R522" s="120">
        <f>IF(U522&lt;&gt;0,+M522/U522/3600*Lister!$A$3,0)</f>
        <v>0</v>
      </c>
      <c r="S522" s="121">
        <f t="shared" si="44"/>
        <v>0</v>
      </c>
      <c r="T522" s="121">
        <f t="shared" si="45"/>
        <v>0</v>
      </c>
      <c r="U522" s="122">
        <f t="shared" si="46"/>
        <v>0</v>
      </c>
      <c r="V522" s="131">
        <f>+IF(P522&lt;&gt;0,($O522*(Lister!$F$11+Lister!$F$10*($N522+1000)/1000)+($M522-$O522)*Lister!$F$9)*1.05/$P522/60,0)</f>
        <v>0</v>
      </c>
      <c r="W522" s="120">
        <f t="shared" si="47"/>
        <v>0</v>
      </c>
    </row>
    <row r="523" spans="1:23" s="57" customFormat="1" x14ac:dyDescent="0.25">
      <c r="A523" s="33"/>
      <c r="G523" s="113"/>
      <c r="H523" s="59"/>
      <c r="K523" s="60"/>
      <c r="L523" s="61"/>
      <c r="M523" s="61"/>
      <c r="N523" s="61"/>
      <c r="O523" s="61"/>
      <c r="P523" s="61"/>
      <c r="Q523" s="120">
        <f t="shared" si="43"/>
        <v>0</v>
      </c>
      <c r="R523" s="120">
        <f>IF(U523&lt;&gt;0,+M523/U523/3600*Lister!$A$3,0)</f>
        <v>0</v>
      </c>
      <c r="S523" s="121">
        <f t="shared" si="44"/>
        <v>0</v>
      </c>
      <c r="T523" s="121">
        <f t="shared" si="45"/>
        <v>0</v>
      </c>
      <c r="U523" s="122">
        <f t="shared" si="46"/>
        <v>0</v>
      </c>
      <c r="V523" s="131">
        <f>+IF(P523&lt;&gt;0,($O523*(Lister!$F$11+Lister!$F$10*($N523+1000)/1000)+($M523-$O523)*Lister!$F$9)*1.05/$P523/60,0)</f>
        <v>0</v>
      </c>
      <c r="W523" s="120">
        <f t="shared" si="47"/>
        <v>0</v>
      </c>
    </row>
    <row r="524" spans="1:23" s="57" customFormat="1" x14ac:dyDescent="0.25">
      <c r="A524" s="33"/>
      <c r="G524" s="113"/>
      <c r="H524" s="59"/>
      <c r="K524" s="60"/>
      <c r="L524" s="61"/>
      <c r="M524" s="61"/>
      <c r="N524" s="61"/>
      <c r="O524" s="61"/>
      <c r="P524" s="61"/>
      <c r="Q524" s="120">
        <f t="shared" si="43"/>
        <v>0</v>
      </c>
      <c r="R524" s="120">
        <f>IF(U524&lt;&gt;0,+M524/U524/3600*Lister!$A$3,0)</f>
        <v>0</v>
      </c>
      <c r="S524" s="121">
        <f t="shared" si="44"/>
        <v>0</v>
      </c>
      <c r="T524" s="121">
        <f t="shared" si="45"/>
        <v>0</v>
      </c>
      <c r="U524" s="122">
        <f t="shared" si="46"/>
        <v>0</v>
      </c>
      <c r="V524" s="131">
        <f>+IF(P524&lt;&gt;0,($O524*(Lister!$F$11+Lister!$F$10*($N524+1000)/1000)+($M524-$O524)*Lister!$F$9)*1.05/$P524/60,0)</f>
        <v>0</v>
      </c>
      <c r="W524" s="120">
        <f t="shared" si="47"/>
        <v>0</v>
      </c>
    </row>
    <row r="525" spans="1:23" s="57" customFormat="1" x14ac:dyDescent="0.25">
      <c r="A525" s="33"/>
      <c r="G525" s="113"/>
      <c r="H525" s="59"/>
      <c r="K525" s="60"/>
      <c r="L525" s="61"/>
      <c r="M525" s="61"/>
      <c r="N525" s="61"/>
      <c r="O525" s="61"/>
      <c r="P525" s="61"/>
      <c r="Q525" s="120">
        <f t="shared" si="43"/>
        <v>0</v>
      </c>
      <c r="R525" s="120">
        <f>IF(U525&lt;&gt;0,+M525/U525/3600*Lister!$A$3,0)</f>
        <v>0</v>
      </c>
      <c r="S525" s="121">
        <f t="shared" si="44"/>
        <v>0</v>
      </c>
      <c r="T525" s="121">
        <f t="shared" si="45"/>
        <v>0</v>
      </c>
      <c r="U525" s="122">
        <f t="shared" si="46"/>
        <v>0</v>
      </c>
      <c r="V525" s="131">
        <f>+IF(P525&lt;&gt;0,($O525*(Lister!$F$11+Lister!$F$10*($N525+1000)/1000)+($M525-$O525)*Lister!$F$9)*1.05/$P525/60,0)</f>
        <v>0</v>
      </c>
      <c r="W525" s="120">
        <f t="shared" si="47"/>
        <v>0</v>
      </c>
    </row>
    <row r="526" spans="1:23" s="57" customFormat="1" x14ac:dyDescent="0.25">
      <c r="A526" s="33"/>
      <c r="G526" s="113"/>
      <c r="H526" s="59"/>
      <c r="K526" s="60"/>
      <c r="L526" s="61"/>
      <c r="M526" s="61"/>
      <c r="N526" s="61"/>
      <c r="O526" s="61"/>
      <c r="P526" s="61"/>
      <c r="Q526" s="120">
        <f t="shared" si="43"/>
        <v>0</v>
      </c>
      <c r="R526" s="120">
        <f>IF(U526&lt;&gt;0,+M526/U526/3600*Lister!$A$3,0)</f>
        <v>0</v>
      </c>
      <c r="S526" s="121">
        <f t="shared" si="44"/>
        <v>0</v>
      </c>
      <c r="T526" s="121">
        <f t="shared" si="45"/>
        <v>0</v>
      </c>
      <c r="U526" s="122">
        <f t="shared" si="46"/>
        <v>0</v>
      </c>
      <c r="V526" s="131">
        <f>+IF(P526&lt;&gt;0,($O526*(Lister!$F$11+Lister!$F$10*($N526+1000)/1000)+($M526-$O526)*Lister!$F$9)*1.05/$P526/60,0)</f>
        <v>0</v>
      </c>
      <c r="W526" s="120">
        <f t="shared" si="47"/>
        <v>0</v>
      </c>
    </row>
    <row r="527" spans="1:23" s="57" customFormat="1" x14ac:dyDescent="0.25">
      <c r="A527" s="33"/>
      <c r="G527" s="113"/>
      <c r="H527" s="59"/>
      <c r="K527" s="60"/>
      <c r="L527" s="61"/>
      <c r="M527" s="61"/>
      <c r="N527" s="61"/>
      <c r="O527" s="61"/>
      <c r="P527" s="61"/>
      <c r="Q527" s="120">
        <f t="shared" si="43"/>
        <v>0</v>
      </c>
      <c r="R527" s="120">
        <f>IF(U527&lt;&gt;0,+M527/U527/3600*Lister!$A$3,0)</f>
        <v>0</v>
      </c>
      <c r="S527" s="121">
        <f t="shared" si="44"/>
        <v>0</v>
      </c>
      <c r="T527" s="121">
        <f t="shared" si="45"/>
        <v>0</v>
      </c>
      <c r="U527" s="122">
        <f t="shared" si="46"/>
        <v>0</v>
      </c>
      <c r="V527" s="131">
        <f>+IF(P527&lt;&gt;0,($O527*(Lister!$F$11+Lister!$F$10*($N527+1000)/1000)+($M527-$O527)*Lister!$F$9)*1.05/$P527/60,0)</f>
        <v>0</v>
      </c>
      <c r="W527" s="120">
        <f t="shared" si="47"/>
        <v>0</v>
      </c>
    </row>
    <row r="528" spans="1:23" s="57" customFormat="1" x14ac:dyDescent="0.25">
      <c r="A528" s="33"/>
      <c r="G528" s="113"/>
      <c r="H528" s="59"/>
      <c r="K528" s="60"/>
      <c r="L528" s="61"/>
      <c r="M528" s="61"/>
      <c r="N528" s="61"/>
      <c r="O528" s="61"/>
      <c r="P528" s="61"/>
      <c r="Q528" s="120">
        <f t="shared" si="43"/>
        <v>0</v>
      </c>
      <c r="R528" s="120">
        <f>IF(U528&lt;&gt;0,+M528/U528/3600*Lister!$A$3,0)</f>
        <v>0</v>
      </c>
      <c r="S528" s="121">
        <f t="shared" si="44"/>
        <v>0</v>
      </c>
      <c r="T528" s="121">
        <f t="shared" si="45"/>
        <v>0</v>
      </c>
      <c r="U528" s="122">
        <f t="shared" si="46"/>
        <v>0</v>
      </c>
      <c r="V528" s="131">
        <f>+IF(P528&lt;&gt;0,($O528*(Lister!$F$11+Lister!$F$10*($N528+1000)/1000)+($M528-$O528)*Lister!$F$9)*1.05/$P528/60,0)</f>
        <v>0</v>
      </c>
      <c r="W528" s="120">
        <f t="shared" si="47"/>
        <v>0</v>
      </c>
    </row>
    <row r="529" spans="1:23" s="57" customFormat="1" x14ac:dyDescent="0.25">
      <c r="A529" s="33"/>
      <c r="G529" s="113"/>
      <c r="H529" s="59"/>
      <c r="K529" s="60"/>
      <c r="L529" s="61"/>
      <c r="M529" s="61"/>
      <c r="N529" s="61"/>
      <c r="O529" s="61"/>
      <c r="P529" s="61"/>
      <c r="Q529" s="120">
        <f t="shared" si="43"/>
        <v>0</v>
      </c>
      <c r="R529" s="120">
        <f>IF(U529&lt;&gt;0,+M529/U529/3600*Lister!$A$3,0)</f>
        <v>0</v>
      </c>
      <c r="S529" s="121">
        <f t="shared" si="44"/>
        <v>0</v>
      </c>
      <c r="T529" s="121">
        <f t="shared" si="45"/>
        <v>0</v>
      </c>
      <c r="U529" s="122">
        <f t="shared" si="46"/>
        <v>0</v>
      </c>
      <c r="V529" s="131">
        <f>+IF(P529&lt;&gt;0,($O529*(Lister!$F$11+Lister!$F$10*($N529+1000)/1000)+($M529-$O529)*Lister!$F$9)*1.05/$P529/60,0)</f>
        <v>0</v>
      </c>
      <c r="W529" s="120">
        <f t="shared" si="47"/>
        <v>0</v>
      </c>
    </row>
    <row r="530" spans="1:23" s="57" customFormat="1" x14ac:dyDescent="0.25">
      <c r="A530" s="33"/>
      <c r="G530" s="113"/>
      <c r="H530" s="59"/>
      <c r="K530" s="60"/>
      <c r="L530" s="61"/>
      <c r="M530" s="61"/>
      <c r="N530" s="61"/>
      <c r="O530" s="61"/>
      <c r="P530" s="61"/>
      <c r="Q530" s="120">
        <f t="shared" si="43"/>
        <v>0</v>
      </c>
      <c r="R530" s="120">
        <f>IF(U530&lt;&gt;0,+M530/U530/3600*Lister!$A$3,0)</f>
        <v>0</v>
      </c>
      <c r="S530" s="121">
        <f t="shared" si="44"/>
        <v>0</v>
      </c>
      <c r="T530" s="121">
        <f t="shared" si="45"/>
        <v>0</v>
      </c>
      <c r="U530" s="122">
        <f t="shared" si="46"/>
        <v>0</v>
      </c>
      <c r="V530" s="131">
        <f>+IF(P530&lt;&gt;0,($O530*(Lister!$F$11+Lister!$F$10*($N530+1000)/1000)+($M530-$O530)*Lister!$F$9)*1.05/$P530/60,0)</f>
        <v>0</v>
      </c>
      <c r="W530" s="120">
        <f t="shared" si="47"/>
        <v>0</v>
      </c>
    </row>
    <row r="531" spans="1:23" s="57" customFormat="1" x14ac:dyDescent="0.25">
      <c r="A531" s="33"/>
      <c r="G531" s="113"/>
      <c r="H531" s="59"/>
      <c r="K531" s="60"/>
      <c r="L531" s="61"/>
      <c r="M531" s="61"/>
      <c r="N531" s="61"/>
      <c r="O531" s="61"/>
      <c r="P531" s="61"/>
      <c r="Q531" s="120">
        <f t="shared" ref="Q531:Q548" si="48">M531*N531/1000</f>
        <v>0</v>
      </c>
      <c r="R531" s="120">
        <f>IF(U531&lt;&gt;0,+M531/U531/3600*Lister!$A$3,0)</f>
        <v>0</v>
      </c>
      <c r="S531" s="121">
        <f t="shared" ref="S531:S548" si="49">N531*R531/1000</f>
        <v>0</v>
      </c>
      <c r="T531" s="121">
        <f t="shared" ref="T531:T548" si="50">+IF(R531&lt;&gt;0,P531/R531,0)</f>
        <v>0</v>
      </c>
      <c r="U531" s="122">
        <f t="shared" ref="U531:U548" si="51">+L531</f>
        <v>0</v>
      </c>
      <c r="V531" s="131">
        <f>+IF(P531&lt;&gt;0,($O531*(Lister!$F$11+Lister!$F$10*($N531+1000)/1000)+($M531-$O531)*Lister!$F$9)*1.05/$P531/60,0)</f>
        <v>0</v>
      </c>
      <c r="W531" s="120">
        <f t="shared" si="47"/>
        <v>0</v>
      </c>
    </row>
    <row r="532" spans="1:23" s="57" customFormat="1" x14ac:dyDescent="0.25">
      <c r="A532" s="33"/>
      <c r="G532" s="113"/>
      <c r="H532" s="59"/>
      <c r="K532" s="60"/>
      <c r="L532" s="61"/>
      <c r="M532" s="61"/>
      <c r="N532" s="61"/>
      <c r="O532" s="61"/>
      <c r="P532" s="61"/>
      <c r="Q532" s="120">
        <f t="shared" si="48"/>
        <v>0</v>
      </c>
      <c r="R532" s="120">
        <f>IF(U532&lt;&gt;0,+M532/U532/3600*Lister!$A$3,0)</f>
        <v>0</v>
      </c>
      <c r="S532" s="121">
        <f t="shared" si="49"/>
        <v>0</v>
      </c>
      <c r="T532" s="121">
        <f t="shared" si="50"/>
        <v>0</v>
      </c>
      <c r="U532" s="122">
        <f t="shared" si="51"/>
        <v>0</v>
      </c>
      <c r="V532" s="131">
        <f>+IF(P532&lt;&gt;0,($O532*(Lister!$F$11+Lister!$F$10*($N532+1000)/1000)+($M532-$O532)*Lister!$F$9)*1.05/$P532/60,0)</f>
        <v>0</v>
      </c>
      <c r="W532" s="120">
        <f t="shared" si="47"/>
        <v>0</v>
      </c>
    </row>
    <row r="533" spans="1:23" s="57" customFormat="1" x14ac:dyDescent="0.25">
      <c r="A533" s="33"/>
      <c r="G533" s="113"/>
      <c r="H533" s="59"/>
      <c r="K533" s="60"/>
      <c r="L533" s="61"/>
      <c r="M533" s="61"/>
      <c r="N533" s="61"/>
      <c r="O533" s="61"/>
      <c r="P533" s="61"/>
      <c r="Q533" s="120">
        <f t="shared" si="48"/>
        <v>0</v>
      </c>
      <c r="R533" s="120">
        <f>IF(U533&lt;&gt;0,+M533/U533/3600*Lister!$A$3,0)</f>
        <v>0</v>
      </c>
      <c r="S533" s="121">
        <f t="shared" si="49"/>
        <v>0</v>
      </c>
      <c r="T533" s="121">
        <f t="shared" si="50"/>
        <v>0</v>
      </c>
      <c r="U533" s="122">
        <f t="shared" si="51"/>
        <v>0</v>
      </c>
      <c r="V533" s="131">
        <f>+IF(P533&lt;&gt;0,($O533*(Lister!$F$11+Lister!$F$10*($N533+1000)/1000)+($M533-$O533)*Lister!$F$9)*1.05/$P533/60,0)</f>
        <v>0</v>
      </c>
      <c r="W533" s="120">
        <f t="shared" si="47"/>
        <v>0</v>
      </c>
    </row>
    <row r="534" spans="1:23" s="57" customFormat="1" x14ac:dyDescent="0.25">
      <c r="A534" s="33"/>
      <c r="G534" s="113"/>
      <c r="H534" s="59"/>
      <c r="K534" s="60"/>
      <c r="L534" s="61"/>
      <c r="M534" s="61"/>
      <c r="N534" s="61"/>
      <c r="O534" s="61"/>
      <c r="P534" s="61"/>
      <c r="Q534" s="120">
        <f t="shared" si="48"/>
        <v>0</v>
      </c>
      <c r="R534" s="120">
        <f>IF(U534&lt;&gt;0,+M534/U534/3600*Lister!$A$3,0)</f>
        <v>0</v>
      </c>
      <c r="S534" s="121">
        <f t="shared" si="49"/>
        <v>0</v>
      </c>
      <c r="T534" s="121">
        <f t="shared" si="50"/>
        <v>0</v>
      </c>
      <c r="U534" s="122">
        <f t="shared" si="51"/>
        <v>0</v>
      </c>
      <c r="V534" s="131">
        <f>+IF(P534&lt;&gt;0,($O534*(Lister!$F$11+Lister!$F$10*($N534+1000)/1000)+($M534-$O534)*Lister!$F$9)*1.05/$P534/60,0)</f>
        <v>0</v>
      </c>
      <c r="W534" s="120">
        <f t="shared" si="47"/>
        <v>0</v>
      </c>
    </row>
    <row r="535" spans="1:23" s="57" customFormat="1" x14ac:dyDescent="0.25">
      <c r="A535" s="33"/>
      <c r="G535" s="113"/>
      <c r="H535" s="59"/>
      <c r="K535" s="60"/>
      <c r="L535" s="61"/>
      <c r="M535" s="61"/>
      <c r="N535" s="61"/>
      <c r="O535" s="61"/>
      <c r="P535" s="61"/>
      <c r="Q535" s="120">
        <f t="shared" si="48"/>
        <v>0</v>
      </c>
      <c r="R535" s="120">
        <f>IF(U535&lt;&gt;0,+M535/U535/3600*Lister!$A$3,0)</f>
        <v>0</v>
      </c>
      <c r="S535" s="121">
        <f t="shared" si="49"/>
        <v>0</v>
      </c>
      <c r="T535" s="121">
        <f t="shared" si="50"/>
        <v>0</v>
      </c>
      <c r="U535" s="122">
        <f t="shared" si="51"/>
        <v>0</v>
      </c>
      <c r="V535" s="131">
        <f>+IF(P535&lt;&gt;0,($O535*(Lister!$F$11+Lister!$F$10*($N535+1000)/1000)+($M535-$O535)*Lister!$F$9)*1.05/$P535/60,0)</f>
        <v>0</v>
      </c>
      <c r="W535" s="120">
        <f t="shared" si="47"/>
        <v>0</v>
      </c>
    </row>
    <row r="536" spans="1:23" s="57" customFormat="1" x14ac:dyDescent="0.25">
      <c r="A536" s="33"/>
      <c r="G536" s="113"/>
      <c r="H536" s="59"/>
      <c r="K536" s="60"/>
      <c r="L536" s="61"/>
      <c r="M536" s="61"/>
      <c r="N536" s="61"/>
      <c r="O536" s="61"/>
      <c r="P536" s="61"/>
      <c r="Q536" s="120">
        <f t="shared" si="48"/>
        <v>0</v>
      </c>
      <c r="R536" s="120">
        <f>IF(U536&lt;&gt;0,+M536/U536/3600*Lister!$A$3,0)</f>
        <v>0</v>
      </c>
      <c r="S536" s="121">
        <f t="shared" si="49"/>
        <v>0</v>
      </c>
      <c r="T536" s="121">
        <f t="shared" si="50"/>
        <v>0</v>
      </c>
      <c r="U536" s="122">
        <f t="shared" si="51"/>
        <v>0</v>
      </c>
      <c r="V536" s="131">
        <f>+IF(P536&lt;&gt;0,($O536*(Lister!$F$11+Lister!$F$10*($N536+1000)/1000)+($M536-$O536)*Lister!$F$9)*1.05/$P536/60,0)</f>
        <v>0</v>
      </c>
      <c r="W536" s="120">
        <f t="shared" si="47"/>
        <v>0</v>
      </c>
    </row>
    <row r="537" spans="1:23" s="57" customFormat="1" x14ac:dyDescent="0.25">
      <c r="A537" s="33"/>
      <c r="G537" s="113"/>
      <c r="H537" s="59"/>
      <c r="K537" s="60"/>
      <c r="L537" s="61"/>
      <c r="M537" s="61"/>
      <c r="N537" s="61"/>
      <c r="O537" s="61"/>
      <c r="P537" s="61"/>
      <c r="Q537" s="120">
        <f t="shared" si="48"/>
        <v>0</v>
      </c>
      <c r="R537" s="120">
        <f>IF(U537&lt;&gt;0,+M537/U537/3600*Lister!$A$3,0)</f>
        <v>0</v>
      </c>
      <c r="S537" s="121">
        <f t="shared" si="49"/>
        <v>0</v>
      </c>
      <c r="T537" s="121">
        <f t="shared" si="50"/>
        <v>0</v>
      </c>
      <c r="U537" s="122">
        <f t="shared" si="51"/>
        <v>0</v>
      </c>
      <c r="V537" s="131">
        <f>+IF(P537&lt;&gt;0,($O537*(Lister!$F$11+Lister!$F$10*($N537+1000)/1000)+($M537-$O537)*Lister!$F$9)*1.05/$P537/60,0)</f>
        <v>0</v>
      </c>
      <c r="W537" s="120">
        <f t="shared" si="47"/>
        <v>0</v>
      </c>
    </row>
    <row r="538" spans="1:23" s="57" customFormat="1" x14ac:dyDescent="0.25">
      <c r="A538" s="33"/>
      <c r="G538" s="113"/>
      <c r="H538" s="59"/>
      <c r="K538" s="60"/>
      <c r="L538" s="61"/>
      <c r="M538" s="61"/>
      <c r="N538" s="61"/>
      <c r="O538" s="61"/>
      <c r="P538" s="61"/>
      <c r="Q538" s="120">
        <f t="shared" si="48"/>
        <v>0</v>
      </c>
      <c r="R538" s="120">
        <f>IF(U538&lt;&gt;0,+M538/U538/3600*Lister!$A$3,0)</f>
        <v>0</v>
      </c>
      <c r="S538" s="121">
        <f t="shared" si="49"/>
        <v>0</v>
      </c>
      <c r="T538" s="121">
        <f t="shared" si="50"/>
        <v>0</v>
      </c>
      <c r="U538" s="122">
        <f t="shared" si="51"/>
        <v>0</v>
      </c>
      <c r="V538" s="131">
        <f>+IF(P538&lt;&gt;0,($O538*(Lister!$F$11+Lister!$F$10*($N538+1000)/1000)+($M538-$O538)*Lister!$F$9)*1.05/$P538/60,0)</f>
        <v>0</v>
      </c>
      <c r="W538" s="120">
        <f t="shared" si="47"/>
        <v>0</v>
      </c>
    </row>
    <row r="539" spans="1:23" s="57" customFormat="1" x14ac:dyDescent="0.25">
      <c r="A539" s="33"/>
      <c r="G539" s="113"/>
      <c r="H539" s="59"/>
      <c r="K539" s="60"/>
      <c r="L539" s="61"/>
      <c r="M539" s="61"/>
      <c r="N539" s="61"/>
      <c r="O539" s="61"/>
      <c r="P539" s="61"/>
      <c r="Q539" s="120">
        <f t="shared" si="48"/>
        <v>0</v>
      </c>
      <c r="R539" s="120">
        <f>IF(U539&lt;&gt;0,+M539/U539/3600*Lister!$A$3,0)</f>
        <v>0</v>
      </c>
      <c r="S539" s="121">
        <f t="shared" si="49"/>
        <v>0</v>
      </c>
      <c r="T539" s="121">
        <f t="shared" si="50"/>
        <v>0</v>
      </c>
      <c r="U539" s="122">
        <f t="shared" si="51"/>
        <v>0</v>
      </c>
      <c r="V539" s="131">
        <f>+IF(P539&lt;&gt;0,($O539*(Lister!$F$11+Lister!$F$10*($N539+1000)/1000)+($M539-$O539)*Lister!$F$9)*1.05/$P539/60,0)</f>
        <v>0</v>
      </c>
      <c r="W539" s="120">
        <f t="shared" si="47"/>
        <v>0</v>
      </c>
    </row>
    <row r="540" spans="1:23" s="57" customFormat="1" x14ac:dyDescent="0.25">
      <c r="A540" s="33"/>
      <c r="G540" s="113"/>
      <c r="H540" s="59"/>
      <c r="K540" s="60"/>
      <c r="L540" s="61"/>
      <c r="M540" s="61"/>
      <c r="N540" s="61"/>
      <c r="O540" s="61"/>
      <c r="P540" s="61"/>
      <c r="Q540" s="120">
        <f t="shared" si="48"/>
        <v>0</v>
      </c>
      <c r="R540" s="120">
        <f>IF(U540&lt;&gt;0,+M540/U540/3600*Lister!$A$3,0)</f>
        <v>0</v>
      </c>
      <c r="S540" s="121">
        <f t="shared" si="49"/>
        <v>0</v>
      </c>
      <c r="T540" s="121">
        <f t="shared" si="50"/>
        <v>0</v>
      </c>
      <c r="U540" s="122">
        <f t="shared" si="51"/>
        <v>0</v>
      </c>
      <c r="V540" s="131">
        <f>+IF(P540&lt;&gt;0,($O540*(Lister!$F$11+Lister!$F$10*($N540+1000)/1000)+($M540-$O540)*Lister!$F$9)*1.05/$P540/60,0)</f>
        <v>0</v>
      </c>
      <c r="W540" s="120">
        <f t="shared" si="47"/>
        <v>0</v>
      </c>
    </row>
    <row r="541" spans="1:23" s="57" customFormat="1" x14ac:dyDescent="0.25">
      <c r="A541" s="33"/>
      <c r="G541" s="113"/>
      <c r="H541" s="59"/>
      <c r="K541" s="60"/>
      <c r="L541" s="61"/>
      <c r="M541" s="61"/>
      <c r="N541" s="61"/>
      <c r="O541" s="61"/>
      <c r="P541" s="61"/>
      <c r="Q541" s="120">
        <f t="shared" si="48"/>
        <v>0</v>
      </c>
      <c r="R541" s="120">
        <f>IF(U541&lt;&gt;0,+M541/U541/3600*Lister!$A$3,0)</f>
        <v>0</v>
      </c>
      <c r="S541" s="121">
        <f t="shared" si="49"/>
        <v>0</v>
      </c>
      <c r="T541" s="121">
        <f t="shared" si="50"/>
        <v>0</v>
      </c>
      <c r="U541" s="122">
        <f t="shared" si="51"/>
        <v>0</v>
      </c>
      <c r="V541" s="131">
        <f>+IF(P541&lt;&gt;0,($O541*(Lister!$F$11+Lister!$F$10*($N541+1000)/1000)+($M541-$O541)*Lister!$F$9)*1.05/$P541/60,0)</f>
        <v>0</v>
      </c>
      <c r="W541" s="120">
        <f t="shared" si="47"/>
        <v>0</v>
      </c>
    </row>
    <row r="542" spans="1:23" s="57" customFormat="1" x14ac:dyDescent="0.25">
      <c r="A542" s="33"/>
      <c r="G542" s="113"/>
      <c r="H542" s="59"/>
      <c r="K542" s="60"/>
      <c r="L542" s="61"/>
      <c r="M542" s="61"/>
      <c r="N542" s="61"/>
      <c r="O542" s="61"/>
      <c r="P542" s="61"/>
      <c r="Q542" s="120">
        <f t="shared" si="48"/>
        <v>0</v>
      </c>
      <c r="R542" s="120">
        <f>IF(U542&lt;&gt;0,+M542/U542/3600*Lister!$A$3,0)</f>
        <v>0</v>
      </c>
      <c r="S542" s="121">
        <f t="shared" si="49"/>
        <v>0</v>
      </c>
      <c r="T542" s="121">
        <f t="shared" si="50"/>
        <v>0</v>
      </c>
      <c r="U542" s="122">
        <f t="shared" si="51"/>
        <v>0</v>
      </c>
      <c r="V542" s="131">
        <f>+IF(P542&lt;&gt;0,($O542*(Lister!$F$11+Lister!$F$10*($N542+1000)/1000)+($M542-$O542)*Lister!$F$9)*1.05/$P542/60,0)</f>
        <v>0</v>
      </c>
      <c r="W542" s="120">
        <f t="shared" si="47"/>
        <v>0</v>
      </c>
    </row>
    <row r="543" spans="1:23" s="57" customFormat="1" x14ac:dyDescent="0.25">
      <c r="A543" s="33"/>
      <c r="G543" s="113"/>
      <c r="H543" s="59"/>
      <c r="K543" s="60"/>
      <c r="L543" s="61"/>
      <c r="M543" s="61"/>
      <c r="N543" s="61"/>
      <c r="O543" s="61"/>
      <c r="P543" s="61"/>
      <c r="Q543" s="120">
        <f t="shared" si="48"/>
        <v>0</v>
      </c>
      <c r="R543" s="120">
        <f>IF(U543&lt;&gt;0,+M543/U543/3600*Lister!$A$3,0)</f>
        <v>0</v>
      </c>
      <c r="S543" s="121">
        <f t="shared" si="49"/>
        <v>0</v>
      </c>
      <c r="T543" s="121">
        <f t="shared" si="50"/>
        <v>0</v>
      </c>
      <c r="U543" s="122">
        <f t="shared" si="51"/>
        <v>0</v>
      </c>
      <c r="V543" s="131">
        <f>+IF(P543&lt;&gt;0,($O543*(Lister!$F$11+Lister!$F$10*($N543+1000)/1000)+($M543-$O543)*Lister!$F$9)*1.05/$P543/60,0)</f>
        <v>0</v>
      </c>
      <c r="W543" s="120">
        <f t="shared" si="47"/>
        <v>0</v>
      </c>
    </row>
    <row r="544" spans="1:23" s="57" customFormat="1" x14ac:dyDescent="0.25">
      <c r="A544" s="33"/>
      <c r="G544" s="113"/>
      <c r="H544" s="59"/>
      <c r="K544" s="60"/>
      <c r="L544" s="61"/>
      <c r="M544" s="61"/>
      <c r="N544" s="61"/>
      <c r="O544" s="61"/>
      <c r="P544" s="61"/>
      <c r="Q544" s="120">
        <f t="shared" si="48"/>
        <v>0</v>
      </c>
      <c r="R544" s="120">
        <f>IF(U544&lt;&gt;0,+M544/U544/3600*Lister!$A$3,0)</f>
        <v>0</v>
      </c>
      <c r="S544" s="121">
        <f t="shared" si="49"/>
        <v>0</v>
      </c>
      <c r="T544" s="121">
        <f t="shared" si="50"/>
        <v>0</v>
      </c>
      <c r="U544" s="122">
        <f t="shared" si="51"/>
        <v>0</v>
      </c>
      <c r="V544" s="131">
        <f>+IF(P544&lt;&gt;0,($O544*(Lister!$F$11+Lister!$F$10*($N544+1000)/1000)+($M544-$O544)*Lister!$F$9)*1.05/$P544/60,0)</f>
        <v>0</v>
      </c>
      <c r="W544" s="120">
        <f t="shared" si="47"/>
        <v>0</v>
      </c>
    </row>
    <row r="545" spans="1:23" s="57" customFormat="1" x14ac:dyDescent="0.25">
      <c r="A545" s="33"/>
      <c r="G545" s="113"/>
      <c r="H545" s="59"/>
      <c r="K545" s="60"/>
      <c r="L545" s="61"/>
      <c r="M545" s="61"/>
      <c r="N545" s="61"/>
      <c r="O545" s="61"/>
      <c r="P545" s="61"/>
      <c r="Q545" s="120">
        <f t="shared" si="48"/>
        <v>0</v>
      </c>
      <c r="R545" s="120">
        <f>IF(U545&lt;&gt;0,+M545/U545/3600*Lister!$A$3,0)</f>
        <v>0</v>
      </c>
      <c r="S545" s="121">
        <f t="shared" si="49"/>
        <v>0</v>
      </c>
      <c r="T545" s="121">
        <f t="shared" si="50"/>
        <v>0</v>
      </c>
      <c r="U545" s="122">
        <f t="shared" si="51"/>
        <v>0</v>
      </c>
      <c r="V545" s="131">
        <f>+IF(P545&lt;&gt;0,($O545*(Lister!$F$11+Lister!$F$10*($N545+1000)/1000)+($M545-$O545)*Lister!$F$9)*1.05/$P545/60,0)</f>
        <v>0</v>
      </c>
      <c r="W545" s="120">
        <f t="shared" si="47"/>
        <v>0</v>
      </c>
    </row>
    <row r="546" spans="1:23" s="57" customFormat="1" x14ac:dyDescent="0.25">
      <c r="A546" s="33"/>
      <c r="G546" s="113"/>
      <c r="H546" s="59"/>
      <c r="K546" s="60"/>
      <c r="L546" s="61"/>
      <c r="M546" s="61"/>
      <c r="N546" s="61"/>
      <c r="O546" s="61"/>
      <c r="P546" s="61"/>
      <c r="Q546" s="120">
        <f t="shared" si="48"/>
        <v>0</v>
      </c>
      <c r="R546" s="120">
        <f>IF(U546&lt;&gt;0,+M546/U546/3600*Lister!$A$3,0)</f>
        <v>0</v>
      </c>
      <c r="S546" s="121">
        <f t="shared" si="49"/>
        <v>0</v>
      </c>
      <c r="T546" s="121">
        <f t="shared" si="50"/>
        <v>0</v>
      </c>
      <c r="U546" s="122">
        <f t="shared" si="51"/>
        <v>0</v>
      </c>
      <c r="V546" s="131">
        <f>+IF(P546&lt;&gt;0,($O546*(Lister!$F$11+Lister!$F$10*($N546+1000)/1000)+($M546-$O546)*Lister!$F$9)*1.05/$P546/60,0)</f>
        <v>0</v>
      </c>
      <c r="W546" s="120">
        <f t="shared" si="47"/>
        <v>0</v>
      </c>
    </row>
    <row r="547" spans="1:23" s="57" customFormat="1" x14ac:dyDescent="0.25">
      <c r="A547" s="33"/>
      <c r="G547" s="113"/>
      <c r="H547" s="59"/>
      <c r="K547" s="60"/>
      <c r="L547" s="61"/>
      <c r="M547" s="61"/>
      <c r="N547" s="61"/>
      <c r="O547" s="61"/>
      <c r="P547" s="61"/>
      <c r="Q547" s="120">
        <f t="shared" si="48"/>
        <v>0</v>
      </c>
      <c r="R547" s="120">
        <f>IF(U547&lt;&gt;0,+M547/U547/3600*Lister!$A$3,0)</f>
        <v>0</v>
      </c>
      <c r="S547" s="121">
        <f t="shared" si="49"/>
        <v>0</v>
      </c>
      <c r="T547" s="121">
        <f t="shared" si="50"/>
        <v>0</v>
      </c>
      <c r="U547" s="122">
        <f t="shared" si="51"/>
        <v>0</v>
      </c>
      <c r="V547" s="131">
        <f>+IF(P547&lt;&gt;0,($O547*(Lister!$F$11+Lister!$F$10*($N547+1000)/1000)+($M547-$O547)*Lister!$F$9)*1.05/$P547/60,0)</f>
        <v>0</v>
      </c>
      <c r="W547" s="120">
        <f t="shared" si="47"/>
        <v>0</v>
      </c>
    </row>
    <row r="548" spans="1:23" s="57" customFormat="1" x14ac:dyDescent="0.25">
      <c r="A548" s="33"/>
      <c r="G548" s="113"/>
      <c r="H548" s="59"/>
      <c r="K548" s="60"/>
      <c r="L548" s="61"/>
      <c r="M548" s="61"/>
      <c r="N548" s="61"/>
      <c r="O548" s="61"/>
      <c r="P548" s="61"/>
      <c r="Q548" s="120">
        <f t="shared" si="48"/>
        <v>0</v>
      </c>
      <c r="R548" s="120">
        <f>IF(U548&lt;&gt;0,+M548/U548/3600*Lister!$A$3,0)</f>
        <v>0</v>
      </c>
      <c r="S548" s="121">
        <f t="shared" si="49"/>
        <v>0</v>
      </c>
      <c r="T548" s="121">
        <f t="shared" si="50"/>
        <v>0</v>
      </c>
      <c r="U548" s="122">
        <f t="shared" si="51"/>
        <v>0</v>
      </c>
      <c r="V548" s="131">
        <f>+IF(P548&lt;&gt;0,($O548*(Lister!$F$11+Lister!$F$10*($N548+1000)/1000)+($M548-$O548)*Lister!$F$9)*1.05/$P548/60,0)</f>
        <v>0</v>
      </c>
      <c r="W548" s="120">
        <f t="shared" si="47"/>
        <v>0</v>
      </c>
    </row>
    <row r="549" spans="1:23" s="57" customFormat="1" x14ac:dyDescent="0.25">
      <c r="A549" s="33"/>
      <c r="G549" s="113"/>
      <c r="H549" s="59"/>
      <c r="K549" s="60"/>
      <c r="L549" s="61"/>
      <c r="M549" s="61"/>
      <c r="N549" s="61"/>
      <c r="O549" s="61"/>
      <c r="P549" s="61"/>
      <c r="Q549" s="64">
        <f t="shared" ref="Q549:Q594" si="52">M549*N549/1000</f>
        <v>0</v>
      </c>
      <c r="R549" s="64" t="e">
        <f>+M549/U549/3600*Lister!$A$3</f>
        <v>#DIV/0!</v>
      </c>
      <c r="S549" s="65" t="e">
        <f t="shared" ref="S549:S594" si="53">N549*R549/1000</f>
        <v>#DIV/0!</v>
      </c>
      <c r="T549" s="65" t="e">
        <f t="shared" ref="T549:T581" si="54">+P549/R549</f>
        <v>#DIV/0!</v>
      </c>
      <c r="U549" s="83">
        <f t="shared" ref="U549:U594" si="55">+L549</f>
        <v>0</v>
      </c>
      <c r="V549" s="131">
        <f>+IF(O549&lt;&gt;0,($L549*(Lister!$F$11+Lister!$F$10*$K549/1000)+($J549-$L549)*Lister!$F$9)*1.05/$M549/60,0)</f>
        <v>0</v>
      </c>
      <c r="W549" s="120">
        <f t="shared" ref="W549:W581" si="56">+V549/60</f>
        <v>0</v>
      </c>
    </row>
    <row r="550" spans="1:23" s="57" customFormat="1" x14ac:dyDescent="0.25">
      <c r="A550" s="33"/>
      <c r="G550" s="113"/>
      <c r="H550" s="59"/>
      <c r="K550" s="60"/>
      <c r="L550" s="61"/>
      <c r="M550" s="61"/>
      <c r="N550" s="61"/>
      <c r="O550" s="61"/>
      <c r="P550" s="61"/>
      <c r="Q550" s="64">
        <f t="shared" si="52"/>
        <v>0</v>
      </c>
      <c r="R550" s="64" t="e">
        <f>+M550/U550/3600*Lister!$A$3</f>
        <v>#DIV/0!</v>
      </c>
      <c r="S550" s="65" t="e">
        <f t="shared" si="53"/>
        <v>#DIV/0!</v>
      </c>
      <c r="T550" s="65" t="e">
        <f t="shared" si="54"/>
        <v>#DIV/0!</v>
      </c>
      <c r="U550" s="83">
        <f t="shared" si="55"/>
        <v>0</v>
      </c>
      <c r="V550" s="131">
        <f>+IF(O550&lt;&gt;0,($L550*(Lister!$F$11+Lister!$F$10*$K550/1000)+($J550-$L550)*Lister!$F$9)*1.05/$M550/60,0)</f>
        <v>0</v>
      </c>
      <c r="W550" s="120">
        <f t="shared" si="56"/>
        <v>0</v>
      </c>
    </row>
    <row r="551" spans="1:23" s="57" customFormat="1" x14ac:dyDescent="0.25">
      <c r="A551" s="33"/>
      <c r="G551" s="113"/>
      <c r="H551" s="59"/>
      <c r="K551" s="60"/>
      <c r="L551" s="61"/>
      <c r="M551" s="61"/>
      <c r="N551" s="61"/>
      <c r="O551" s="61"/>
      <c r="P551" s="61"/>
      <c r="Q551" s="64">
        <f t="shared" si="52"/>
        <v>0</v>
      </c>
      <c r="R551" s="64" t="e">
        <f>+M551/U551/3600*Lister!$A$3</f>
        <v>#DIV/0!</v>
      </c>
      <c r="S551" s="65" t="e">
        <f t="shared" si="53"/>
        <v>#DIV/0!</v>
      </c>
      <c r="T551" s="65" t="e">
        <f t="shared" si="54"/>
        <v>#DIV/0!</v>
      </c>
      <c r="U551" s="83">
        <f t="shared" si="55"/>
        <v>0</v>
      </c>
      <c r="V551" s="131">
        <f>+IF(O551&lt;&gt;0,($L551*(Lister!$F$11+Lister!$F$10*$K551/1000)+($J551-$L551)*Lister!$F$9)*1.05/$M551/60,0)</f>
        <v>0</v>
      </c>
      <c r="W551" s="120">
        <f t="shared" si="56"/>
        <v>0</v>
      </c>
    </row>
    <row r="552" spans="1:23" s="57" customFormat="1" x14ac:dyDescent="0.25">
      <c r="A552" s="33"/>
      <c r="G552" s="113"/>
      <c r="H552" s="59"/>
      <c r="K552" s="60"/>
      <c r="L552" s="61"/>
      <c r="M552" s="61"/>
      <c r="N552" s="61"/>
      <c r="O552" s="61"/>
      <c r="P552" s="61"/>
      <c r="Q552" s="64">
        <f t="shared" si="52"/>
        <v>0</v>
      </c>
      <c r="R552" s="64" t="e">
        <f>+M552/U552/3600*Lister!$A$3</f>
        <v>#DIV/0!</v>
      </c>
      <c r="S552" s="65" t="e">
        <f t="shared" si="53"/>
        <v>#DIV/0!</v>
      </c>
      <c r="T552" s="65" t="e">
        <f t="shared" si="54"/>
        <v>#DIV/0!</v>
      </c>
      <c r="U552" s="83">
        <f t="shared" si="55"/>
        <v>0</v>
      </c>
      <c r="V552" s="131">
        <f>+IF(O552&lt;&gt;0,($L552*(Lister!$F$11+Lister!$F$10*$K552/1000)+($J552-$L552)*Lister!$F$9)*1.05/$M552/60,0)</f>
        <v>0</v>
      </c>
      <c r="W552" s="120">
        <f t="shared" si="56"/>
        <v>0</v>
      </c>
    </row>
    <row r="553" spans="1:23" s="57" customFormat="1" x14ac:dyDescent="0.25">
      <c r="A553" s="33"/>
      <c r="G553" s="113"/>
      <c r="H553" s="59"/>
      <c r="K553" s="60"/>
      <c r="L553" s="61"/>
      <c r="M553" s="61"/>
      <c r="N553" s="61"/>
      <c r="O553" s="61"/>
      <c r="P553" s="61"/>
      <c r="Q553" s="64">
        <f t="shared" si="52"/>
        <v>0</v>
      </c>
      <c r="R553" s="64" t="e">
        <f>+M553/U553/3600*Lister!$A$3</f>
        <v>#DIV/0!</v>
      </c>
      <c r="S553" s="65" t="e">
        <f t="shared" si="53"/>
        <v>#DIV/0!</v>
      </c>
      <c r="T553" s="65" t="e">
        <f t="shared" si="54"/>
        <v>#DIV/0!</v>
      </c>
      <c r="U553" s="83">
        <f t="shared" si="55"/>
        <v>0</v>
      </c>
      <c r="V553" s="131">
        <f>+IF(O553&lt;&gt;0,($L553*(Lister!$F$11+Lister!$F$10*$K553/1000)+($J553-$L553)*Lister!$F$9)*1.05/$M553/60,0)</f>
        <v>0</v>
      </c>
      <c r="W553" s="120">
        <f t="shared" si="56"/>
        <v>0</v>
      </c>
    </row>
    <row r="554" spans="1:23" s="57" customFormat="1" x14ac:dyDescent="0.25">
      <c r="A554" s="33"/>
      <c r="G554" s="113"/>
      <c r="H554" s="59"/>
      <c r="K554" s="60"/>
      <c r="L554" s="61"/>
      <c r="M554" s="61"/>
      <c r="N554" s="61"/>
      <c r="O554" s="61"/>
      <c r="P554" s="61"/>
      <c r="Q554" s="64">
        <f t="shared" si="52"/>
        <v>0</v>
      </c>
      <c r="R554" s="64" t="e">
        <f>+M554/U554/3600*Lister!$A$3</f>
        <v>#DIV/0!</v>
      </c>
      <c r="S554" s="65" t="e">
        <f t="shared" si="53"/>
        <v>#DIV/0!</v>
      </c>
      <c r="T554" s="65" t="e">
        <f t="shared" si="54"/>
        <v>#DIV/0!</v>
      </c>
      <c r="U554" s="83">
        <f t="shared" si="55"/>
        <v>0</v>
      </c>
      <c r="V554" s="131">
        <f>+IF(O554&lt;&gt;0,($L554*(Lister!$F$11+Lister!$F$10*$K554/1000)+($J554-$L554)*Lister!$F$9)*1.05/$M554/60,0)</f>
        <v>0</v>
      </c>
      <c r="W554" s="120">
        <f t="shared" si="56"/>
        <v>0</v>
      </c>
    </row>
    <row r="555" spans="1:23" s="57" customFormat="1" x14ac:dyDescent="0.25">
      <c r="A555" s="33"/>
      <c r="G555" s="113"/>
      <c r="H555" s="59"/>
      <c r="K555" s="60"/>
      <c r="L555" s="61"/>
      <c r="M555" s="61"/>
      <c r="N555" s="61"/>
      <c r="O555" s="61"/>
      <c r="P555" s="61"/>
      <c r="Q555" s="64">
        <f t="shared" si="52"/>
        <v>0</v>
      </c>
      <c r="R555" s="64" t="e">
        <f>+M555/U555/3600*Lister!$A$3</f>
        <v>#DIV/0!</v>
      </c>
      <c r="S555" s="65" t="e">
        <f t="shared" si="53"/>
        <v>#DIV/0!</v>
      </c>
      <c r="T555" s="65" t="e">
        <f t="shared" si="54"/>
        <v>#DIV/0!</v>
      </c>
      <c r="U555" s="83">
        <f t="shared" si="55"/>
        <v>0</v>
      </c>
      <c r="V555" s="131">
        <f>+IF(O555&lt;&gt;0,($L555*(Lister!$F$11+Lister!$F$10*$K555/1000)+($J555-$L555)*Lister!$F$9)*1.05/$M555/60,0)</f>
        <v>0</v>
      </c>
      <c r="W555" s="120">
        <f t="shared" si="56"/>
        <v>0</v>
      </c>
    </row>
    <row r="556" spans="1:23" s="57" customFormat="1" x14ac:dyDescent="0.25">
      <c r="A556" s="33"/>
      <c r="G556" s="113"/>
      <c r="H556" s="59"/>
      <c r="K556" s="60"/>
      <c r="L556" s="61"/>
      <c r="M556" s="61"/>
      <c r="N556" s="61"/>
      <c r="O556" s="61"/>
      <c r="P556" s="61"/>
      <c r="Q556" s="64">
        <f t="shared" si="52"/>
        <v>0</v>
      </c>
      <c r="R556" s="64" t="e">
        <f>+M556/U556/3600*Lister!$A$3</f>
        <v>#DIV/0!</v>
      </c>
      <c r="S556" s="65" t="e">
        <f t="shared" si="53"/>
        <v>#DIV/0!</v>
      </c>
      <c r="T556" s="65" t="e">
        <f t="shared" si="54"/>
        <v>#DIV/0!</v>
      </c>
      <c r="U556" s="83">
        <f t="shared" si="55"/>
        <v>0</v>
      </c>
      <c r="V556" s="131">
        <f>+IF(O556&lt;&gt;0,($L556*(Lister!$F$11+Lister!$F$10*$K556/1000)+($J556-$L556)*Lister!$F$9)*1.05/$M556/60,0)</f>
        <v>0</v>
      </c>
      <c r="W556" s="120">
        <f t="shared" si="56"/>
        <v>0</v>
      </c>
    </row>
    <row r="557" spans="1:23" s="57" customFormat="1" x14ac:dyDescent="0.25">
      <c r="A557" s="33"/>
      <c r="G557" s="113"/>
      <c r="H557" s="59"/>
      <c r="K557" s="60"/>
      <c r="L557" s="61"/>
      <c r="M557" s="61"/>
      <c r="N557" s="61"/>
      <c r="O557" s="61"/>
      <c r="P557" s="61"/>
      <c r="Q557" s="64">
        <f t="shared" si="52"/>
        <v>0</v>
      </c>
      <c r="R557" s="64" t="e">
        <f>+M557/U557/3600*Lister!$A$3</f>
        <v>#DIV/0!</v>
      </c>
      <c r="S557" s="65" t="e">
        <f t="shared" si="53"/>
        <v>#DIV/0!</v>
      </c>
      <c r="T557" s="65" t="e">
        <f t="shared" si="54"/>
        <v>#DIV/0!</v>
      </c>
      <c r="U557" s="83">
        <f t="shared" si="55"/>
        <v>0</v>
      </c>
      <c r="V557" s="131">
        <f>+IF(O557&lt;&gt;0,($L557*(Lister!$F$11+Lister!$F$10*$K557/1000)+($J557-$L557)*Lister!$F$9)*1.05/$M557/60,0)</f>
        <v>0</v>
      </c>
      <c r="W557" s="120">
        <f t="shared" si="56"/>
        <v>0</v>
      </c>
    </row>
    <row r="558" spans="1:23" s="57" customFormat="1" x14ac:dyDescent="0.25">
      <c r="A558" s="33"/>
      <c r="G558" s="113"/>
      <c r="H558" s="59"/>
      <c r="K558" s="60"/>
      <c r="L558" s="61"/>
      <c r="M558" s="61"/>
      <c r="N558" s="61"/>
      <c r="O558" s="61"/>
      <c r="P558" s="61"/>
      <c r="Q558" s="64">
        <f t="shared" si="52"/>
        <v>0</v>
      </c>
      <c r="R558" s="64" t="e">
        <f>+M558/U558/3600*Lister!$A$3</f>
        <v>#DIV/0!</v>
      </c>
      <c r="S558" s="65" t="e">
        <f t="shared" si="53"/>
        <v>#DIV/0!</v>
      </c>
      <c r="T558" s="65" t="e">
        <f t="shared" si="54"/>
        <v>#DIV/0!</v>
      </c>
      <c r="U558" s="83">
        <f t="shared" si="55"/>
        <v>0</v>
      </c>
      <c r="V558" s="131">
        <f>+IF(O558&lt;&gt;0,($L558*(Lister!$F$11+Lister!$F$10*$K558/1000)+($J558-$L558)*Lister!$F$9)*1.05/$M558/60,0)</f>
        <v>0</v>
      </c>
      <c r="W558" s="120">
        <f t="shared" si="56"/>
        <v>0</v>
      </c>
    </row>
    <row r="559" spans="1:23" s="57" customFormat="1" x14ac:dyDescent="0.25">
      <c r="A559" s="33"/>
      <c r="G559" s="113"/>
      <c r="H559" s="59"/>
      <c r="K559" s="60"/>
      <c r="L559" s="61"/>
      <c r="M559" s="61"/>
      <c r="N559" s="61"/>
      <c r="O559" s="61"/>
      <c r="P559" s="61"/>
      <c r="Q559" s="64">
        <f t="shared" si="52"/>
        <v>0</v>
      </c>
      <c r="R559" s="64" t="e">
        <f>+M559/U559/3600*Lister!$A$3</f>
        <v>#DIV/0!</v>
      </c>
      <c r="S559" s="65" t="e">
        <f t="shared" si="53"/>
        <v>#DIV/0!</v>
      </c>
      <c r="T559" s="65" t="e">
        <f t="shared" si="54"/>
        <v>#DIV/0!</v>
      </c>
      <c r="U559" s="83">
        <f t="shared" si="55"/>
        <v>0</v>
      </c>
      <c r="V559" s="131">
        <f>+IF(O559&lt;&gt;0,($L559*(Lister!$F$11+Lister!$F$10*$K559/1000)+($J559-$L559)*Lister!$F$9)*1.05/$M559/60,0)</f>
        <v>0</v>
      </c>
      <c r="W559" s="120">
        <f t="shared" si="56"/>
        <v>0</v>
      </c>
    </row>
    <row r="560" spans="1:23" s="57" customFormat="1" x14ac:dyDescent="0.25">
      <c r="A560" s="33"/>
      <c r="G560" s="113"/>
      <c r="H560" s="59"/>
      <c r="K560" s="60"/>
      <c r="L560" s="61"/>
      <c r="M560" s="61"/>
      <c r="N560" s="61"/>
      <c r="O560" s="61"/>
      <c r="P560" s="61"/>
      <c r="Q560" s="64">
        <f t="shared" si="52"/>
        <v>0</v>
      </c>
      <c r="R560" s="64" t="e">
        <f>+M560/U560/3600*Lister!$A$3</f>
        <v>#DIV/0!</v>
      </c>
      <c r="S560" s="65" t="e">
        <f t="shared" si="53"/>
        <v>#DIV/0!</v>
      </c>
      <c r="T560" s="65" t="e">
        <f t="shared" si="54"/>
        <v>#DIV/0!</v>
      </c>
      <c r="U560" s="83">
        <f t="shared" si="55"/>
        <v>0</v>
      </c>
      <c r="V560" s="131">
        <f>+IF(O560&lt;&gt;0,($L560*(Lister!$F$11+Lister!$F$10*$K560/1000)+($J560-$L560)*Lister!$F$9)*1.05/$M560/60,0)</f>
        <v>0</v>
      </c>
      <c r="W560" s="120">
        <f t="shared" si="56"/>
        <v>0</v>
      </c>
    </row>
    <row r="561" spans="1:23" s="57" customFormat="1" x14ac:dyDescent="0.25">
      <c r="A561" s="33"/>
      <c r="G561" s="113"/>
      <c r="H561" s="59"/>
      <c r="K561" s="60"/>
      <c r="L561" s="61"/>
      <c r="M561" s="61"/>
      <c r="N561" s="61"/>
      <c r="O561" s="61"/>
      <c r="P561" s="61"/>
      <c r="Q561" s="64">
        <f t="shared" si="52"/>
        <v>0</v>
      </c>
      <c r="R561" s="64" t="e">
        <f>+M561/U561/3600*Lister!$A$3</f>
        <v>#DIV/0!</v>
      </c>
      <c r="S561" s="65" t="e">
        <f t="shared" si="53"/>
        <v>#DIV/0!</v>
      </c>
      <c r="T561" s="65" t="e">
        <f t="shared" si="54"/>
        <v>#DIV/0!</v>
      </c>
      <c r="U561" s="83">
        <f t="shared" si="55"/>
        <v>0</v>
      </c>
      <c r="V561" s="131">
        <f>+IF(O561&lt;&gt;0,($L561*(Lister!$F$11+Lister!$F$10*$K561/1000)+($J561-$L561)*Lister!$F$9)*1.05/$M561/60,0)</f>
        <v>0</v>
      </c>
      <c r="W561" s="120">
        <f t="shared" si="56"/>
        <v>0</v>
      </c>
    </row>
    <row r="562" spans="1:23" s="57" customFormat="1" x14ac:dyDescent="0.25">
      <c r="A562" s="33"/>
      <c r="G562" s="113"/>
      <c r="H562" s="59"/>
      <c r="K562" s="60"/>
      <c r="L562" s="61"/>
      <c r="M562" s="61"/>
      <c r="N562" s="61"/>
      <c r="O562" s="61"/>
      <c r="P562" s="61"/>
      <c r="Q562" s="64">
        <f t="shared" si="52"/>
        <v>0</v>
      </c>
      <c r="R562" s="64" t="e">
        <f>+M562/U562/3600*Lister!$A$3</f>
        <v>#DIV/0!</v>
      </c>
      <c r="S562" s="65" t="e">
        <f t="shared" si="53"/>
        <v>#DIV/0!</v>
      </c>
      <c r="T562" s="65" t="e">
        <f t="shared" si="54"/>
        <v>#DIV/0!</v>
      </c>
      <c r="U562" s="83">
        <f t="shared" si="55"/>
        <v>0</v>
      </c>
      <c r="V562" s="131">
        <f>+IF(O562&lt;&gt;0,($L562*(Lister!$F$11+Lister!$F$10*$K562/1000)+($J562-$L562)*Lister!$F$9)*1.05/$M562/60,0)</f>
        <v>0</v>
      </c>
      <c r="W562" s="120">
        <f t="shared" si="56"/>
        <v>0</v>
      </c>
    </row>
    <row r="563" spans="1:23" s="57" customFormat="1" x14ac:dyDescent="0.25">
      <c r="A563" s="33"/>
      <c r="G563" s="113"/>
      <c r="H563" s="59"/>
      <c r="K563" s="60"/>
      <c r="L563" s="61"/>
      <c r="M563" s="61"/>
      <c r="N563" s="61"/>
      <c r="O563" s="61"/>
      <c r="P563" s="61"/>
      <c r="Q563" s="64">
        <f t="shared" si="52"/>
        <v>0</v>
      </c>
      <c r="R563" s="64" t="e">
        <f>+M563/U563/3600*Lister!$A$3</f>
        <v>#DIV/0!</v>
      </c>
      <c r="S563" s="65" t="e">
        <f t="shared" si="53"/>
        <v>#DIV/0!</v>
      </c>
      <c r="T563" s="65" t="e">
        <f t="shared" si="54"/>
        <v>#DIV/0!</v>
      </c>
      <c r="U563" s="83">
        <f t="shared" si="55"/>
        <v>0</v>
      </c>
      <c r="V563" s="131">
        <f>+IF(O563&lt;&gt;0,($L563*(Lister!$F$11+Lister!$F$10*$K563/1000)+($J563-$L563)*Lister!$F$9)*1.05/$M563/60,0)</f>
        <v>0</v>
      </c>
      <c r="W563" s="120">
        <f t="shared" si="56"/>
        <v>0</v>
      </c>
    </row>
    <row r="564" spans="1:23" s="57" customFormat="1" x14ac:dyDescent="0.25">
      <c r="A564" s="33"/>
      <c r="G564" s="113"/>
      <c r="H564" s="59"/>
      <c r="K564" s="60"/>
      <c r="L564" s="61"/>
      <c r="M564" s="61"/>
      <c r="N564" s="61"/>
      <c r="O564" s="61"/>
      <c r="P564" s="61"/>
      <c r="Q564" s="64">
        <f t="shared" si="52"/>
        <v>0</v>
      </c>
      <c r="R564" s="64" t="e">
        <f>+M564/U564/3600*Lister!$A$3</f>
        <v>#DIV/0!</v>
      </c>
      <c r="S564" s="65" t="e">
        <f t="shared" si="53"/>
        <v>#DIV/0!</v>
      </c>
      <c r="T564" s="65" t="e">
        <f t="shared" si="54"/>
        <v>#DIV/0!</v>
      </c>
      <c r="U564" s="83">
        <f t="shared" si="55"/>
        <v>0</v>
      </c>
      <c r="V564" s="131">
        <f>+IF(O564&lt;&gt;0,($L564*(Lister!$F$11+Lister!$F$10*$K564/1000)+($J564-$L564)*Lister!$F$9)*1.05/$M564/60,0)</f>
        <v>0</v>
      </c>
      <c r="W564" s="120">
        <f t="shared" si="56"/>
        <v>0</v>
      </c>
    </row>
    <row r="565" spans="1:23" s="57" customFormat="1" x14ac:dyDescent="0.25">
      <c r="A565" s="33"/>
      <c r="G565" s="113"/>
      <c r="H565" s="59"/>
      <c r="K565" s="60"/>
      <c r="L565" s="61"/>
      <c r="M565" s="61"/>
      <c r="N565" s="61"/>
      <c r="O565" s="61"/>
      <c r="P565" s="61"/>
      <c r="Q565" s="64">
        <f t="shared" si="52"/>
        <v>0</v>
      </c>
      <c r="R565" s="64" t="e">
        <f>+M565/U565/3600*Lister!$A$3</f>
        <v>#DIV/0!</v>
      </c>
      <c r="S565" s="65" t="e">
        <f t="shared" si="53"/>
        <v>#DIV/0!</v>
      </c>
      <c r="T565" s="65" t="e">
        <f t="shared" si="54"/>
        <v>#DIV/0!</v>
      </c>
      <c r="U565" s="83">
        <f t="shared" si="55"/>
        <v>0</v>
      </c>
      <c r="V565" s="131">
        <f>+IF(O565&lt;&gt;0,($L565*(Lister!$F$11+Lister!$F$10*$K565/1000)+($J565-$L565)*Lister!$F$9)*1.05/$M565/60,0)</f>
        <v>0</v>
      </c>
      <c r="W565" s="120">
        <f t="shared" si="56"/>
        <v>0</v>
      </c>
    </row>
    <row r="566" spans="1:23" s="57" customFormat="1" x14ac:dyDescent="0.25">
      <c r="A566" s="33"/>
      <c r="G566" s="113"/>
      <c r="H566" s="59"/>
      <c r="K566" s="60"/>
      <c r="L566" s="61"/>
      <c r="M566" s="61"/>
      <c r="N566" s="61"/>
      <c r="O566" s="61"/>
      <c r="P566" s="61"/>
      <c r="Q566" s="64">
        <f t="shared" si="52"/>
        <v>0</v>
      </c>
      <c r="R566" s="64" t="e">
        <f>+M566/U566/3600*Lister!$A$3</f>
        <v>#DIV/0!</v>
      </c>
      <c r="S566" s="65" t="e">
        <f t="shared" si="53"/>
        <v>#DIV/0!</v>
      </c>
      <c r="T566" s="65" t="e">
        <f t="shared" si="54"/>
        <v>#DIV/0!</v>
      </c>
      <c r="U566" s="83">
        <f t="shared" si="55"/>
        <v>0</v>
      </c>
      <c r="V566" s="131">
        <f>+IF(O566&lt;&gt;0,($L566*(Lister!$F$11+Lister!$F$10*$K566/1000)+($J566-$L566)*Lister!$F$9)*1.05/$M566/60,0)</f>
        <v>0</v>
      </c>
      <c r="W566" s="120">
        <f t="shared" si="56"/>
        <v>0</v>
      </c>
    </row>
    <row r="567" spans="1:23" s="57" customFormat="1" x14ac:dyDescent="0.25">
      <c r="A567" s="33"/>
      <c r="G567" s="113"/>
      <c r="H567" s="59"/>
      <c r="K567" s="60"/>
      <c r="L567" s="61"/>
      <c r="M567" s="61"/>
      <c r="N567" s="61"/>
      <c r="O567" s="61"/>
      <c r="P567" s="61"/>
      <c r="Q567" s="64">
        <f t="shared" si="52"/>
        <v>0</v>
      </c>
      <c r="R567" s="64" t="e">
        <f>+M567/U567/3600*Lister!$A$3</f>
        <v>#DIV/0!</v>
      </c>
      <c r="S567" s="65" t="e">
        <f t="shared" si="53"/>
        <v>#DIV/0!</v>
      </c>
      <c r="T567" s="65" t="e">
        <f t="shared" si="54"/>
        <v>#DIV/0!</v>
      </c>
      <c r="U567" s="83">
        <f t="shared" si="55"/>
        <v>0</v>
      </c>
      <c r="V567" s="131">
        <f>+IF(O567&lt;&gt;0,($L567*(Lister!$F$11+Lister!$F$10*$K567/1000)+($J567-$L567)*Lister!$F$9)*1.05/$M567/60,0)</f>
        <v>0</v>
      </c>
      <c r="W567" s="120">
        <f t="shared" si="56"/>
        <v>0</v>
      </c>
    </row>
    <row r="568" spans="1:23" s="57" customFormat="1" x14ac:dyDescent="0.25">
      <c r="A568" s="33"/>
      <c r="G568" s="113"/>
      <c r="H568" s="59"/>
      <c r="K568" s="60"/>
      <c r="L568" s="61"/>
      <c r="M568" s="61"/>
      <c r="N568" s="61"/>
      <c r="O568" s="61"/>
      <c r="P568" s="61"/>
      <c r="Q568" s="64">
        <f t="shared" si="52"/>
        <v>0</v>
      </c>
      <c r="R568" s="64" t="e">
        <f>+M568/U568/3600*Lister!$A$3</f>
        <v>#DIV/0!</v>
      </c>
      <c r="S568" s="65" t="e">
        <f t="shared" si="53"/>
        <v>#DIV/0!</v>
      </c>
      <c r="T568" s="65" t="e">
        <f t="shared" si="54"/>
        <v>#DIV/0!</v>
      </c>
      <c r="U568" s="83">
        <f t="shared" si="55"/>
        <v>0</v>
      </c>
      <c r="V568" s="131">
        <f>+IF(O568&lt;&gt;0,($L568*(Lister!$F$11+Lister!$F$10*$K568/1000)+($J568-$L568)*Lister!$F$9)*1.05/$M568/60,0)</f>
        <v>0</v>
      </c>
      <c r="W568" s="120">
        <f t="shared" si="56"/>
        <v>0</v>
      </c>
    </row>
    <row r="569" spans="1:23" s="57" customFormat="1" x14ac:dyDescent="0.25">
      <c r="A569" s="33"/>
      <c r="G569" s="113"/>
      <c r="H569" s="59"/>
      <c r="K569" s="60"/>
      <c r="L569" s="61"/>
      <c r="M569" s="61"/>
      <c r="N569" s="61"/>
      <c r="O569" s="61"/>
      <c r="P569" s="61"/>
      <c r="Q569" s="64">
        <f t="shared" si="52"/>
        <v>0</v>
      </c>
      <c r="R569" s="64" t="e">
        <f>+M569/U569/3600*Lister!$A$3</f>
        <v>#DIV/0!</v>
      </c>
      <c r="S569" s="65" t="e">
        <f t="shared" si="53"/>
        <v>#DIV/0!</v>
      </c>
      <c r="T569" s="65" t="e">
        <f t="shared" si="54"/>
        <v>#DIV/0!</v>
      </c>
      <c r="U569" s="83">
        <f t="shared" si="55"/>
        <v>0</v>
      </c>
      <c r="V569" s="131">
        <f>+IF(O569&lt;&gt;0,($L569*(Lister!$F$11+Lister!$F$10*$K569/1000)+($J569-$L569)*Lister!$F$9)*1.05/$M569/60,0)</f>
        <v>0</v>
      </c>
      <c r="W569" s="120">
        <f t="shared" si="56"/>
        <v>0</v>
      </c>
    </row>
    <row r="570" spans="1:23" s="57" customFormat="1" x14ac:dyDescent="0.25">
      <c r="A570" s="33"/>
      <c r="G570" s="113"/>
      <c r="H570" s="59"/>
      <c r="K570" s="60"/>
      <c r="L570" s="61"/>
      <c r="M570" s="61"/>
      <c r="N570" s="61"/>
      <c r="O570" s="61"/>
      <c r="P570" s="61"/>
      <c r="Q570" s="64">
        <f t="shared" si="52"/>
        <v>0</v>
      </c>
      <c r="R570" s="64" t="e">
        <f>+M570/U570/3600*Lister!$A$3</f>
        <v>#DIV/0!</v>
      </c>
      <c r="S570" s="65" t="e">
        <f t="shared" si="53"/>
        <v>#DIV/0!</v>
      </c>
      <c r="T570" s="65" t="e">
        <f t="shared" si="54"/>
        <v>#DIV/0!</v>
      </c>
      <c r="U570" s="83">
        <f t="shared" si="55"/>
        <v>0</v>
      </c>
      <c r="V570" s="131">
        <f>+IF(O570&lt;&gt;0,($L570*(Lister!$F$11+Lister!$F$10*$K570/1000)+($J570-$L570)*Lister!$F$9)*1.05/$M570/60,0)</f>
        <v>0</v>
      </c>
      <c r="W570" s="120">
        <f t="shared" si="56"/>
        <v>0</v>
      </c>
    </row>
    <row r="571" spans="1:23" s="57" customFormat="1" x14ac:dyDescent="0.25">
      <c r="A571" s="33"/>
      <c r="G571" s="113"/>
      <c r="H571" s="59"/>
      <c r="K571" s="60"/>
      <c r="L571" s="61"/>
      <c r="M571" s="61"/>
      <c r="N571" s="61"/>
      <c r="O571" s="61"/>
      <c r="P571" s="61"/>
      <c r="Q571" s="64">
        <f t="shared" si="52"/>
        <v>0</v>
      </c>
      <c r="R571" s="64" t="e">
        <f>+M571/U571/3600*Lister!$A$3</f>
        <v>#DIV/0!</v>
      </c>
      <c r="S571" s="65" t="e">
        <f t="shared" si="53"/>
        <v>#DIV/0!</v>
      </c>
      <c r="T571" s="65" t="e">
        <f t="shared" si="54"/>
        <v>#DIV/0!</v>
      </c>
      <c r="U571" s="83">
        <f t="shared" si="55"/>
        <v>0</v>
      </c>
      <c r="V571" s="131">
        <f>+IF(O571&lt;&gt;0,($L571*(Lister!$F$11+Lister!$F$10*$K571/1000)+($J571-$L571)*Lister!$F$9)*1.05/$M571/60,0)</f>
        <v>0</v>
      </c>
      <c r="W571" s="120">
        <f t="shared" si="56"/>
        <v>0</v>
      </c>
    </row>
    <row r="572" spans="1:23" s="57" customFormat="1" x14ac:dyDescent="0.25">
      <c r="A572" s="33"/>
      <c r="G572" s="113"/>
      <c r="H572" s="59"/>
      <c r="K572" s="60"/>
      <c r="L572" s="61"/>
      <c r="M572" s="61"/>
      <c r="N572" s="61"/>
      <c r="O572" s="61"/>
      <c r="P572" s="61"/>
      <c r="Q572" s="64">
        <f t="shared" si="52"/>
        <v>0</v>
      </c>
      <c r="R572" s="64" t="e">
        <f>+M572/U572/3600*Lister!$A$3</f>
        <v>#DIV/0!</v>
      </c>
      <c r="S572" s="65" t="e">
        <f t="shared" si="53"/>
        <v>#DIV/0!</v>
      </c>
      <c r="T572" s="65" t="e">
        <f t="shared" si="54"/>
        <v>#DIV/0!</v>
      </c>
      <c r="U572" s="83">
        <f t="shared" si="55"/>
        <v>0</v>
      </c>
      <c r="V572" s="131">
        <f>+IF(O572&lt;&gt;0,($L572*(Lister!$F$11+Lister!$F$10*$K572/1000)+($J572-$L572)*Lister!$F$9)*1.05/$M572/60,0)</f>
        <v>0</v>
      </c>
      <c r="W572" s="120">
        <f t="shared" si="56"/>
        <v>0</v>
      </c>
    </row>
    <row r="573" spans="1:23" s="57" customFormat="1" x14ac:dyDescent="0.25">
      <c r="A573" s="33"/>
      <c r="G573" s="113"/>
      <c r="H573" s="59"/>
      <c r="K573" s="60"/>
      <c r="L573" s="61"/>
      <c r="M573" s="61"/>
      <c r="N573" s="61"/>
      <c r="O573" s="61"/>
      <c r="P573" s="61"/>
      <c r="Q573" s="64">
        <f t="shared" si="52"/>
        <v>0</v>
      </c>
      <c r="R573" s="64" t="e">
        <f>+M573/U573/3600*Lister!$A$3</f>
        <v>#DIV/0!</v>
      </c>
      <c r="S573" s="65" t="e">
        <f t="shared" si="53"/>
        <v>#DIV/0!</v>
      </c>
      <c r="T573" s="65" t="e">
        <f t="shared" si="54"/>
        <v>#DIV/0!</v>
      </c>
      <c r="U573" s="83">
        <f t="shared" si="55"/>
        <v>0</v>
      </c>
      <c r="V573" s="131">
        <f>+IF(O573&lt;&gt;0,($L573*(Lister!$F$11+Lister!$F$10*$K573/1000)+($J573-$L573)*Lister!$F$9)*1.05/$M573/60,0)</f>
        <v>0</v>
      </c>
      <c r="W573" s="120">
        <f t="shared" si="56"/>
        <v>0</v>
      </c>
    </row>
    <row r="574" spans="1:23" s="57" customFormat="1" x14ac:dyDescent="0.25">
      <c r="A574" s="33"/>
      <c r="G574" s="113"/>
      <c r="H574" s="59"/>
      <c r="K574" s="60"/>
      <c r="L574" s="61"/>
      <c r="M574" s="61"/>
      <c r="N574" s="61"/>
      <c r="O574" s="61"/>
      <c r="P574" s="61"/>
      <c r="Q574" s="64">
        <f t="shared" si="52"/>
        <v>0</v>
      </c>
      <c r="R574" s="64" t="e">
        <f>+M574/U574/3600*Lister!$A$3</f>
        <v>#DIV/0!</v>
      </c>
      <c r="S574" s="65" t="e">
        <f t="shared" si="53"/>
        <v>#DIV/0!</v>
      </c>
      <c r="T574" s="65" t="e">
        <f t="shared" si="54"/>
        <v>#DIV/0!</v>
      </c>
      <c r="U574" s="83">
        <f t="shared" si="55"/>
        <v>0</v>
      </c>
      <c r="V574" s="131">
        <f>+IF(O574&lt;&gt;0,($L574*(Lister!$F$11+Lister!$F$10*$K574/1000)+($J574-$L574)*Lister!$F$9)*1.05/$M574/60,0)</f>
        <v>0</v>
      </c>
      <c r="W574" s="120">
        <f t="shared" si="56"/>
        <v>0</v>
      </c>
    </row>
    <row r="575" spans="1:23" s="57" customFormat="1" x14ac:dyDescent="0.25">
      <c r="A575" s="33"/>
      <c r="G575" s="113"/>
      <c r="H575" s="59"/>
      <c r="K575" s="60"/>
      <c r="L575" s="61"/>
      <c r="M575" s="61"/>
      <c r="N575" s="61"/>
      <c r="O575" s="61"/>
      <c r="P575" s="61"/>
      <c r="Q575" s="64">
        <f t="shared" si="52"/>
        <v>0</v>
      </c>
      <c r="R575" s="64" t="e">
        <f>+M575/U575/3600*Lister!$A$3</f>
        <v>#DIV/0!</v>
      </c>
      <c r="S575" s="65" t="e">
        <f t="shared" si="53"/>
        <v>#DIV/0!</v>
      </c>
      <c r="T575" s="65" t="e">
        <f t="shared" si="54"/>
        <v>#DIV/0!</v>
      </c>
      <c r="U575" s="83">
        <f t="shared" si="55"/>
        <v>0</v>
      </c>
      <c r="V575" s="131">
        <f>+IF(O575&lt;&gt;0,($L575*(Lister!$F$11+Lister!$F$10*$K575/1000)+($J575-$L575)*Lister!$F$9)*1.05/$M575/60,0)</f>
        <v>0</v>
      </c>
      <c r="W575" s="120">
        <f t="shared" si="56"/>
        <v>0</v>
      </c>
    </row>
    <row r="576" spans="1:23" s="57" customFormat="1" x14ac:dyDescent="0.25">
      <c r="A576" s="33"/>
      <c r="G576" s="113"/>
      <c r="H576" s="59"/>
      <c r="K576" s="60"/>
      <c r="L576" s="61"/>
      <c r="M576" s="61"/>
      <c r="N576" s="61"/>
      <c r="O576" s="61"/>
      <c r="P576" s="61"/>
      <c r="Q576" s="64">
        <f t="shared" si="52"/>
        <v>0</v>
      </c>
      <c r="R576" s="64" t="e">
        <f>+M576/U576/3600*Lister!$A$3</f>
        <v>#DIV/0!</v>
      </c>
      <c r="S576" s="65" t="e">
        <f t="shared" si="53"/>
        <v>#DIV/0!</v>
      </c>
      <c r="T576" s="65" t="e">
        <f t="shared" si="54"/>
        <v>#DIV/0!</v>
      </c>
      <c r="U576" s="83">
        <f t="shared" si="55"/>
        <v>0</v>
      </c>
      <c r="V576" s="131">
        <f>+IF(O576&lt;&gt;0,($L576*(Lister!$F$11+Lister!$F$10*$K576/1000)+($J576-$L576)*Lister!$F$9)*1.05/$M576/60,0)</f>
        <v>0</v>
      </c>
      <c r="W576" s="120">
        <f t="shared" si="56"/>
        <v>0</v>
      </c>
    </row>
    <row r="577" spans="1:23" s="57" customFormat="1" x14ac:dyDescent="0.25">
      <c r="A577" s="33"/>
      <c r="G577" s="113"/>
      <c r="H577" s="59"/>
      <c r="K577" s="60"/>
      <c r="L577" s="61"/>
      <c r="M577" s="61"/>
      <c r="N577" s="61"/>
      <c r="O577" s="61"/>
      <c r="P577" s="61"/>
      <c r="Q577" s="64">
        <f t="shared" si="52"/>
        <v>0</v>
      </c>
      <c r="R577" s="64" t="e">
        <f>+M577/U577/3600*Lister!$A$3</f>
        <v>#DIV/0!</v>
      </c>
      <c r="S577" s="65" t="e">
        <f t="shared" si="53"/>
        <v>#DIV/0!</v>
      </c>
      <c r="T577" s="65" t="e">
        <f t="shared" si="54"/>
        <v>#DIV/0!</v>
      </c>
      <c r="U577" s="83">
        <f t="shared" si="55"/>
        <v>0</v>
      </c>
      <c r="V577" s="131">
        <f>+IF(O577&lt;&gt;0,($L577*(Lister!$F$11+Lister!$F$10*$K577/1000)+($J577-$L577)*Lister!$F$9)*1.05/$M577/60,0)</f>
        <v>0</v>
      </c>
      <c r="W577" s="120">
        <f t="shared" si="56"/>
        <v>0</v>
      </c>
    </row>
    <row r="578" spans="1:23" s="57" customFormat="1" x14ac:dyDescent="0.25">
      <c r="A578" s="33"/>
      <c r="G578" s="113"/>
      <c r="H578" s="59"/>
      <c r="K578" s="60"/>
      <c r="L578" s="61"/>
      <c r="M578" s="61"/>
      <c r="N578" s="61"/>
      <c r="O578" s="61"/>
      <c r="P578" s="61"/>
      <c r="Q578" s="64">
        <f t="shared" si="52"/>
        <v>0</v>
      </c>
      <c r="R578" s="64" t="e">
        <f>+M578/U578/3600*Lister!$A$3</f>
        <v>#DIV/0!</v>
      </c>
      <c r="S578" s="65" t="e">
        <f t="shared" si="53"/>
        <v>#DIV/0!</v>
      </c>
      <c r="T578" s="65" t="e">
        <f t="shared" si="54"/>
        <v>#DIV/0!</v>
      </c>
      <c r="U578" s="83">
        <f t="shared" si="55"/>
        <v>0</v>
      </c>
      <c r="V578" s="131">
        <f>+IF(O578&lt;&gt;0,($L578*(Lister!$F$11+Lister!$F$10*$K578/1000)+($J578-$L578)*Lister!$F$9)*1.05/$M578/60,0)</f>
        <v>0</v>
      </c>
      <c r="W578" s="120">
        <f t="shared" si="56"/>
        <v>0</v>
      </c>
    </row>
    <row r="579" spans="1:23" s="57" customFormat="1" x14ac:dyDescent="0.25">
      <c r="A579" s="33"/>
      <c r="G579" s="113"/>
      <c r="H579" s="59"/>
      <c r="K579" s="60"/>
      <c r="L579" s="61"/>
      <c r="M579" s="61"/>
      <c r="N579" s="61"/>
      <c r="O579" s="61"/>
      <c r="P579" s="61"/>
      <c r="Q579" s="64">
        <f t="shared" si="52"/>
        <v>0</v>
      </c>
      <c r="R579" s="64" t="e">
        <f>+M579/U579/3600*Lister!$A$3</f>
        <v>#DIV/0!</v>
      </c>
      <c r="S579" s="65" t="e">
        <f t="shared" si="53"/>
        <v>#DIV/0!</v>
      </c>
      <c r="T579" s="65" t="e">
        <f t="shared" si="54"/>
        <v>#DIV/0!</v>
      </c>
      <c r="U579" s="83">
        <f t="shared" si="55"/>
        <v>0</v>
      </c>
      <c r="V579" s="131">
        <f>+IF(O579&lt;&gt;0,($L579*(Lister!$F$11+Lister!$F$10*$K579/1000)+($J579-$L579)*Lister!$F$9)*1.05/$M579/60,0)</f>
        <v>0</v>
      </c>
      <c r="W579" s="120">
        <f t="shared" si="56"/>
        <v>0</v>
      </c>
    </row>
    <row r="580" spans="1:23" s="57" customFormat="1" x14ac:dyDescent="0.25">
      <c r="A580" s="33"/>
      <c r="G580" s="113"/>
      <c r="H580" s="59"/>
      <c r="K580" s="60"/>
      <c r="L580" s="61"/>
      <c r="M580" s="61"/>
      <c r="N580" s="61"/>
      <c r="O580" s="61"/>
      <c r="P580" s="61"/>
      <c r="Q580" s="64">
        <f t="shared" si="52"/>
        <v>0</v>
      </c>
      <c r="R580" s="64" t="e">
        <f>+M580/U580/3600*Lister!$A$3</f>
        <v>#DIV/0!</v>
      </c>
      <c r="S580" s="65" t="e">
        <f t="shared" si="53"/>
        <v>#DIV/0!</v>
      </c>
      <c r="T580" s="65" t="e">
        <f t="shared" si="54"/>
        <v>#DIV/0!</v>
      </c>
      <c r="U580" s="83">
        <f t="shared" si="55"/>
        <v>0</v>
      </c>
      <c r="V580" s="131">
        <f>+IF(O580&lt;&gt;0,($L580*(Lister!$F$11+Lister!$F$10*$K580/1000)+($J580-$L580)*Lister!$F$9)*1.05/$M580/60,0)</f>
        <v>0</v>
      </c>
      <c r="W580" s="120">
        <f t="shared" si="56"/>
        <v>0</v>
      </c>
    </row>
    <row r="581" spans="1:23" s="57" customFormat="1" x14ac:dyDescent="0.25">
      <c r="A581" s="33"/>
      <c r="G581" s="113"/>
      <c r="H581" s="59"/>
      <c r="K581" s="60"/>
      <c r="L581" s="61"/>
      <c r="M581" s="61"/>
      <c r="N581" s="61"/>
      <c r="O581" s="61"/>
      <c r="P581" s="61"/>
      <c r="Q581" s="64">
        <f t="shared" si="52"/>
        <v>0</v>
      </c>
      <c r="R581" s="64" t="e">
        <f>+M581/U581/3600*Lister!$A$3</f>
        <v>#DIV/0!</v>
      </c>
      <c r="S581" s="65" t="e">
        <f t="shared" si="53"/>
        <v>#DIV/0!</v>
      </c>
      <c r="T581" s="65" t="e">
        <f t="shared" si="54"/>
        <v>#DIV/0!</v>
      </c>
      <c r="U581" s="83">
        <f t="shared" si="55"/>
        <v>0</v>
      </c>
      <c r="V581" s="131">
        <f>+IF(O581&lt;&gt;0,($L581*(Lister!$F$11+Lister!$F$10*$K581/1000)+($J581-$L581)*Lister!$F$9)*1.05/$M581/60,0)</f>
        <v>0</v>
      </c>
      <c r="W581" s="120">
        <f t="shared" si="56"/>
        <v>0</v>
      </c>
    </row>
    <row r="582" spans="1:23" s="57" customFormat="1" x14ac:dyDescent="0.25">
      <c r="A582" s="33"/>
      <c r="G582" s="113"/>
      <c r="H582" s="59"/>
      <c r="K582" s="60"/>
      <c r="L582" s="61"/>
      <c r="M582" s="61"/>
      <c r="N582" s="61"/>
      <c r="O582" s="61"/>
      <c r="P582" s="61"/>
      <c r="Q582" s="64">
        <f t="shared" si="52"/>
        <v>0</v>
      </c>
      <c r="R582" s="64" t="e">
        <f>+M582/U582/3600*Lister!$A$3</f>
        <v>#DIV/0!</v>
      </c>
      <c r="S582" s="65" t="e">
        <f t="shared" si="53"/>
        <v>#DIV/0!</v>
      </c>
      <c r="T582" s="65" t="e">
        <f t="shared" ref="T582:T645" si="57">+P582/R582</f>
        <v>#DIV/0!</v>
      </c>
      <c r="U582" s="83">
        <f t="shared" si="55"/>
        <v>0</v>
      </c>
      <c r="V582" s="131">
        <f>+IF(O582&lt;&gt;0,($L582*(Lister!$F$11+Lister!$F$10*$K582/1000)+($J582-$L582)*Lister!$F$9)*1.05/$M582/60,0)</f>
        <v>0</v>
      </c>
      <c r="W582" s="120">
        <f t="shared" ref="W582:W645" si="58">+V582/60</f>
        <v>0</v>
      </c>
    </row>
    <row r="583" spans="1:23" s="57" customFormat="1" x14ac:dyDescent="0.25">
      <c r="A583" s="33"/>
      <c r="G583" s="113"/>
      <c r="H583" s="59"/>
      <c r="K583" s="60"/>
      <c r="L583" s="61"/>
      <c r="M583" s="61"/>
      <c r="N583" s="61"/>
      <c r="O583" s="61"/>
      <c r="P583" s="61"/>
      <c r="Q583" s="64">
        <f t="shared" si="52"/>
        <v>0</v>
      </c>
      <c r="R583" s="64" t="e">
        <f>+M583/U583/3600*Lister!$A$3</f>
        <v>#DIV/0!</v>
      </c>
      <c r="S583" s="65" t="e">
        <f t="shared" si="53"/>
        <v>#DIV/0!</v>
      </c>
      <c r="T583" s="65" t="e">
        <f t="shared" si="57"/>
        <v>#DIV/0!</v>
      </c>
      <c r="U583" s="83">
        <f t="shared" si="55"/>
        <v>0</v>
      </c>
      <c r="V583" s="131">
        <f>+IF(O583&lt;&gt;0,($L583*(Lister!$F$11+Lister!$F$10*$K583/1000)+($J583-$L583)*Lister!$F$9)*1.05/$M583/60,0)</f>
        <v>0</v>
      </c>
      <c r="W583" s="120">
        <f t="shared" si="58"/>
        <v>0</v>
      </c>
    </row>
    <row r="584" spans="1:23" s="57" customFormat="1" x14ac:dyDescent="0.25">
      <c r="A584" s="33"/>
      <c r="G584" s="113"/>
      <c r="H584" s="59"/>
      <c r="K584" s="60"/>
      <c r="L584" s="61"/>
      <c r="M584" s="61"/>
      <c r="N584" s="61"/>
      <c r="O584" s="61"/>
      <c r="P584" s="61"/>
      <c r="Q584" s="64">
        <f t="shared" si="52"/>
        <v>0</v>
      </c>
      <c r="R584" s="64" t="e">
        <f>+M584/U584/3600*Lister!$A$3</f>
        <v>#DIV/0!</v>
      </c>
      <c r="S584" s="65" t="e">
        <f t="shared" si="53"/>
        <v>#DIV/0!</v>
      </c>
      <c r="T584" s="65" t="e">
        <f t="shared" si="57"/>
        <v>#DIV/0!</v>
      </c>
      <c r="U584" s="83">
        <f t="shared" si="55"/>
        <v>0</v>
      </c>
      <c r="V584" s="131">
        <f>+IF(O584&lt;&gt;0,($L584*(Lister!$F$11+Lister!$F$10*$K584/1000)+($J584-$L584)*Lister!$F$9)*1.05/$M584/60,0)</f>
        <v>0</v>
      </c>
      <c r="W584" s="120">
        <f t="shared" si="58"/>
        <v>0</v>
      </c>
    </row>
    <row r="585" spans="1:23" s="57" customFormat="1" x14ac:dyDescent="0.25">
      <c r="A585" s="33"/>
      <c r="G585" s="113"/>
      <c r="H585" s="59"/>
      <c r="K585" s="60"/>
      <c r="L585" s="61"/>
      <c r="M585" s="61"/>
      <c r="N585" s="61"/>
      <c r="O585" s="61"/>
      <c r="P585" s="61"/>
      <c r="Q585" s="64">
        <f t="shared" si="52"/>
        <v>0</v>
      </c>
      <c r="R585" s="64" t="e">
        <f>+M585/U585/3600*Lister!$A$3</f>
        <v>#DIV/0!</v>
      </c>
      <c r="S585" s="65" t="e">
        <f t="shared" si="53"/>
        <v>#DIV/0!</v>
      </c>
      <c r="T585" s="65" t="e">
        <f t="shared" si="57"/>
        <v>#DIV/0!</v>
      </c>
      <c r="U585" s="83">
        <f t="shared" si="55"/>
        <v>0</v>
      </c>
      <c r="V585" s="131">
        <f>+IF(O585&lt;&gt;0,($L585*(Lister!$F$11+Lister!$F$10*$K585/1000)+($J585-$L585)*Lister!$F$9)*1.05/$M585/60,0)</f>
        <v>0</v>
      </c>
      <c r="W585" s="120">
        <f t="shared" si="58"/>
        <v>0</v>
      </c>
    </row>
    <row r="586" spans="1:23" s="57" customFormat="1" x14ac:dyDescent="0.25">
      <c r="A586" s="33"/>
      <c r="G586" s="113"/>
      <c r="H586" s="59"/>
      <c r="K586" s="60"/>
      <c r="L586" s="61"/>
      <c r="M586" s="61"/>
      <c r="N586" s="61"/>
      <c r="O586" s="61"/>
      <c r="P586" s="61"/>
      <c r="Q586" s="64">
        <f t="shared" si="52"/>
        <v>0</v>
      </c>
      <c r="R586" s="64" t="e">
        <f>+M586/U586/3600*Lister!$A$3</f>
        <v>#DIV/0!</v>
      </c>
      <c r="S586" s="65" t="e">
        <f t="shared" si="53"/>
        <v>#DIV/0!</v>
      </c>
      <c r="T586" s="65" t="e">
        <f t="shared" si="57"/>
        <v>#DIV/0!</v>
      </c>
      <c r="U586" s="83">
        <f t="shared" si="55"/>
        <v>0</v>
      </c>
      <c r="V586" s="131">
        <f>+IF(O586&lt;&gt;0,($L586*(Lister!$F$11+Lister!$F$10*$K586/1000)+($J586-$L586)*Lister!$F$9)*1.05/$M586/60,0)</f>
        <v>0</v>
      </c>
      <c r="W586" s="120">
        <f t="shared" si="58"/>
        <v>0</v>
      </c>
    </row>
    <row r="587" spans="1:23" s="57" customFormat="1" x14ac:dyDescent="0.25">
      <c r="A587" s="33"/>
      <c r="G587" s="113"/>
      <c r="H587" s="59"/>
      <c r="K587" s="60"/>
      <c r="L587" s="61"/>
      <c r="M587" s="61"/>
      <c r="N587" s="61"/>
      <c r="O587" s="61"/>
      <c r="P587" s="61"/>
      <c r="Q587" s="64">
        <f t="shared" si="52"/>
        <v>0</v>
      </c>
      <c r="R587" s="64" t="e">
        <f>+M587/U587/3600*Lister!$A$3</f>
        <v>#DIV/0!</v>
      </c>
      <c r="S587" s="65" t="e">
        <f t="shared" si="53"/>
        <v>#DIV/0!</v>
      </c>
      <c r="T587" s="65" t="e">
        <f t="shared" si="57"/>
        <v>#DIV/0!</v>
      </c>
      <c r="U587" s="83">
        <f t="shared" si="55"/>
        <v>0</v>
      </c>
      <c r="V587" s="131">
        <f>+IF(O587&lt;&gt;0,($L587*(Lister!$F$11+Lister!$F$10*$K587/1000)+($J587-$L587)*Lister!$F$9)*1.05/$M587/60,0)</f>
        <v>0</v>
      </c>
      <c r="W587" s="120">
        <f t="shared" si="58"/>
        <v>0</v>
      </c>
    </row>
    <row r="588" spans="1:23" s="57" customFormat="1" x14ac:dyDescent="0.25">
      <c r="A588" s="33"/>
      <c r="G588" s="113"/>
      <c r="H588" s="59"/>
      <c r="K588" s="60"/>
      <c r="L588" s="61"/>
      <c r="M588" s="61"/>
      <c r="N588" s="61"/>
      <c r="O588" s="61"/>
      <c r="P588" s="61"/>
      <c r="Q588" s="64">
        <f t="shared" si="52"/>
        <v>0</v>
      </c>
      <c r="R588" s="64" t="e">
        <f>+M588/U588/3600*Lister!$A$3</f>
        <v>#DIV/0!</v>
      </c>
      <c r="S588" s="65" t="e">
        <f t="shared" si="53"/>
        <v>#DIV/0!</v>
      </c>
      <c r="T588" s="65" t="e">
        <f t="shared" si="57"/>
        <v>#DIV/0!</v>
      </c>
      <c r="U588" s="83">
        <f t="shared" si="55"/>
        <v>0</v>
      </c>
      <c r="V588" s="131">
        <f>+IF(O588&lt;&gt;0,($L588*(Lister!$F$11+Lister!$F$10*$K588/1000)+($J588-$L588)*Lister!$F$9)*1.05/$M588/60,0)</f>
        <v>0</v>
      </c>
      <c r="W588" s="120">
        <f t="shared" si="58"/>
        <v>0</v>
      </c>
    </row>
    <row r="589" spans="1:23" s="57" customFormat="1" x14ac:dyDescent="0.25">
      <c r="A589" s="33"/>
      <c r="G589" s="113"/>
      <c r="H589" s="59"/>
      <c r="K589" s="60"/>
      <c r="L589" s="61"/>
      <c r="M589" s="61"/>
      <c r="N589" s="61"/>
      <c r="O589" s="61"/>
      <c r="P589" s="61"/>
      <c r="Q589" s="64">
        <f t="shared" si="52"/>
        <v>0</v>
      </c>
      <c r="R589" s="64" t="e">
        <f>+M589/U589/3600*Lister!$A$3</f>
        <v>#DIV/0!</v>
      </c>
      <c r="S589" s="65" t="e">
        <f t="shared" si="53"/>
        <v>#DIV/0!</v>
      </c>
      <c r="T589" s="65" t="e">
        <f t="shared" si="57"/>
        <v>#DIV/0!</v>
      </c>
      <c r="U589" s="83">
        <f t="shared" si="55"/>
        <v>0</v>
      </c>
      <c r="V589" s="131">
        <f>+IF(O589&lt;&gt;0,($L589*(Lister!$F$11+Lister!$F$10*$K589/1000)+($J589-$L589)*Lister!$F$9)*1.05/$M589/60,0)</f>
        <v>0</v>
      </c>
      <c r="W589" s="120">
        <f t="shared" si="58"/>
        <v>0</v>
      </c>
    </row>
    <row r="590" spans="1:23" s="57" customFormat="1" x14ac:dyDescent="0.25">
      <c r="A590" s="33"/>
      <c r="G590" s="113"/>
      <c r="H590" s="59"/>
      <c r="K590" s="60"/>
      <c r="L590" s="61"/>
      <c r="M590" s="61"/>
      <c r="N590" s="61"/>
      <c r="O590" s="61"/>
      <c r="P590" s="61"/>
      <c r="Q590" s="64">
        <f t="shared" si="52"/>
        <v>0</v>
      </c>
      <c r="R590" s="64" t="e">
        <f>+M590/U590/3600*Lister!$A$3</f>
        <v>#DIV/0!</v>
      </c>
      <c r="S590" s="65" t="e">
        <f t="shared" si="53"/>
        <v>#DIV/0!</v>
      </c>
      <c r="T590" s="65" t="e">
        <f t="shared" si="57"/>
        <v>#DIV/0!</v>
      </c>
      <c r="U590" s="83">
        <f t="shared" si="55"/>
        <v>0</v>
      </c>
      <c r="V590" s="131">
        <f>+IF(O590&lt;&gt;0,($L590*(Lister!$F$11+Lister!$F$10*$K590/1000)+($J590-$L590)*Lister!$F$9)*1.05/$M590/60,0)</f>
        <v>0</v>
      </c>
      <c r="W590" s="120">
        <f t="shared" si="58"/>
        <v>0</v>
      </c>
    </row>
    <row r="591" spans="1:23" s="57" customFormat="1" x14ac:dyDescent="0.25">
      <c r="A591" s="33"/>
      <c r="G591" s="113"/>
      <c r="H591" s="59"/>
      <c r="K591" s="60"/>
      <c r="L591" s="61"/>
      <c r="M591" s="61"/>
      <c r="N591" s="61"/>
      <c r="O591" s="61"/>
      <c r="P591" s="61"/>
      <c r="Q591" s="64">
        <f t="shared" si="52"/>
        <v>0</v>
      </c>
      <c r="R591" s="64" t="e">
        <f>+M591/U591/3600*Lister!$A$3</f>
        <v>#DIV/0!</v>
      </c>
      <c r="S591" s="65" t="e">
        <f t="shared" si="53"/>
        <v>#DIV/0!</v>
      </c>
      <c r="T591" s="65" t="e">
        <f t="shared" si="57"/>
        <v>#DIV/0!</v>
      </c>
      <c r="U591" s="83">
        <f t="shared" si="55"/>
        <v>0</v>
      </c>
      <c r="V591" s="131">
        <f>+IF(O591&lt;&gt;0,($L591*(Lister!$F$11+Lister!$F$10*$K591/1000)+($J591-$L591)*Lister!$F$9)*1.05/$M591/60,0)</f>
        <v>0</v>
      </c>
      <c r="W591" s="120">
        <f t="shared" si="58"/>
        <v>0</v>
      </c>
    </row>
    <row r="592" spans="1:23" s="57" customFormat="1" x14ac:dyDescent="0.25">
      <c r="A592" s="33"/>
      <c r="G592" s="113"/>
      <c r="H592" s="59"/>
      <c r="K592" s="60"/>
      <c r="L592" s="61"/>
      <c r="M592" s="61"/>
      <c r="N592" s="61"/>
      <c r="O592" s="61"/>
      <c r="P592" s="61"/>
      <c r="Q592" s="64">
        <f t="shared" si="52"/>
        <v>0</v>
      </c>
      <c r="R592" s="64" t="e">
        <f>+M592/U592/3600*Lister!$A$3</f>
        <v>#DIV/0!</v>
      </c>
      <c r="S592" s="65" t="e">
        <f t="shared" si="53"/>
        <v>#DIV/0!</v>
      </c>
      <c r="T592" s="65" t="e">
        <f t="shared" si="57"/>
        <v>#DIV/0!</v>
      </c>
      <c r="U592" s="83">
        <f t="shared" si="55"/>
        <v>0</v>
      </c>
      <c r="V592" s="131">
        <f>+IF(O592&lt;&gt;0,($L592*(Lister!$F$11+Lister!$F$10*$K592/1000)+($J592-$L592)*Lister!$F$9)*1.05/$M592/60,0)</f>
        <v>0</v>
      </c>
      <c r="W592" s="120">
        <f t="shared" si="58"/>
        <v>0</v>
      </c>
    </row>
    <row r="593" spans="1:23" s="57" customFormat="1" x14ac:dyDescent="0.25">
      <c r="A593" s="33"/>
      <c r="G593" s="113"/>
      <c r="H593" s="59"/>
      <c r="K593" s="60"/>
      <c r="L593" s="61"/>
      <c r="M593" s="61"/>
      <c r="N593" s="61"/>
      <c r="O593" s="61"/>
      <c r="P593" s="61"/>
      <c r="Q593" s="64">
        <f t="shared" si="52"/>
        <v>0</v>
      </c>
      <c r="R593" s="64" t="e">
        <f>+M593/U593/3600*Lister!$A$3</f>
        <v>#DIV/0!</v>
      </c>
      <c r="S593" s="65" t="e">
        <f t="shared" si="53"/>
        <v>#DIV/0!</v>
      </c>
      <c r="T593" s="65" t="e">
        <f t="shared" si="57"/>
        <v>#DIV/0!</v>
      </c>
      <c r="U593" s="83">
        <f t="shared" si="55"/>
        <v>0</v>
      </c>
      <c r="V593" s="131">
        <f>+IF(O593&lt;&gt;0,($L593*(Lister!$F$11+Lister!$F$10*$K593/1000)+($J593-$L593)*Lister!$F$9)*1.05/$M593/60,0)</f>
        <v>0</v>
      </c>
      <c r="W593" s="120">
        <f t="shared" si="58"/>
        <v>0</v>
      </c>
    </row>
    <row r="594" spans="1:23" s="57" customFormat="1" x14ac:dyDescent="0.25">
      <c r="A594" s="33"/>
      <c r="G594" s="113"/>
      <c r="H594" s="59"/>
      <c r="K594" s="60"/>
      <c r="L594" s="61"/>
      <c r="M594" s="61"/>
      <c r="N594" s="61"/>
      <c r="O594" s="61"/>
      <c r="P594" s="61"/>
      <c r="Q594" s="64">
        <f t="shared" si="52"/>
        <v>0</v>
      </c>
      <c r="R594" s="64" t="e">
        <f>+M594/U594/3600*Lister!$A$3</f>
        <v>#DIV/0!</v>
      </c>
      <c r="S594" s="65" t="e">
        <f t="shared" si="53"/>
        <v>#DIV/0!</v>
      </c>
      <c r="T594" s="65" t="e">
        <f t="shared" si="57"/>
        <v>#DIV/0!</v>
      </c>
      <c r="U594" s="83">
        <f t="shared" si="55"/>
        <v>0</v>
      </c>
      <c r="V594" s="131">
        <f>+IF(O594&lt;&gt;0,($L594*(Lister!$F$11+Lister!$F$10*$K594/1000)+($J594-$L594)*Lister!$F$9)*1.05/$M594/60,0)</f>
        <v>0</v>
      </c>
      <c r="W594" s="120">
        <f t="shared" si="58"/>
        <v>0</v>
      </c>
    </row>
    <row r="595" spans="1:23" s="57" customFormat="1" x14ac:dyDescent="0.25">
      <c r="A595" s="33"/>
      <c r="G595" s="113"/>
      <c r="H595" s="59"/>
      <c r="K595" s="60"/>
      <c r="L595" s="61"/>
      <c r="M595" s="61"/>
      <c r="N595" s="61"/>
      <c r="O595" s="61"/>
      <c r="P595" s="61"/>
      <c r="Q595" s="64">
        <f t="shared" ref="Q595:Q658" si="59">M595*N595/1000</f>
        <v>0</v>
      </c>
      <c r="R595" s="64" t="e">
        <f>+M595/U595/3600*Lister!$A$3</f>
        <v>#DIV/0!</v>
      </c>
      <c r="S595" s="65" t="e">
        <f t="shared" ref="S595:S658" si="60">N595*R595/1000</f>
        <v>#DIV/0!</v>
      </c>
      <c r="T595" s="65" t="e">
        <f t="shared" si="57"/>
        <v>#DIV/0!</v>
      </c>
      <c r="U595" s="83">
        <f t="shared" ref="U595:U658" si="61">+L595</f>
        <v>0</v>
      </c>
      <c r="V595" s="131">
        <f>+IF(O595&lt;&gt;0,($L595*(Lister!$F$11+Lister!$F$10*$K595/1000)+($J595-$L595)*Lister!$F$9)*1.05/$M595/60,0)</f>
        <v>0</v>
      </c>
      <c r="W595" s="120">
        <f t="shared" si="58"/>
        <v>0</v>
      </c>
    </row>
    <row r="596" spans="1:23" s="57" customFormat="1" x14ac:dyDescent="0.25">
      <c r="A596" s="33"/>
      <c r="G596" s="113"/>
      <c r="H596" s="59"/>
      <c r="K596" s="60"/>
      <c r="L596" s="61"/>
      <c r="M596" s="61"/>
      <c r="N596" s="61"/>
      <c r="O596" s="61"/>
      <c r="P596" s="61"/>
      <c r="Q596" s="64">
        <f t="shared" si="59"/>
        <v>0</v>
      </c>
      <c r="R596" s="64" t="e">
        <f>+M596/U596/3600*Lister!$A$3</f>
        <v>#DIV/0!</v>
      </c>
      <c r="S596" s="65" t="e">
        <f t="shared" si="60"/>
        <v>#DIV/0!</v>
      </c>
      <c r="T596" s="65" t="e">
        <f t="shared" si="57"/>
        <v>#DIV/0!</v>
      </c>
      <c r="U596" s="83">
        <f t="shared" si="61"/>
        <v>0</v>
      </c>
      <c r="V596" s="131">
        <f>+IF(O596&lt;&gt;0,($L596*(Lister!$F$11+Lister!$F$10*$K596/1000)+($J596-$L596)*Lister!$F$9)*1.05/$M596/60,0)</f>
        <v>0</v>
      </c>
      <c r="W596" s="120">
        <f t="shared" si="58"/>
        <v>0</v>
      </c>
    </row>
    <row r="597" spans="1:23" s="57" customFormat="1" x14ac:dyDescent="0.25">
      <c r="A597" s="33"/>
      <c r="G597" s="113"/>
      <c r="H597" s="59"/>
      <c r="K597" s="60"/>
      <c r="L597" s="61"/>
      <c r="M597" s="61"/>
      <c r="N597" s="61"/>
      <c r="O597" s="61"/>
      <c r="P597" s="61"/>
      <c r="Q597" s="64">
        <f t="shared" si="59"/>
        <v>0</v>
      </c>
      <c r="R597" s="64" t="e">
        <f>+M597/U597/3600*Lister!$A$3</f>
        <v>#DIV/0!</v>
      </c>
      <c r="S597" s="65" t="e">
        <f t="shared" si="60"/>
        <v>#DIV/0!</v>
      </c>
      <c r="T597" s="65" t="e">
        <f t="shared" si="57"/>
        <v>#DIV/0!</v>
      </c>
      <c r="U597" s="83">
        <f t="shared" si="61"/>
        <v>0</v>
      </c>
      <c r="V597" s="131">
        <f>+IF(O597&lt;&gt;0,($L597*(Lister!$F$11+Lister!$F$10*$K597/1000)+($J597-$L597)*Lister!$F$9)*1.05/$M597/60,0)</f>
        <v>0</v>
      </c>
      <c r="W597" s="120">
        <f t="shared" si="58"/>
        <v>0</v>
      </c>
    </row>
    <row r="598" spans="1:23" s="57" customFormat="1" x14ac:dyDescent="0.25">
      <c r="A598" s="33"/>
      <c r="G598" s="113"/>
      <c r="H598" s="59"/>
      <c r="K598" s="60"/>
      <c r="L598" s="61"/>
      <c r="M598" s="61"/>
      <c r="N598" s="61"/>
      <c r="O598" s="61"/>
      <c r="P598" s="61"/>
      <c r="Q598" s="64">
        <f t="shared" si="59"/>
        <v>0</v>
      </c>
      <c r="R598" s="64" t="e">
        <f>+M598/U598/3600*Lister!$A$3</f>
        <v>#DIV/0!</v>
      </c>
      <c r="S598" s="65" t="e">
        <f t="shared" si="60"/>
        <v>#DIV/0!</v>
      </c>
      <c r="T598" s="65" t="e">
        <f t="shared" si="57"/>
        <v>#DIV/0!</v>
      </c>
      <c r="U598" s="83">
        <f t="shared" si="61"/>
        <v>0</v>
      </c>
      <c r="V598" s="131">
        <f>+IF(O598&lt;&gt;0,($L598*(Lister!$F$11+Lister!$F$10*$K598/1000)+($J598-$L598)*Lister!$F$9)*1.05/$M598/60,0)</f>
        <v>0</v>
      </c>
      <c r="W598" s="120">
        <f t="shared" si="58"/>
        <v>0</v>
      </c>
    </row>
    <row r="599" spans="1:23" s="57" customFormat="1" x14ac:dyDescent="0.25">
      <c r="A599" s="33"/>
      <c r="G599" s="113"/>
      <c r="H599" s="59"/>
      <c r="K599" s="60"/>
      <c r="L599" s="61"/>
      <c r="M599" s="61"/>
      <c r="N599" s="61"/>
      <c r="O599" s="61"/>
      <c r="P599" s="61"/>
      <c r="Q599" s="64">
        <f t="shared" si="59"/>
        <v>0</v>
      </c>
      <c r="R599" s="64" t="e">
        <f>+M599/U599/3600*Lister!$A$3</f>
        <v>#DIV/0!</v>
      </c>
      <c r="S599" s="65" t="e">
        <f t="shared" si="60"/>
        <v>#DIV/0!</v>
      </c>
      <c r="T599" s="65" t="e">
        <f t="shared" si="57"/>
        <v>#DIV/0!</v>
      </c>
      <c r="U599" s="83">
        <f t="shared" si="61"/>
        <v>0</v>
      </c>
      <c r="V599" s="131">
        <f>+IF(O599&lt;&gt;0,($L599*(Lister!$F$11+Lister!$F$10*$K599/1000)+($J599-$L599)*Lister!$F$9)*1.05/$M599/60,0)</f>
        <v>0</v>
      </c>
      <c r="W599" s="120">
        <f t="shared" si="58"/>
        <v>0</v>
      </c>
    </row>
    <row r="600" spans="1:23" s="57" customFormat="1" x14ac:dyDescent="0.25">
      <c r="A600" s="33"/>
      <c r="G600" s="113"/>
      <c r="H600" s="59"/>
      <c r="K600" s="60"/>
      <c r="L600" s="61"/>
      <c r="M600" s="61"/>
      <c r="N600" s="61"/>
      <c r="O600" s="61"/>
      <c r="P600" s="61"/>
      <c r="Q600" s="64">
        <f t="shared" si="59"/>
        <v>0</v>
      </c>
      <c r="R600" s="64" t="e">
        <f>+M600/U600/3600*Lister!$A$3</f>
        <v>#DIV/0!</v>
      </c>
      <c r="S600" s="65" t="e">
        <f t="shared" si="60"/>
        <v>#DIV/0!</v>
      </c>
      <c r="T600" s="65" t="e">
        <f t="shared" si="57"/>
        <v>#DIV/0!</v>
      </c>
      <c r="U600" s="83">
        <f t="shared" si="61"/>
        <v>0</v>
      </c>
      <c r="V600" s="131">
        <f>+IF(O600&lt;&gt;0,($L600*(Lister!$F$11+Lister!$F$10*$K600/1000)+($J600-$L600)*Lister!$F$9)*1.05/$M600/60,0)</f>
        <v>0</v>
      </c>
      <c r="W600" s="120">
        <f t="shared" si="58"/>
        <v>0</v>
      </c>
    </row>
    <row r="601" spans="1:23" s="57" customFormat="1" x14ac:dyDescent="0.25">
      <c r="A601" s="33"/>
      <c r="G601" s="113"/>
      <c r="H601" s="59"/>
      <c r="K601" s="60"/>
      <c r="L601" s="61"/>
      <c r="M601" s="61"/>
      <c r="N601" s="61"/>
      <c r="O601" s="61"/>
      <c r="P601" s="61"/>
      <c r="Q601" s="64">
        <f t="shared" si="59"/>
        <v>0</v>
      </c>
      <c r="R601" s="64" t="e">
        <f>+M601/U601/3600*Lister!$A$3</f>
        <v>#DIV/0!</v>
      </c>
      <c r="S601" s="65" t="e">
        <f t="shared" si="60"/>
        <v>#DIV/0!</v>
      </c>
      <c r="T601" s="65" t="e">
        <f t="shared" si="57"/>
        <v>#DIV/0!</v>
      </c>
      <c r="U601" s="83">
        <f t="shared" si="61"/>
        <v>0</v>
      </c>
      <c r="V601" s="131">
        <f>+IF(O601&lt;&gt;0,($L601*(Lister!$F$11+Lister!$F$10*$K601/1000)+($J601-$L601)*Lister!$F$9)*1.05/$M601/60,0)</f>
        <v>0</v>
      </c>
      <c r="W601" s="120">
        <f t="shared" si="58"/>
        <v>0</v>
      </c>
    </row>
    <row r="602" spans="1:23" s="57" customFormat="1" x14ac:dyDescent="0.25">
      <c r="A602" s="33"/>
      <c r="G602" s="113"/>
      <c r="H602" s="59"/>
      <c r="K602" s="60"/>
      <c r="L602" s="61"/>
      <c r="M602" s="61"/>
      <c r="N602" s="61"/>
      <c r="O602" s="61"/>
      <c r="P602" s="61"/>
      <c r="Q602" s="64">
        <f t="shared" si="59"/>
        <v>0</v>
      </c>
      <c r="R602" s="64" t="e">
        <f>+M602/U602/3600*Lister!$A$3</f>
        <v>#DIV/0!</v>
      </c>
      <c r="S602" s="65" t="e">
        <f t="shared" si="60"/>
        <v>#DIV/0!</v>
      </c>
      <c r="T602" s="65" t="e">
        <f t="shared" si="57"/>
        <v>#DIV/0!</v>
      </c>
      <c r="U602" s="83">
        <f t="shared" si="61"/>
        <v>0</v>
      </c>
      <c r="V602" s="131">
        <f>+IF(O602&lt;&gt;0,($L602*(Lister!$F$11+Lister!$F$10*$K602/1000)+($J602-$L602)*Lister!$F$9)*1.05/$M602/60,0)</f>
        <v>0</v>
      </c>
      <c r="W602" s="120">
        <f t="shared" si="58"/>
        <v>0</v>
      </c>
    </row>
    <row r="603" spans="1:23" s="57" customFormat="1" x14ac:dyDescent="0.25">
      <c r="A603" s="33"/>
      <c r="G603" s="113"/>
      <c r="H603" s="59"/>
      <c r="K603" s="60"/>
      <c r="L603" s="61"/>
      <c r="M603" s="61"/>
      <c r="N603" s="61"/>
      <c r="O603" s="61"/>
      <c r="P603" s="61"/>
      <c r="Q603" s="64">
        <f t="shared" si="59"/>
        <v>0</v>
      </c>
      <c r="R603" s="64" t="e">
        <f>+M603/U603/3600*Lister!$A$3</f>
        <v>#DIV/0!</v>
      </c>
      <c r="S603" s="65" t="e">
        <f t="shared" si="60"/>
        <v>#DIV/0!</v>
      </c>
      <c r="T603" s="65" t="e">
        <f t="shared" si="57"/>
        <v>#DIV/0!</v>
      </c>
      <c r="U603" s="83">
        <f t="shared" si="61"/>
        <v>0</v>
      </c>
      <c r="V603" s="131">
        <f>+IF(O603&lt;&gt;0,($L603*(Lister!$F$11+Lister!$F$10*$K603/1000)+($J603-$L603)*Lister!$F$9)*1.05/$M603/60,0)</f>
        <v>0</v>
      </c>
      <c r="W603" s="120">
        <f t="shared" si="58"/>
        <v>0</v>
      </c>
    </row>
    <row r="604" spans="1:23" s="57" customFormat="1" x14ac:dyDescent="0.25">
      <c r="A604" s="33"/>
      <c r="G604" s="113"/>
      <c r="H604" s="59"/>
      <c r="K604" s="60"/>
      <c r="L604" s="61"/>
      <c r="M604" s="61"/>
      <c r="N604" s="61"/>
      <c r="O604" s="61"/>
      <c r="P604" s="61"/>
      <c r="Q604" s="64">
        <f t="shared" si="59"/>
        <v>0</v>
      </c>
      <c r="R604" s="64" t="e">
        <f>+M604/U604/3600*Lister!$A$3</f>
        <v>#DIV/0!</v>
      </c>
      <c r="S604" s="65" t="e">
        <f t="shared" si="60"/>
        <v>#DIV/0!</v>
      </c>
      <c r="T604" s="65" t="e">
        <f t="shared" si="57"/>
        <v>#DIV/0!</v>
      </c>
      <c r="U604" s="83">
        <f t="shared" si="61"/>
        <v>0</v>
      </c>
      <c r="V604" s="131">
        <f>+IF(O604&lt;&gt;0,($L604*(Lister!$F$11+Lister!$F$10*$K604/1000)+($J604-$L604)*Lister!$F$9)*1.05/$M604/60,0)</f>
        <v>0</v>
      </c>
      <c r="W604" s="120">
        <f t="shared" si="58"/>
        <v>0</v>
      </c>
    </row>
    <row r="605" spans="1:23" s="57" customFormat="1" x14ac:dyDescent="0.25">
      <c r="A605" s="33"/>
      <c r="G605" s="113"/>
      <c r="H605" s="59"/>
      <c r="K605" s="60"/>
      <c r="L605" s="61"/>
      <c r="M605" s="61"/>
      <c r="N605" s="61"/>
      <c r="O605" s="61"/>
      <c r="P605" s="61"/>
      <c r="Q605" s="64">
        <f t="shared" si="59"/>
        <v>0</v>
      </c>
      <c r="R605" s="64" t="e">
        <f>+M605/U605/3600*Lister!$A$3</f>
        <v>#DIV/0!</v>
      </c>
      <c r="S605" s="65" t="e">
        <f t="shared" si="60"/>
        <v>#DIV/0!</v>
      </c>
      <c r="T605" s="65" t="e">
        <f t="shared" si="57"/>
        <v>#DIV/0!</v>
      </c>
      <c r="U605" s="83">
        <f t="shared" si="61"/>
        <v>0</v>
      </c>
      <c r="V605" s="131">
        <f>+IF(O605&lt;&gt;0,($L605*(Lister!$F$11+Lister!$F$10*$K605/1000)+($J605-$L605)*Lister!$F$9)*1.05/$M605/60,0)</f>
        <v>0</v>
      </c>
      <c r="W605" s="120">
        <f t="shared" si="58"/>
        <v>0</v>
      </c>
    </row>
    <row r="606" spans="1:23" s="57" customFormat="1" x14ac:dyDescent="0.25">
      <c r="A606" s="33"/>
      <c r="G606" s="113"/>
      <c r="H606" s="59"/>
      <c r="K606" s="60"/>
      <c r="L606" s="61"/>
      <c r="M606" s="61"/>
      <c r="N606" s="61"/>
      <c r="O606" s="61"/>
      <c r="P606" s="61"/>
      <c r="Q606" s="64">
        <f t="shared" si="59"/>
        <v>0</v>
      </c>
      <c r="R606" s="64" t="e">
        <f>+M606/U606/3600*Lister!$A$3</f>
        <v>#DIV/0!</v>
      </c>
      <c r="S606" s="65" t="e">
        <f t="shared" si="60"/>
        <v>#DIV/0!</v>
      </c>
      <c r="T606" s="65" t="e">
        <f t="shared" si="57"/>
        <v>#DIV/0!</v>
      </c>
      <c r="U606" s="83">
        <f t="shared" si="61"/>
        <v>0</v>
      </c>
      <c r="V606" s="131">
        <f>+IF(O606&lt;&gt;0,($L606*(Lister!$F$11+Lister!$F$10*$K606/1000)+($J606-$L606)*Lister!$F$9)*1.05/$M606/60,0)</f>
        <v>0</v>
      </c>
      <c r="W606" s="120">
        <f t="shared" si="58"/>
        <v>0</v>
      </c>
    </row>
    <row r="607" spans="1:23" s="57" customFormat="1" x14ac:dyDescent="0.25">
      <c r="A607" s="33"/>
      <c r="G607" s="113"/>
      <c r="H607" s="59"/>
      <c r="K607" s="60"/>
      <c r="L607" s="61"/>
      <c r="M607" s="61"/>
      <c r="N607" s="61"/>
      <c r="O607" s="61"/>
      <c r="P607" s="61"/>
      <c r="Q607" s="64">
        <f t="shared" si="59"/>
        <v>0</v>
      </c>
      <c r="R607" s="64" t="e">
        <f>+M607/U607/3600*Lister!$A$3</f>
        <v>#DIV/0!</v>
      </c>
      <c r="S607" s="65" t="e">
        <f t="shared" si="60"/>
        <v>#DIV/0!</v>
      </c>
      <c r="T607" s="65" t="e">
        <f t="shared" si="57"/>
        <v>#DIV/0!</v>
      </c>
      <c r="U607" s="83">
        <f t="shared" si="61"/>
        <v>0</v>
      </c>
      <c r="V607" s="131">
        <f>+IF(O607&lt;&gt;0,($L607*(Lister!$F$11+Lister!$F$10*$K607/1000)+($J607-$L607)*Lister!$F$9)*1.05/$M607/60,0)</f>
        <v>0</v>
      </c>
      <c r="W607" s="120">
        <f t="shared" si="58"/>
        <v>0</v>
      </c>
    </row>
    <row r="608" spans="1:23" s="57" customFormat="1" x14ac:dyDescent="0.25">
      <c r="A608" s="33"/>
      <c r="G608" s="113"/>
      <c r="H608" s="59"/>
      <c r="K608" s="60"/>
      <c r="L608" s="61"/>
      <c r="M608" s="61"/>
      <c r="N608" s="61"/>
      <c r="O608" s="61"/>
      <c r="P608" s="61"/>
      <c r="Q608" s="64">
        <f t="shared" si="59"/>
        <v>0</v>
      </c>
      <c r="R608" s="64" t="e">
        <f>+M608/U608/3600*Lister!$A$3</f>
        <v>#DIV/0!</v>
      </c>
      <c r="S608" s="65" t="e">
        <f t="shared" si="60"/>
        <v>#DIV/0!</v>
      </c>
      <c r="T608" s="65" t="e">
        <f t="shared" si="57"/>
        <v>#DIV/0!</v>
      </c>
      <c r="U608" s="83">
        <f t="shared" si="61"/>
        <v>0</v>
      </c>
      <c r="V608" s="131">
        <f>+IF(O608&lt;&gt;0,($L608*(Lister!$F$11+Lister!$F$10*$K608/1000)+($J608-$L608)*Lister!$F$9)*1.05/$M608/60,0)</f>
        <v>0</v>
      </c>
      <c r="W608" s="120">
        <f t="shared" si="58"/>
        <v>0</v>
      </c>
    </row>
    <row r="609" spans="1:23" s="57" customFormat="1" x14ac:dyDescent="0.25">
      <c r="A609" s="33"/>
      <c r="G609" s="113"/>
      <c r="H609" s="59"/>
      <c r="K609" s="60"/>
      <c r="L609" s="61"/>
      <c r="M609" s="61"/>
      <c r="N609" s="61"/>
      <c r="O609" s="61"/>
      <c r="P609" s="61"/>
      <c r="Q609" s="64">
        <f t="shared" si="59"/>
        <v>0</v>
      </c>
      <c r="R609" s="64" t="e">
        <f>+M609/U609/3600*Lister!$A$3</f>
        <v>#DIV/0!</v>
      </c>
      <c r="S609" s="65" t="e">
        <f t="shared" si="60"/>
        <v>#DIV/0!</v>
      </c>
      <c r="T609" s="65" t="e">
        <f t="shared" si="57"/>
        <v>#DIV/0!</v>
      </c>
      <c r="U609" s="83">
        <f t="shared" si="61"/>
        <v>0</v>
      </c>
      <c r="V609" s="131">
        <f>+IF(O609&lt;&gt;0,($L609*(Lister!$F$11+Lister!$F$10*$K609/1000)+($J609-$L609)*Lister!$F$9)*1.05/$M609/60,0)</f>
        <v>0</v>
      </c>
      <c r="W609" s="120">
        <f t="shared" si="58"/>
        <v>0</v>
      </c>
    </row>
    <row r="610" spans="1:23" s="57" customFormat="1" x14ac:dyDescent="0.25">
      <c r="A610" s="33"/>
      <c r="G610" s="113"/>
      <c r="H610" s="59"/>
      <c r="K610" s="60"/>
      <c r="L610" s="61"/>
      <c r="M610" s="61"/>
      <c r="N610" s="61"/>
      <c r="O610" s="61"/>
      <c r="P610" s="61"/>
      <c r="Q610" s="64">
        <f t="shared" si="59"/>
        <v>0</v>
      </c>
      <c r="R610" s="64" t="e">
        <f>+M610/U610/3600*Lister!$A$3</f>
        <v>#DIV/0!</v>
      </c>
      <c r="S610" s="65" t="e">
        <f t="shared" si="60"/>
        <v>#DIV/0!</v>
      </c>
      <c r="T610" s="65" t="e">
        <f t="shared" si="57"/>
        <v>#DIV/0!</v>
      </c>
      <c r="U610" s="83">
        <f t="shared" si="61"/>
        <v>0</v>
      </c>
      <c r="V610" s="131">
        <f>+IF(O610&lt;&gt;0,($L610*(Lister!$F$11+Lister!$F$10*$K610/1000)+($J610-$L610)*Lister!$F$9)*1.05/$M610/60,0)</f>
        <v>0</v>
      </c>
      <c r="W610" s="120">
        <f t="shared" si="58"/>
        <v>0</v>
      </c>
    </row>
    <row r="611" spans="1:23" s="57" customFormat="1" x14ac:dyDescent="0.25">
      <c r="A611" s="33"/>
      <c r="G611" s="113"/>
      <c r="H611" s="59"/>
      <c r="K611" s="60"/>
      <c r="L611" s="61"/>
      <c r="M611" s="61"/>
      <c r="N611" s="61"/>
      <c r="O611" s="61"/>
      <c r="P611" s="61"/>
      <c r="Q611" s="64">
        <f t="shared" si="59"/>
        <v>0</v>
      </c>
      <c r="R611" s="64" t="e">
        <f>+M611/U611/3600*Lister!$A$3</f>
        <v>#DIV/0!</v>
      </c>
      <c r="S611" s="65" t="e">
        <f t="shared" si="60"/>
        <v>#DIV/0!</v>
      </c>
      <c r="T611" s="65" t="e">
        <f t="shared" si="57"/>
        <v>#DIV/0!</v>
      </c>
      <c r="U611" s="83">
        <f t="shared" si="61"/>
        <v>0</v>
      </c>
      <c r="V611" s="131">
        <f>+IF(O611&lt;&gt;0,($L611*(Lister!$F$11+Lister!$F$10*$K611/1000)+($J611-$L611)*Lister!$F$9)*1.05/$M611/60,0)</f>
        <v>0</v>
      </c>
      <c r="W611" s="120">
        <f t="shared" si="58"/>
        <v>0</v>
      </c>
    </row>
    <row r="612" spans="1:23" s="57" customFormat="1" x14ac:dyDescent="0.25">
      <c r="A612" s="33"/>
      <c r="G612" s="113"/>
      <c r="H612" s="59"/>
      <c r="K612" s="60"/>
      <c r="L612" s="61"/>
      <c r="M612" s="61"/>
      <c r="N612" s="61"/>
      <c r="O612" s="61"/>
      <c r="P612" s="61"/>
      <c r="Q612" s="64">
        <f t="shared" si="59"/>
        <v>0</v>
      </c>
      <c r="R612" s="64" t="e">
        <f>+M612/U612/3600*Lister!$A$3</f>
        <v>#DIV/0!</v>
      </c>
      <c r="S612" s="65" t="e">
        <f t="shared" si="60"/>
        <v>#DIV/0!</v>
      </c>
      <c r="T612" s="65" t="e">
        <f t="shared" si="57"/>
        <v>#DIV/0!</v>
      </c>
      <c r="U612" s="83">
        <f t="shared" si="61"/>
        <v>0</v>
      </c>
      <c r="V612" s="131">
        <f>+IF(O612&lt;&gt;0,($L612*(Lister!$F$11+Lister!$F$10*$K612/1000)+($J612-$L612)*Lister!$F$9)*1.05/$M612/60,0)</f>
        <v>0</v>
      </c>
      <c r="W612" s="120">
        <f t="shared" si="58"/>
        <v>0</v>
      </c>
    </row>
    <row r="613" spans="1:23" s="57" customFormat="1" x14ac:dyDescent="0.25">
      <c r="A613" s="33"/>
      <c r="G613" s="113"/>
      <c r="H613" s="59"/>
      <c r="K613" s="60"/>
      <c r="L613" s="61"/>
      <c r="M613" s="61"/>
      <c r="N613" s="61"/>
      <c r="O613" s="61"/>
      <c r="P613" s="61"/>
      <c r="Q613" s="64">
        <f t="shared" si="59"/>
        <v>0</v>
      </c>
      <c r="R613" s="64" t="e">
        <f>+M613/U613/3600*Lister!$A$3</f>
        <v>#DIV/0!</v>
      </c>
      <c r="S613" s="65" t="e">
        <f t="shared" si="60"/>
        <v>#DIV/0!</v>
      </c>
      <c r="T613" s="65" t="e">
        <f t="shared" si="57"/>
        <v>#DIV/0!</v>
      </c>
      <c r="U613" s="83">
        <f t="shared" si="61"/>
        <v>0</v>
      </c>
      <c r="V613" s="131">
        <f>+IF(O613&lt;&gt;0,($L613*(Lister!$F$11+Lister!$F$10*$K613/1000)+($J613-$L613)*Lister!$F$9)*1.05/$M613/60,0)</f>
        <v>0</v>
      </c>
      <c r="W613" s="120">
        <f t="shared" si="58"/>
        <v>0</v>
      </c>
    </row>
    <row r="614" spans="1:23" s="57" customFormat="1" x14ac:dyDescent="0.25">
      <c r="A614" s="33"/>
      <c r="G614" s="113"/>
      <c r="H614" s="59"/>
      <c r="K614" s="60"/>
      <c r="L614" s="61"/>
      <c r="M614" s="61"/>
      <c r="N614" s="61"/>
      <c r="O614" s="61"/>
      <c r="P614" s="61"/>
      <c r="Q614" s="64">
        <f t="shared" si="59"/>
        <v>0</v>
      </c>
      <c r="R614" s="64" t="e">
        <f>+M614/U614/3600*Lister!$A$3</f>
        <v>#DIV/0!</v>
      </c>
      <c r="S614" s="65" t="e">
        <f t="shared" si="60"/>
        <v>#DIV/0!</v>
      </c>
      <c r="T614" s="65" t="e">
        <f t="shared" si="57"/>
        <v>#DIV/0!</v>
      </c>
      <c r="U614" s="83">
        <f t="shared" si="61"/>
        <v>0</v>
      </c>
      <c r="V614" s="131">
        <f>+IF(O614&lt;&gt;0,($L614*(Lister!$F$11+Lister!$F$10*$K614/1000)+($J614-$L614)*Lister!$F$9)*1.05/$M614/60,0)</f>
        <v>0</v>
      </c>
      <c r="W614" s="120">
        <f t="shared" si="58"/>
        <v>0</v>
      </c>
    </row>
    <row r="615" spans="1:23" s="57" customFormat="1" x14ac:dyDescent="0.25">
      <c r="A615" s="33"/>
      <c r="G615" s="113"/>
      <c r="H615" s="59"/>
      <c r="K615" s="60"/>
      <c r="L615" s="61"/>
      <c r="M615" s="61"/>
      <c r="N615" s="61"/>
      <c r="O615" s="61"/>
      <c r="P615" s="61"/>
      <c r="Q615" s="64">
        <f t="shared" si="59"/>
        <v>0</v>
      </c>
      <c r="R615" s="64" t="e">
        <f>+M615/U615/3600*Lister!$A$3</f>
        <v>#DIV/0!</v>
      </c>
      <c r="S615" s="65" t="e">
        <f t="shared" si="60"/>
        <v>#DIV/0!</v>
      </c>
      <c r="T615" s="65" t="e">
        <f t="shared" si="57"/>
        <v>#DIV/0!</v>
      </c>
      <c r="U615" s="83">
        <f t="shared" si="61"/>
        <v>0</v>
      </c>
      <c r="V615" s="131">
        <f>+IF(O615&lt;&gt;0,($L615*(Lister!$F$11+Lister!$F$10*$K615/1000)+($J615-$L615)*Lister!$F$9)*1.05/$M615/60,0)</f>
        <v>0</v>
      </c>
      <c r="W615" s="120">
        <f t="shared" si="58"/>
        <v>0</v>
      </c>
    </row>
    <row r="616" spans="1:23" s="57" customFormat="1" x14ac:dyDescent="0.25">
      <c r="A616" s="33"/>
      <c r="G616" s="113"/>
      <c r="H616" s="59"/>
      <c r="K616" s="60"/>
      <c r="L616" s="61"/>
      <c r="M616" s="61"/>
      <c r="N616" s="61"/>
      <c r="O616" s="61"/>
      <c r="P616" s="61"/>
      <c r="Q616" s="64">
        <f t="shared" si="59"/>
        <v>0</v>
      </c>
      <c r="R616" s="64" t="e">
        <f>+M616/U616/3600*Lister!$A$3</f>
        <v>#DIV/0!</v>
      </c>
      <c r="S616" s="65" t="e">
        <f t="shared" si="60"/>
        <v>#DIV/0!</v>
      </c>
      <c r="T616" s="65" t="e">
        <f t="shared" si="57"/>
        <v>#DIV/0!</v>
      </c>
      <c r="U616" s="83">
        <f t="shared" si="61"/>
        <v>0</v>
      </c>
      <c r="V616" s="131">
        <f>+IF(O616&lt;&gt;0,($L616*(Lister!$F$11+Lister!$F$10*$K616/1000)+($J616-$L616)*Lister!$F$9)*1.05/$M616/60,0)</f>
        <v>0</v>
      </c>
      <c r="W616" s="120">
        <f t="shared" si="58"/>
        <v>0</v>
      </c>
    </row>
    <row r="617" spans="1:23" s="57" customFormat="1" x14ac:dyDescent="0.25">
      <c r="A617" s="33"/>
      <c r="G617" s="113"/>
      <c r="H617" s="59"/>
      <c r="K617" s="60"/>
      <c r="L617" s="61"/>
      <c r="M617" s="61"/>
      <c r="N617" s="61"/>
      <c r="O617" s="61"/>
      <c r="P617" s="61"/>
      <c r="Q617" s="64">
        <f t="shared" si="59"/>
        <v>0</v>
      </c>
      <c r="R617" s="64" t="e">
        <f>+M617/U617/3600*Lister!$A$3</f>
        <v>#DIV/0!</v>
      </c>
      <c r="S617" s="65" t="e">
        <f t="shared" si="60"/>
        <v>#DIV/0!</v>
      </c>
      <c r="T617" s="65" t="e">
        <f t="shared" si="57"/>
        <v>#DIV/0!</v>
      </c>
      <c r="U617" s="83">
        <f t="shared" si="61"/>
        <v>0</v>
      </c>
      <c r="V617" s="131">
        <f>+IF(O617&lt;&gt;0,($L617*(Lister!$F$11+Lister!$F$10*$K617/1000)+($J617-$L617)*Lister!$F$9)*1.05/$M617/60,0)</f>
        <v>0</v>
      </c>
      <c r="W617" s="120">
        <f t="shared" si="58"/>
        <v>0</v>
      </c>
    </row>
    <row r="618" spans="1:23" s="57" customFormat="1" x14ac:dyDescent="0.25">
      <c r="A618" s="33"/>
      <c r="G618" s="113"/>
      <c r="H618" s="59"/>
      <c r="K618" s="60"/>
      <c r="L618" s="61"/>
      <c r="M618" s="61"/>
      <c r="N618" s="61"/>
      <c r="O618" s="61"/>
      <c r="P618" s="61"/>
      <c r="Q618" s="64">
        <f t="shared" si="59"/>
        <v>0</v>
      </c>
      <c r="R618" s="64" t="e">
        <f>+M618/U618/3600*Lister!$A$3</f>
        <v>#DIV/0!</v>
      </c>
      <c r="S618" s="65" t="e">
        <f t="shared" si="60"/>
        <v>#DIV/0!</v>
      </c>
      <c r="T618" s="65" t="e">
        <f t="shared" si="57"/>
        <v>#DIV/0!</v>
      </c>
      <c r="U618" s="83">
        <f t="shared" si="61"/>
        <v>0</v>
      </c>
      <c r="V618" s="131">
        <f>+IF(O618&lt;&gt;0,($L618*(Lister!$F$11+Lister!$F$10*$K618/1000)+($J618-$L618)*Lister!$F$9)*1.05/$M618/60,0)</f>
        <v>0</v>
      </c>
      <c r="W618" s="120">
        <f t="shared" si="58"/>
        <v>0</v>
      </c>
    </row>
    <row r="619" spans="1:23" s="57" customFormat="1" x14ac:dyDescent="0.25">
      <c r="A619" s="33"/>
      <c r="G619" s="113"/>
      <c r="H619" s="59"/>
      <c r="K619" s="60"/>
      <c r="L619" s="61"/>
      <c r="M619" s="61"/>
      <c r="N619" s="61"/>
      <c r="O619" s="61"/>
      <c r="P619" s="61"/>
      <c r="Q619" s="64">
        <f t="shared" si="59"/>
        <v>0</v>
      </c>
      <c r="R619" s="64" t="e">
        <f>+M619/U619/3600*Lister!$A$3</f>
        <v>#DIV/0!</v>
      </c>
      <c r="S619" s="65" t="e">
        <f t="shared" si="60"/>
        <v>#DIV/0!</v>
      </c>
      <c r="T619" s="65" t="e">
        <f t="shared" si="57"/>
        <v>#DIV/0!</v>
      </c>
      <c r="U619" s="83">
        <f t="shared" si="61"/>
        <v>0</v>
      </c>
      <c r="V619" s="131">
        <f>+IF(O619&lt;&gt;0,($L619*(Lister!$F$11+Lister!$F$10*$K619/1000)+($J619-$L619)*Lister!$F$9)*1.05/$M619/60,0)</f>
        <v>0</v>
      </c>
      <c r="W619" s="120">
        <f t="shared" si="58"/>
        <v>0</v>
      </c>
    </row>
    <row r="620" spans="1:23" s="57" customFormat="1" x14ac:dyDescent="0.25">
      <c r="A620" s="33"/>
      <c r="G620" s="113"/>
      <c r="H620" s="59"/>
      <c r="K620" s="60"/>
      <c r="L620" s="61"/>
      <c r="M620" s="61"/>
      <c r="N620" s="61"/>
      <c r="O620" s="61"/>
      <c r="P620" s="61"/>
      <c r="Q620" s="64">
        <f t="shared" si="59"/>
        <v>0</v>
      </c>
      <c r="R620" s="64" t="e">
        <f>+M620/U620/3600*Lister!$A$3</f>
        <v>#DIV/0!</v>
      </c>
      <c r="S620" s="65" t="e">
        <f t="shared" si="60"/>
        <v>#DIV/0!</v>
      </c>
      <c r="T620" s="65" t="e">
        <f t="shared" si="57"/>
        <v>#DIV/0!</v>
      </c>
      <c r="U620" s="83">
        <f t="shared" si="61"/>
        <v>0</v>
      </c>
      <c r="V620" s="131">
        <f>+IF(O620&lt;&gt;0,($L620*(Lister!$F$11+Lister!$F$10*$K620/1000)+($J620-$L620)*Lister!$F$9)*1.05/$M620/60,0)</f>
        <v>0</v>
      </c>
      <c r="W620" s="120">
        <f t="shared" si="58"/>
        <v>0</v>
      </c>
    </row>
    <row r="621" spans="1:23" s="57" customFormat="1" x14ac:dyDescent="0.25">
      <c r="A621" s="33"/>
      <c r="G621" s="113"/>
      <c r="H621" s="59"/>
      <c r="K621" s="60"/>
      <c r="L621" s="61"/>
      <c r="M621" s="61"/>
      <c r="N621" s="61"/>
      <c r="O621" s="61"/>
      <c r="P621" s="61"/>
      <c r="Q621" s="64">
        <f t="shared" si="59"/>
        <v>0</v>
      </c>
      <c r="R621" s="64" t="e">
        <f>+M621/U621/3600*Lister!$A$3</f>
        <v>#DIV/0!</v>
      </c>
      <c r="S621" s="65" t="e">
        <f t="shared" si="60"/>
        <v>#DIV/0!</v>
      </c>
      <c r="T621" s="65" t="e">
        <f t="shared" si="57"/>
        <v>#DIV/0!</v>
      </c>
      <c r="U621" s="83">
        <f t="shared" si="61"/>
        <v>0</v>
      </c>
      <c r="V621" s="131">
        <f>+IF(O621&lt;&gt;0,($L621*(Lister!$F$11+Lister!$F$10*$K621/1000)+($J621-$L621)*Lister!$F$9)*1.05/$M621/60,0)</f>
        <v>0</v>
      </c>
      <c r="W621" s="120">
        <f t="shared" si="58"/>
        <v>0</v>
      </c>
    </row>
    <row r="622" spans="1:23" s="57" customFormat="1" x14ac:dyDescent="0.25">
      <c r="A622" s="33"/>
      <c r="G622" s="113"/>
      <c r="H622" s="59"/>
      <c r="K622" s="60"/>
      <c r="L622" s="61"/>
      <c r="M622" s="61"/>
      <c r="N622" s="61"/>
      <c r="O622" s="61"/>
      <c r="P622" s="61"/>
      <c r="Q622" s="64">
        <f t="shared" si="59"/>
        <v>0</v>
      </c>
      <c r="R622" s="64" t="e">
        <f>+M622/U622/3600*Lister!$A$3</f>
        <v>#DIV/0!</v>
      </c>
      <c r="S622" s="65" t="e">
        <f t="shared" si="60"/>
        <v>#DIV/0!</v>
      </c>
      <c r="T622" s="65" t="e">
        <f t="shared" si="57"/>
        <v>#DIV/0!</v>
      </c>
      <c r="U622" s="83">
        <f t="shared" si="61"/>
        <v>0</v>
      </c>
      <c r="V622" s="131">
        <f>+IF(O622&lt;&gt;0,($L622*(Lister!$F$11+Lister!$F$10*$K622/1000)+($J622-$L622)*Lister!$F$9)*1.05/$M622/60,0)</f>
        <v>0</v>
      </c>
      <c r="W622" s="120">
        <f t="shared" si="58"/>
        <v>0</v>
      </c>
    </row>
    <row r="623" spans="1:23" s="57" customFormat="1" x14ac:dyDescent="0.25">
      <c r="A623" s="33"/>
      <c r="G623" s="113"/>
      <c r="H623" s="59"/>
      <c r="K623" s="60"/>
      <c r="L623" s="61"/>
      <c r="M623" s="61"/>
      <c r="N623" s="61"/>
      <c r="O623" s="61"/>
      <c r="P623" s="61"/>
      <c r="Q623" s="64">
        <f t="shared" si="59"/>
        <v>0</v>
      </c>
      <c r="R623" s="64" t="e">
        <f>+M623/U623/3600*Lister!$A$3</f>
        <v>#DIV/0!</v>
      </c>
      <c r="S623" s="65" t="e">
        <f t="shared" si="60"/>
        <v>#DIV/0!</v>
      </c>
      <c r="T623" s="65" t="e">
        <f t="shared" si="57"/>
        <v>#DIV/0!</v>
      </c>
      <c r="U623" s="83">
        <f t="shared" si="61"/>
        <v>0</v>
      </c>
      <c r="V623" s="131">
        <f>+IF(O623&lt;&gt;0,($L623*(Lister!$F$11+Lister!$F$10*$K623/1000)+($J623-$L623)*Lister!$F$9)*1.05/$M623/60,0)</f>
        <v>0</v>
      </c>
      <c r="W623" s="120">
        <f t="shared" si="58"/>
        <v>0</v>
      </c>
    </row>
    <row r="624" spans="1:23" s="57" customFormat="1" x14ac:dyDescent="0.25">
      <c r="A624" s="33"/>
      <c r="G624" s="113"/>
      <c r="H624" s="59"/>
      <c r="K624" s="60"/>
      <c r="L624" s="61"/>
      <c r="M624" s="61"/>
      <c r="N624" s="61"/>
      <c r="O624" s="61"/>
      <c r="P624" s="61"/>
      <c r="Q624" s="64">
        <f t="shared" si="59"/>
        <v>0</v>
      </c>
      <c r="R624" s="64" t="e">
        <f>+M624/U624/3600*Lister!$A$3</f>
        <v>#DIV/0!</v>
      </c>
      <c r="S624" s="65" t="e">
        <f t="shared" si="60"/>
        <v>#DIV/0!</v>
      </c>
      <c r="T624" s="65" t="e">
        <f t="shared" si="57"/>
        <v>#DIV/0!</v>
      </c>
      <c r="U624" s="83">
        <f t="shared" si="61"/>
        <v>0</v>
      </c>
      <c r="V624" s="131">
        <f>+IF(O624&lt;&gt;0,($L624*(Lister!$F$11+Lister!$F$10*$K624/1000)+($J624-$L624)*Lister!$F$9)*1.05/$M624/60,0)</f>
        <v>0</v>
      </c>
      <c r="W624" s="120">
        <f t="shared" si="58"/>
        <v>0</v>
      </c>
    </row>
    <row r="625" spans="1:23" s="57" customFormat="1" x14ac:dyDescent="0.25">
      <c r="A625" s="33"/>
      <c r="G625" s="113"/>
      <c r="H625" s="59"/>
      <c r="K625" s="60"/>
      <c r="L625" s="61"/>
      <c r="M625" s="61"/>
      <c r="N625" s="61"/>
      <c r="O625" s="61"/>
      <c r="P625" s="61"/>
      <c r="Q625" s="64">
        <f t="shared" si="59"/>
        <v>0</v>
      </c>
      <c r="R625" s="64" t="e">
        <f>+M625/U625/3600*Lister!$A$3</f>
        <v>#DIV/0!</v>
      </c>
      <c r="S625" s="65" t="e">
        <f t="shared" si="60"/>
        <v>#DIV/0!</v>
      </c>
      <c r="T625" s="65" t="e">
        <f t="shared" si="57"/>
        <v>#DIV/0!</v>
      </c>
      <c r="U625" s="83">
        <f t="shared" si="61"/>
        <v>0</v>
      </c>
      <c r="V625" s="131">
        <f>+IF(O625&lt;&gt;0,($L625*(Lister!$F$11+Lister!$F$10*$K625/1000)+($J625-$L625)*Lister!$F$9)*1.05/$M625/60,0)</f>
        <v>0</v>
      </c>
      <c r="W625" s="120">
        <f t="shared" si="58"/>
        <v>0</v>
      </c>
    </row>
    <row r="626" spans="1:23" s="57" customFormat="1" x14ac:dyDescent="0.25">
      <c r="A626" s="33"/>
      <c r="G626" s="113"/>
      <c r="H626" s="59"/>
      <c r="K626" s="60"/>
      <c r="L626" s="61"/>
      <c r="M626" s="61"/>
      <c r="N626" s="61"/>
      <c r="O626" s="61"/>
      <c r="P626" s="61"/>
      <c r="Q626" s="64">
        <f t="shared" si="59"/>
        <v>0</v>
      </c>
      <c r="R626" s="64" t="e">
        <f>+M626/U626/3600*Lister!$A$3</f>
        <v>#DIV/0!</v>
      </c>
      <c r="S626" s="65" t="e">
        <f t="shared" si="60"/>
        <v>#DIV/0!</v>
      </c>
      <c r="T626" s="65" t="e">
        <f t="shared" si="57"/>
        <v>#DIV/0!</v>
      </c>
      <c r="U626" s="83">
        <f t="shared" si="61"/>
        <v>0</v>
      </c>
      <c r="V626" s="131">
        <f>+IF(O626&lt;&gt;0,($L626*(Lister!$F$11+Lister!$F$10*$K626/1000)+($J626-$L626)*Lister!$F$9)*1.05/$M626/60,0)</f>
        <v>0</v>
      </c>
      <c r="W626" s="120">
        <f t="shared" si="58"/>
        <v>0</v>
      </c>
    </row>
    <row r="627" spans="1:23" s="57" customFormat="1" x14ac:dyDescent="0.25">
      <c r="A627" s="33"/>
      <c r="G627" s="113"/>
      <c r="H627" s="59"/>
      <c r="K627" s="60"/>
      <c r="L627" s="61"/>
      <c r="M627" s="61"/>
      <c r="N627" s="61"/>
      <c r="O627" s="61"/>
      <c r="P627" s="61"/>
      <c r="Q627" s="64">
        <f t="shared" si="59"/>
        <v>0</v>
      </c>
      <c r="R627" s="64" t="e">
        <f>+M627/U627/3600*Lister!$A$3</f>
        <v>#DIV/0!</v>
      </c>
      <c r="S627" s="65" t="e">
        <f t="shared" si="60"/>
        <v>#DIV/0!</v>
      </c>
      <c r="T627" s="65" t="e">
        <f t="shared" si="57"/>
        <v>#DIV/0!</v>
      </c>
      <c r="U627" s="83">
        <f t="shared" si="61"/>
        <v>0</v>
      </c>
      <c r="V627" s="131">
        <f>+IF(O627&lt;&gt;0,($L627*(Lister!$F$11+Lister!$F$10*$K627/1000)+($J627-$L627)*Lister!$F$9)*1.05/$M627/60,0)</f>
        <v>0</v>
      </c>
      <c r="W627" s="120">
        <f t="shared" si="58"/>
        <v>0</v>
      </c>
    </row>
    <row r="628" spans="1:23" s="57" customFormat="1" x14ac:dyDescent="0.25">
      <c r="A628" s="33"/>
      <c r="G628" s="113"/>
      <c r="H628" s="59"/>
      <c r="K628" s="60"/>
      <c r="L628" s="61"/>
      <c r="M628" s="61"/>
      <c r="N628" s="61"/>
      <c r="O628" s="61"/>
      <c r="P628" s="61"/>
      <c r="Q628" s="64">
        <f t="shared" si="59"/>
        <v>0</v>
      </c>
      <c r="R628" s="64" t="e">
        <f>+M628/U628/3600*Lister!$A$3</f>
        <v>#DIV/0!</v>
      </c>
      <c r="S628" s="65" t="e">
        <f t="shared" si="60"/>
        <v>#DIV/0!</v>
      </c>
      <c r="T628" s="65" t="e">
        <f t="shared" si="57"/>
        <v>#DIV/0!</v>
      </c>
      <c r="U628" s="83">
        <f t="shared" si="61"/>
        <v>0</v>
      </c>
      <c r="V628" s="131">
        <f>+IF(O628&lt;&gt;0,($L628*(Lister!$F$11+Lister!$F$10*$K628/1000)+($J628-$L628)*Lister!$F$9)*1.05/$M628/60,0)</f>
        <v>0</v>
      </c>
      <c r="W628" s="120">
        <f t="shared" si="58"/>
        <v>0</v>
      </c>
    </row>
    <row r="629" spans="1:23" s="57" customFormat="1" x14ac:dyDescent="0.25">
      <c r="A629" s="33"/>
      <c r="G629" s="113"/>
      <c r="H629" s="59"/>
      <c r="K629" s="60"/>
      <c r="L629" s="61"/>
      <c r="M629" s="61"/>
      <c r="N629" s="61"/>
      <c r="O629" s="61"/>
      <c r="P629" s="61"/>
      <c r="Q629" s="64">
        <f t="shared" si="59"/>
        <v>0</v>
      </c>
      <c r="R629" s="64" t="e">
        <f>+M629/U629/3600*Lister!$A$3</f>
        <v>#DIV/0!</v>
      </c>
      <c r="S629" s="65" t="e">
        <f t="shared" si="60"/>
        <v>#DIV/0!</v>
      </c>
      <c r="T629" s="65" t="e">
        <f t="shared" si="57"/>
        <v>#DIV/0!</v>
      </c>
      <c r="U629" s="83">
        <f t="shared" si="61"/>
        <v>0</v>
      </c>
      <c r="V629" s="131">
        <f>+IF(O629&lt;&gt;0,($L629*(Lister!$F$11+Lister!$F$10*$K629/1000)+($J629-$L629)*Lister!$F$9)*1.05/$M629/60,0)</f>
        <v>0</v>
      </c>
      <c r="W629" s="120">
        <f t="shared" si="58"/>
        <v>0</v>
      </c>
    </row>
    <row r="630" spans="1:23" s="57" customFormat="1" x14ac:dyDescent="0.25">
      <c r="A630" s="33"/>
      <c r="G630" s="113"/>
      <c r="H630" s="59"/>
      <c r="K630" s="60"/>
      <c r="L630" s="61"/>
      <c r="M630" s="61"/>
      <c r="N630" s="61"/>
      <c r="O630" s="61"/>
      <c r="P630" s="61"/>
      <c r="Q630" s="64">
        <f t="shared" si="59"/>
        <v>0</v>
      </c>
      <c r="R630" s="64" t="e">
        <f>+M630/U630/3600*Lister!$A$3</f>
        <v>#DIV/0!</v>
      </c>
      <c r="S630" s="65" t="e">
        <f t="shared" si="60"/>
        <v>#DIV/0!</v>
      </c>
      <c r="T630" s="65" t="e">
        <f t="shared" si="57"/>
        <v>#DIV/0!</v>
      </c>
      <c r="U630" s="83">
        <f t="shared" si="61"/>
        <v>0</v>
      </c>
      <c r="V630" s="131">
        <f>+IF(O630&lt;&gt;0,($L630*(Lister!$F$11+Lister!$F$10*$K630/1000)+($J630-$L630)*Lister!$F$9)*1.05/$M630/60,0)</f>
        <v>0</v>
      </c>
      <c r="W630" s="120">
        <f t="shared" si="58"/>
        <v>0</v>
      </c>
    </row>
    <row r="631" spans="1:23" s="57" customFormat="1" x14ac:dyDescent="0.25">
      <c r="A631" s="33"/>
      <c r="G631" s="113"/>
      <c r="H631" s="59"/>
      <c r="K631" s="60"/>
      <c r="L631" s="61"/>
      <c r="M631" s="61"/>
      <c r="N631" s="61"/>
      <c r="O631" s="61"/>
      <c r="P631" s="61"/>
      <c r="Q631" s="64">
        <f t="shared" si="59"/>
        <v>0</v>
      </c>
      <c r="R631" s="64" t="e">
        <f>+M631/U631/3600*Lister!$A$3</f>
        <v>#DIV/0!</v>
      </c>
      <c r="S631" s="65" t="e">
        <f t="shared" si="60"/>
        <v>#DIV/0!</v>
      </c>
      <c r="T631" s="65" t="e">
        <f t="shared" si="57"/>
        <v>#DIV/0!</v>
      </c>
      <c r="U631" s="83">
        <f t="shared" si="61"/>
        <v>0</v>
      </c>
      <c r="V631" s="131">
        <f>+IF(O631&lt;&gt;0,($L631*(Lister!$F$11+Lister!$F$10*$K631/1000)+($J631-$L631)*Lister!$F$9)*1.05/$M631/60,0)</f>
        <v>0</v>
      </c>
      <c r="W631" s="120">
        <f t="shared" si="58"/>
        <v>0</v>
      </c>
    </row>
    <row r="632" spans="1:23" s="57" customFormat="1" x14ac:dyDescent="0.25">
      <c r="A632" s="33"/>
      <c r="G632" s="113"/>
      <c r="H632" s="59"/>
      <c r="K632" s="60"/>
      <c r="L632" s="61"/>
      <c r="M632" s="61"/>
      <c r="N632" s="61"/>
      <c r="O632" s="61"/>
      <c r="P632" s="61"/>
      <c r="Q632" s="64">
        <f t="shared" si="59"/>
        <v>0</v>
      </c>
      <c r="R632" s="64" t="e">
        <f>+M632/U632/3600*Lister!$A$3</f>
        <v>#DIV/0!</v>
      </c>
      <c r="S632" s="65" t="e">
        <f t="shared" si="60"/>
        <v>#DIV/0!</v>
      </c>
      <c r="T632" s="65" t="e">
        <f t="shared" si="57"/>
        <v>#DIV/0!</v>
      </c>
      <c r="U632" s="83">
        <f t="shared" si="61"/>
        <v>0</v>
      </c>
      <c r="V632" s="131">
        <f>+IF(O632&lt;&gt;0,($L632*(Lister!$F$11+Lister!$F$10*$K632/1000)+($J632-$L632)*Lister!$F$9)*1.05/$M632/60,0)</f>
        <v>0</v>
      </c>
      <c r="W632" s="120">
        <f t="shared" si="58"/>
        <v>0</v>
      </c>
    </row>
    <row r="633" spans="1:23" s="57" customFormat="1" x14ac:dyDescent="0.25">
      <c r="A633" s="33"/>
      <c r="G633" s="113"/>
      <c r="H633" s="59"/>
      <c r="K633" s="60"/>
      <c r="L633" s="61"/>
      <c r="M633" s="61"/>
      <c r="N633" s="61"/>
      <c r="O633" s="61"/>
      <c r="P633" s="61"/>
      <c r="Q633" s="64">
        <f t="shared" si="59"/>
        <v>0</v>
      </c>
      <c r="R633" s="64" t="e">
        <f>+M633/U633/3600*Lister!$A$3</f>
        <v>#DIV/0!</v>
      </c>
      <c r="S633" s="65" t="e">
        <f t="shared" si="60"/>
        <v>#DIV/0!</v>
      </c>
      <c r="T633" s="65" t="e">
        <f t="shared" si="57"/>
        <v>#DIV/0!</v>
      </c>
      <c r="U633" s="83">
        <f t="shared" si="61"/>
        <v>0</v>
      </c>
      <c r="V633" s="131">
        <f>+IF(O633&lt;&gt;0,($L633*(Lister!$F$11+Lister!$F$10*$K633/1000)+($J633-$L633)*Lister!$F$9)*1.05/$M633/60,0)</f>
        <v>0</v>
      </c>
      <c r="W633" s="120">
        <f t="shared" si="58"/>
        <v>0</v>
      </c>
    </row>
    <row r="634" spans="1:23" s="57" customFormat="1" x14ac:dyDescent="0.25">
      <c r="A634" s="33"/>
      <c r="G634" s="113"/>
      <c r="H634" s="59"/>
      <c r="K634" s="60"/>
      <c r="L634" s="61"/>
      <c r="M634" s="61"/>
      <c r="N634" s="61"/>
      <c r="O634" s="61"/>
      <c r="P634" s="61"/>
      <c r="Q634" s="64">
        <f t="shared" si="59"/>
        <v>0</v>
      </c>
      <c r="R634" s="64" t="e">
        <f>+M634/U634/3600*Lister!$A$3</f>
        <v>#DIV/0!</v>
      </c>
      <c r="S634" s="65" t="e">
        <f t="shared" si="60"/>
        <v>#DIV/0!</v>
      </c>
      <c r="T634" s="65" t="e">
        <f t="shared" si="57"/>
        <v>#DIV/0!</v>
      </c>
      <c r="U634" s="83">
        <f t="shared" si="61"/>
        <v>0</v>
      </c>
      <c r="V634" s="131">
        <f>+IF(O634&lt;&gt;0,($L634*(Lister!$F$11+Lister!$F$10*$K634/1000)+($J634-$L634)*Lister!$F$9)*1.05/$M634/60,0)</f>
        <v>0</v>
      </c>
      <c r="W634" s="120">
        <f t="shared" si="58"/>
        <v>0</v>
      </c>
    </row>
    <row r="635" spans="1:23" s="57" customFormat="1" x14ac:dyDescent="0.25">
      <c r="A635" s="33"/>
      <c r="G635" s="113"/>
      <c r="H635" s="59"/>
      <c r="K635" s="60"/>
      <c r="L635" s="61"/>
      <c r="M635" s="61"/>
      <c r="N635" s="61"/>
      <c r="O635" s="61"/>
      <c r="P635" s="61"/>
      <c r="Q635" s="64">
        <f t="shared" si="59"/>
        <v>0</v>
      </c>
      <c r="R635" s="64" t="e">
        <f>+M635/U635/3600*Lister!$A$3</f>
        <v>#DIV/0!</v>
      </c>
      <c r="S635" s="65" t="e">
        <f t="shared" si="60"/>
        <v>#DIV/0!</v>
      </c>
      <c r="T635" s="65" t="e">
        <f t="shared" si="57"/>
        <v>#DIV/0!</v>
      </c>
      <c r="U635" s="83">
        <f t="shared" si="61"/>
        <v>0</v>
      </c>
      <c r="V635" s="131">
        <f>+IF(O635&lt;&gt;0,($L635*(Lister!$F$11+Lister!$F$10*$K635/1000)+($J635-$L635)*Lister!$F$9)*1.05/$M635/60,0)</f>
        <v>0</v>
      </c>
      <c r="W635" s="120">
        <f t="shared" si="58"/>
        <v>0</v>
      </c>
    </row>
    <row r="636" spans="1:23" s="57" customFormat="1" x14ac:dyDescent="0.25">
      <c r="A636" s="33"/>
      <c r="G636" s="113"/>
      <c r="H636" s="59"/>
      <c r="K636" s="60"/>
      <c r="L636" s="61"/>
      <c r="M636" s="61"/>
      <c r="N636" s="61"/>
      <c r="O636" s="61"/>
      <c r="P636" s="61"/>
      <c r="Q636" s="64">
        <f t="shared" si="59"/>
        <v>0</v>
      </c>
      <c r="R636" s="64" t="e">
        <f>+M636/U636/3600*Lister!$A$3</f>
        <v>#DIV/0!</v>
      </c>
      <c r="S636" s="65" t="e">
        <f t="shared" si="60"/>
        <v>#DIV/0!</v>
      </c>
      <c r="T636" s="65" t="e">
        <f t="shared" si="57"/>
        <v>#DIV/0!</v>
      </c>
      <c r="U636" s="83">
        <f t="shared" si="61"/>
        <v>0</v>
      </c>
      <c r="V636" s="131">
        <f>+IF(O636&lt;&gt;0,($L636*(Lister!$F$11+Lister!$F$10*$K636/1000)+($J636-$L636)*Lister!$F$9)*1.05/$M636/60,0)</f>
        <v>0</v>
      </c>
      <c r="W636" s="120">
        <f t="shared" si="58"/>
        <v>0</v>
      </c>
    </row>
    <row r="637" spans="1:23" s="57" customFormat="1" x14ac:dyDescent="0.25">
      <c r="A637" s="33"/>
      <c r="G637" s="113"/>
      <c r="H637" s="59"/>
      <c r="K637" s="60"/>
      <c r="L637" s="61"/>
      <c r="M637" s="61"/>
      <c r="N637" s="61"/>
      <c r="O637" s="61"/>
      <c r="P637" s="61"/>
      <c r="Q637" s="64">
        <f t="shared" si="59"/>
        <v>0</v>
      </c>
      <c r="R637" s="64" t="e">
        <f>+M637/U637/3600*Lister!$A$3</f>
        <v>#DIV/0!</v>
      </c>
      <c r="S637" s="65" t="e">
        <f t="shared" si="60"/>
        <v>#DIV/0!</v>
      </c>
      <c r="T637" s="65" t="e">
        <f t="shared" si="57"/>
        <v>#DIV/0!</v>
      </c>
      <c r="U637" s="83">
        <f t="shared" si="61"/>
        <v>0</v>
      </c>
      <c r="V637" s="131">
        <f>+IF(O637&lt;&gt;0,($L637*(Lister!$F$11+Lister!$F$10*$K637/1000)+($J637-$L637)*Lister!$F$9)*1.05/$M637/60,0)</f>
        <v>0</v>
      </c>
      <c r="W637" s="120">
        <f t="shared" si="58"/>
        <v>0</v>
      </c>
    </row>
    <row r="638" spans="1:23" s="57" customFormat="1" x14ac:dyDescent="0.25">
      <c r="A638" s="33"/>
      <c r="G638" s="113"/>
      <c r="H638" s="59"/>
      <c r="K638" s="60"/>
      <c r="L638" s="61"/>
      <c r="M638" s="61"/>
      <c r="N638" s="61"/>
      <c r="O638" s="61"/>
      <c r="P638" s="61"/>
      <c r="Q638" s="64">
        <f t="shared" si="59"/>
        <v>0</v>
      </c>
      <c r="R638" s="64" t="e">
        <f>+M638/U638/3600*Lister!$A$3</f>
        <v>#DIV/0!</v>
      </c>
      <c r="S638" s="65" t="e">
        <f t="shared" si="60"/>
        <v>#DIV/0!</v>
      </c>
      <c r="T638" s="65" t="e">
        <f t="shared" si="57"/>
        <v>#DIV/0!</v>
      </c>
      <c r="U638" s="83">
        <f t="shared" si="61"/>
        <v>0</v>
      </c>
      <c r="V638" s="131">
        <f>+IF(O638&lt;&gt;0,($L638*(Lister!$F$11+Lister!$F$10*$K638/1000)+($J638-$L638)*Lister!$F$9)*1.05/$M638/60,0)</f>
        <v>0</v>
      </c>
      <c r="W638" s="120">
        <f t="shared" si="58"/>
        <v>0</v>
      </c>
    </row>
    <row r="639" spans="1:23" s="57" customFormat="1" x14ac:dyDescent="0.25">
      <c r="A639" s="33"/>
      <c r="G639" s="113"/>
      <c r="H639" s="59"/>
      <c r="K639" s="60"/>
      <c r="L639" s="61"/>
      <c r="M639" s="61"/>
      <c r="N639" s="61"/>
      <c r="O639" s="61"/>
      <c r="P639" s="61"/>
      <c r="Q639" s="64">
        <f t="shared" si="59"/>
        <v>0</v>
      </c>
      <c r="R639" s="64" t="e">
        <f>+M639/U639/3600*Lister!$A$3</f>
        <v>#DIV/0!</v>
      </c>
      <c r="S639" s="65" t="e">
        <f t="shared" si="60"/>
        <v>#DIV/0!</v>
      </c>
      <c r="T639" s="65" t="e">
        <f t="shared" si="57"/>
        <v>#DIV/0!</v>
      </c>
      <c r="U639" s="83">
        <f t="shared" si="61"/>
        <v>0</v>
      </c>
      <c r="V639" s="131">
        <f>+IF(O639&lt;&gt;0,($L639*(Lister!$F$11+Lister!$F$10*$K639/1000)+($J639-$L639)*Lister!$F$9)*1.05/$M639/60,0)</f>
        <v>0</v>
      </c>
      <c r="W639" s="120">
        <f t="shared" si="58"/>
        <v>0</v>
      </c>
    </row>
    <row r="640" spans="1:23" s="57" customFormat="1" x14ac:dyDescent="0.25">
      <c r="A640" s="33"/>
      <c r="G640" s="113"/>
      <c r="H640" s="59"/>
      <c r="K640" s="60"/>
      <c r="L640" s="61"/>
      <c r="M640" s="61"/>
      <c r="N640" s="61"/>
      <c r="O640" s="61"/>
      <c r="P640" s="61"/>
      <c r="Q640" s="64">
        <f t="shared" si="59"/>
        <v>0</v>
      </c>
      <c r="R640" s="64" t="e">
        <f>+M640/U640/3600*Lister!$A$3</f>
        <v>#DIV/0!</v>
      </c>
      <c r="S640" s="65" t="e">
        <f t="shared" si="60"/>
        <v>#DIV/0!</v>
      </c>
      <c r="T640" s="65" t="e">
        <f t="shared" si="57"/>
        <v>#DIV/0!</v>
      </c>
      <c r="U640" s="83">
        <f t="shared" si="61"/>
        <v>0</v>
      </c>
      <c r="V640" s="131">
        <f>+IF(O640&lt;&gt;0,($L640*(Lister!$F$11+Lister!$F$10*$K640/1000)+($J640-$L640)*Lister!$F$9)*1.05/$M640/60,0)</f>
        <v>0</v>
      </c>
      <c r="W640" s="120">
        <f t="shared" si="58"/>
        <v>0</v>
      </c>
    </row>
    <row r="641" spans="1:23" s="57" customFormat="1" x14ac:dyDescent="0.25">
      <c r="A641" s="33"/>
      <c r="G641" s="113"/>
      <c r="H641" s="59"/>
      <c r="K641" s="60"/>
      <c r="L641" s="61"/>
      <c r="M641" s="61"/>
      <c r="N641" s="61"/>
      <c r="O641" s="61"/>
      <c r="P641" s="61"/>
      <c r="Q641" s="64">
        <f t="shared" si="59"/>
        <v>0</v>
      </c>
      <c r="R641" s="64" t="e">
        <f>+M641/U641/3600*Lister!$A$3</f>
        <v>#DIV/0!</v>
      </c>
      <c r="S641" s="65" t="e">
        <f t="shared" si="60"/>
        <v>#DIV/0!</v>
      </c>
      <c r="T641" s="65" t="e">
        <f t="shared" si="57"/>
        <v>#DIV/0!</v>
      </c>
      <c r="U641" s="83">
        <f t="shared" si="61"/>
        <v>0</v>
      </c>
      <c r="V641" s="131">
        <f>+IF(O641&lt;&gt;0,($L641*(Lister!$F$11+Lister!$F$10*$K641/1000)+($J641-$L641)*Lister!$F$9)*1.05/$M641/60,0)</f>
        <v>0</v>
      </c>
      <c r="W641" s="120">
        <f t="shared" si="58"/>
        <v>0</v>
      </c>
    </row>
    <row r="642" spans="1:23" s="57" customFormat="1" x14ac:dyDescent="0.25">
      <c r="A642" s="33"/>
      <c r="G642" s="113"/>
      <c r="H642" s="59"/>
      <c r="K642" s="60"/>
      <c r="L642" s="61"/>
      <c r="M642" s="61"/>
      <c r="N642" s="61"/>
      <c r="O642" s="61"/>
      <c r="P642" s="61"/>
      <c r="Q642" s="64">
        <f t="shared" si="59"/>
        <v>0</v>
      </c>
      <c r="R642" s="64" t="e">
        <f>+M642/U642/3600*Lister!$A$3</f>
        <v>#DIV/0!</v>
      </c>
      <c r="S642" s="65" t="e">
        <f t="shared" si="60"/>
        <v>#DIV/0!</v>
      </c>
      <c r="T642" s="65" t="e">
        <f t="shared" si="57"/>
        <v>#DIV/0!</v>
      </c>
      <c r="U642" s="83">
        <f t="shared" si="61"/>
        <v>0</v>
      </c>
      <c r="V642" s="131">
        <f>+IF(O642&lt;&gt;0,($L642*(Lister!$F$11+Lister!$F$10*$K642/1000)+($J642-$L642)*Lister!$F$9)*1.05/$M642/60,0)</f>
        <v>0</v>
      </c>
      <c r="W642" s="120">
        <f t="shared" si="58"/>
        <v>0</v>
      </c>
    </row>
    <row r="643" spans="1:23" s="57" customFormat="1" x14ac:dyDescent="0.25">
      <c r="A643" s="33"/>
      <c r="G643" s="113"/>
      <c r="H643" s="59"/>
      <c r="K643" s="60"/>
      <c r="L643" s="61"/>
      <c r="M643" s="61"/>
      <c r="N643" s="61"/>
      <c r="O643" s="61"/>
      <c r="P643" s="61"/>
      <c r="Q643" s="64">
        <f t="shared" si="59"/>
        <v>0</v>
      </c>
      <c r="R643" s="64" t="e">
        <f>+M643/U643/3600*Lister!$A$3</f>
        <v>#DIV/0!</v>
      </c>
      <c r="S643" s="65" t="e">
        <f t="shared" si="60"/>
        <v>#DIV/0!</v>
      </c>
      <c r="T643" s="65" t="e">
        <f t="shared" si="57"/>
        <v>#DIV/0!</v>
      </c>
      <c r="U643" s="83">
        <f t="shared" si="61"/>
        <v>0</v>
      </c>
      <c r="V643" s="131">
        <f>+IF(O643&lt;&gt;0,($L643*(Lister!$F$11+Lister!$F$10*$K643/1000)+($J643-$L643)*Lister!$F$9)*1.05/$M643/60,0)</f>
        <v>0</v>
      </c>
      <c r="W643" s="120">
        <f t="shared" si="58"/>
        <v>0</v>
      </c>
    </row>
    <row r="644" spans="1:23" s="57" customFormat="1" x14ac:dyDescent="0.25">
      <c r="A644" s="33"/>
      <c r="G644" s="113"/>
      <c r="H644" s="59"/>
      <c r="K644" s="60"/>
      <c r="L644" s="61"/>
      <c r="M644" s="61"/>
      <c r="N644" s="61"/>
      <c r="O644" s="61"/>
      <c r="P644" s="61"/>
      <c r="Q644" s="64">
        <f t="shared" si="59"/>
        <v>0</v>
      </c>
      <c r="R644" s="64" t="e">
        <f>+M644/U644/3600*Lister!$A$3</f>
        <v>#DIV/0!</v>
      </c>
      <c r="S644" s="65" t="e">
        <f t="shared" si="60"/>
        <v>#DIV/0!</v>
      </c>
      <c r="T644" s="65" t="e">
        <f t="shared" si="57"/>
        <v>#DIV/0!</v>
      </c>
      <c r="U644" s="83">
        <f t="shared" si="61"/>
        <v>0</v>
      </c>
      <c r="V644" s="131">
        <f>+IF(O644&lt;&gt;0,($L644*(Lister!$F$11+Lister!$F$10*$K644/1000)+($J644-$L644)*Lister!$F$9)*1.05/$M644/60,0)</f>
        <v>0</v>
      </c>
      <c r="W644" s="120">
        <f t="shared" si="58"/>
        <v>0</v>
      </c>
    </row>
    <row r="645" spans="1:23" s="57" customFormat="1" x14ac:dyDescent="0.25">
      <c r="A645" s="33"/>
      <c r="G645" s="113"/>
      <c r="H645" s="59"/>
      <c r="K645" s="60"/>
      <c r="L645" s="61"/>
      <c r="M645" s="61"/>
      <c r="N645" s="61"/>
      <c r="O645" s="61"/>
      <c r="P645" s="61"/>
      <c r="Q645" s="64">
        <f t="shared" si="59"/>
        <v>0</v>
      </c>
      <c r="R645" s="64" t="e">
        <f>+M645/U645/3600*Lister!$A$3</f>
        <v>#DIV/0!</v>
      </c>
      <c r="S645" s="65" t="e">
        <f t="shared" si="60"/>
        <v>#DIV/0!</v>
      </c>
      <c r="T645" s="65" t="e">
        <f t="shared" si="57"/>
        <v>#DIV/0!</v>
      </c>
      <c r="U645" s="83">
        <f t="shared" si="61"/>
        <v>0</v>
      </c>
      <c r="V645" s="131">
        <f>+IF(O645&lt;&gt;0,($L645*(Lister!$F$11+Lister!$F$10*$K645/1000)+($J645-$L645)*Lister!$F$9)*1.05/$M645/60,0)</f>
        <v>0</v>
      </c>
      <c r="W645" s="120">
        <f t="shared" si="58"/>
        <v>0</v>
      </c>
    </row>
    <row r="646" spans="1:23" s="57" customFormat="1" x14ac:dyDescent="0.25">
      <c r="A646" s="33"/>
      <c r="G646" s="113"/>
      <c r="H646" s="59"/>
      <c r="K646" s="60"/>
      <c r="L646" s="61"/>
      <c r="M646" s="61"/>
      <c r="N646" s="61"/>
      <c r="O646" s="61"/>
      <c r="P646" s="61"/>
      <c r="Q646" s="64">
        <f t="shared" si="59"/>
        <v>0</v>
      </c>
      <c r="R646" s="64" t="e">
        <f>+M646/U646/3600*Lister!$A$3</f>
        <v>#DIV/0!</v>
      </c>
      <c r="S646" s="65" t="e">
        <f t="shared" si="60"/>
        <v>#DIV/0!</v>
      </c>
      <c r="T646" s="65" t="e">
        <f t="shared" ref="T646:T700" si="62">+P646/R646</f>
        <v>#DIV/0!</v>
      </c>
      <c r="U646" s="83">
        <f t="shared" si="61"/>
        <v>0</v>
      </c>
      <c r="V646" s="131">
        <f>+IF(O646&lt;&gt;0,($L646*(Lister!$F$11+Lister!$F$10*$K646/1000)+($J646-$L646)*Lister!$F$9)*1.05/$M646/60,0)</f>
        <v>0</v>
      </c>
      <c r="W646" s="120">
        <f t="shared" ref="W646:W709" si="63">+V646/60</f>
        <v>0</v>
      </c>
    </row>
    <row r="647" spans="1:23" s="57" customFormat="1" x14ac:dyDescent="0.25">
      <c r="A647" s="33"/>
      <c r="G647" s="113"/>
      <c r="H647" s="59"/>
      <c r="K647" s="60"/>
      <c r="L647" s="61"/>
      <c r="M647" s="61"/>
      <c r="N647" s="61"/>
      <c r="O647" s="61"/>
      <c r="P647" s="61"/>
      <c r="Q647" s="64">
        <f t="shared" si="59"/>
        <v>0</v>
      </c>
      <c r="R647" s="64" t="e">
        <f>+M647/U647/3600*Lister!$A$3</f>
        <v>#DIV/0!</v>
      </c>
      <c r="S647" s="65" t="e">
        <f t="shared" si="60"/>
        <v>#DIV/0!</v>
      </c>
      <c r="T647" s="65" t="e">
        <f t="shared" si="62"/>
        <v>#DIV/0!</v>
      </c>
      <c r="U647" s="83">
        <f t="shared" si="61"/>
        <v>0</v>
      </c>
      <c r="V647" s="131">
        <f>+IF(O647&lt;&gt;0,($L647*(Lister!$F$11+Lister!$F$10*$K647/1000)+($J647-$L647)*Lister!$F$9)*1.05/$M647/60,0)</f>
        <v>0</v>
      </c>
      <c r="W647" s="120">
        <f t="shared" si="63"/>
        <v>0</v>
      </c>
    </row>
    <row r="648" spans="1:23" s="57" customFormat="1" x14ac:dyDescent="0.25">
      <c r="A648" s="33"/>
      <c r="G648" s="113"/>
      <c r="H648" s="59"/>
      <c r="K648" s="60"/>
      <c r="L648" s="61"/>
      <c r="M648" s="61"/>
      <c r="N648" s="61"/>
      <c r="O648" s="61"/>
      <c r="P648" s="61"/>
      <c r="Q648" s="64">
        <f t="shared" si="59"/>
        <v>0</v>
      </c>
      <c r="R648" s="64" t="e">
        <f>+M648/U648/3600*Lister!$A$3</f>
        <v>#DIV/0!</v>
      </c>
      <c r="S648" s="65" t="e">
        <f t="shared" si="60"/>
        <v>#DIV/0!</v>
      </c>
      <c r="T648" s="65" t="e">
        <f t="shared" si="62"/>
        <v>#DIV/0!</v>
      </c>
      <c r="U648" s="83">
        <f t="shared" si="61"/>
        <v>0</v>
      </c>
      <c r="V648" s="131">
        <f>+IF(O648&lt;&gt;0,($L648*(Lister!$F$11+Lister!$F$10*$K648/1000)+($J648-$L648)*Lister!$F$9)*1.05/$M648/60,0)</f>
        <v>0</v>
      </c>
      <c r="W648" s="120">
        <f t="shared" si="63"/>
        <v>0</v>
      </c>
    </row>
    <row r="649" spans="1:23" s="57" customFormat="1" x14ac:dyDescent="0.25">
      <c r="A649" s="33"/>
      <c r="G649" s="113"/>
      <c r="H649" s="59"/>
      <c r="K649" s="60"/>
      <c r="L649" s="61"/>
      <c r="M649" s="61"/>
      <c r="N649" s="61"/>
      <c r="O649" s="61"/>
      <c r="P649" s="61"/>
      <c r="Q649" s="64">
        <f t="shared" si="59"/>
        <v>0</v>
      </c>
      <c r="R649" s="64" t="e">
        <f>+M649/U649/3600*Lister!$A$3</f>
        <v>#DIV/0!</v>
      </c>
      <c r="S649" s="65" t="e">
        <f t="shared" si="60"/>
        <v>#DIV/0!</v>
      </c>
      <c r="T649" s="65" t="e">
        <f t="shared" si="62"/>
        <v>#DIV/0!</v>
      </c>
      <c r="U649" s="83">
        <f t="shared" si="61"/>
        <v>0</v>
      </c>
      <c r="V649" s="131">
        <f>+IF(O649&lt;&gt;0,($L649*(Lister!$F$11+Lister!$F$10*$K649/1000)+($J649-$L649)*Lister!$F$9)*1.05/$M649/60,0)</f>
        <v>0</v>
      </c>
      <c r="W649" s="120">
        <f t="shared" si="63"/>
        <v>0</v>
      </c>
    </row>
    <row r="650" spans="1:23" s="57" customFormat="1" x14ac:dyDescent="0.25">
      <c r="A650" s="33"/>
      <c r="G650" s="113"/>
      <c r="H650" s="59"/>
      <c r="K650" s="60"/>
      <c r="L650" s="61"/>
      <c r="M650" s="61"/>
      <c r="N650" s="61"/>
      <c r="O650" s="61"/>
      <c r="P650" s="61"/>
      <c r="Q650" s="64">
        <f t="shared" si="59"/>
        <v>0</v>
      </c>
      <c r="R650" s="64" t="e">
        <f>+M650/U650/3600*Lister!$A$3</f>
        <v>#DIV/0!</v>
      </c>
      <c r="S650" s="65" t="e">
        <f t="shared" si="60"/>
        <v>#DIV/0!</v>
      </c>
      <c r="T650" s="65" t="e">
        <f t="shared" si="62"/>
        <v>#DIV/0!</v>
      </c>
      <c r="U650" s="83">
        <f t="shared" si="61"/>
        <v>0</v>
      </c>
      <c r="V650" s="131">
        <f>+IF(O650&lt;&gt;0,($L650*(Lister!$F$11+Lister!$F$10*$K650/1000)+($J650-$L650)*Lister!$F$9)*1.05/$M650/60,0)</f>
        <v>0</v>
      </c>
      <c r="W650" s="120">
        <f t="shared" si="63"/>
        <v>0</v>
      </c>
    </row>
    <row r="651" spans="1:23" s="57" customFormat="1" x14ac:dyDescent="0.25">
      <c r="A651" s="33"/>
      <c r="G651" s="113"/>
      <c r="H651" s="59"/>
      <c r="K651" s="60"/>
      <c r="L651" s="61"/>
      <c r="M651" s="61"/>
      <c r="N651" s="61"/>
      <c r="O651" s="61"/>
      <c r="P651" s="61"/>
      <c r="Q651" s="64">
        <f t="shared" si="59"/>
        <v>0</v>
      </c>
      <c r="R651" s="64" t="e">
        <f>+M651/U651/3600*Lister!$A$3</f>
        <v>#DIV/0!</v>
      </c>
      <c r="S651" s="65" t="e">
        <f t="shared" si="60"/>
        <v>#DIV/0!</v>
      </c>
      <c r="T651" s="65" t="e">
        <f t="shared" si="62"/>
        <v>#DIV/0!</v>
      </c>
      <c r="U651" s="83">
        <f t="shared" si="61"/>
        <v>0</v>
      </c>
      <c r="V651" s="131">
        <f>+IF(O651&lt;&gt;0,($L651*(Lister!$F$11+Lister!$F$10*$K651/1000)+($J651-$L651)*Lister!$F$9)*1.05/$M651/60,0)</f>
        <v>0</v>
      </c>
      <c r="W651" s="120">
        <f t="shared" si="63"/>
        <v>0</v>
      </c>
    </row>
    <row r="652" spans="1:23" s="57" customFormat="1" x14ac:dyDescent="0.25">
      <c r="A652" s="33"/>
      <c r="G652" s="113"/>
      <c r="H652" s="59"/>
      <c r="K652" s="60"/>
      <c r="L652" s="61"/>
      <c r="M652" s="61"/>
      <c r="N652" s="61"/>
      <c r="O652" s="61"/>
      <c r="P652" s="61"/>
      <c r="Q652" s="64">
        <f t="shared" si="59"/>
        <v>0</v>
      </c>
      <c r="R652" s="64" t="e">
        <f>+M652/U652/3600*Lister!$A$3</f>
        <v>#DIV/0!</v>
      </c>
      <c r="S652" s="65" t="e">
        <f t="shared" si="60"/>
        <v>#DIV/0!</v>
      </c>
      <c r="T652" s="65" t="e">
        <f t="shared" si="62"/>
        <v>#DIV/0!</v>
      </c>
      <c r="U652" s="83">
        <f t="shared" si="61"/>
        <v>0</v>
      </c>
      <c r="V652" s="131">
        <f>+IF(O652&lt;&gt;0,($L652*(Lister!$F$11+Lister!$F$10*$K652/1000)+($J652-$L652)*Lister!$F$9)*1.05/$M652/60,0)</f>
        <v>0</v>
      </c>
      <c r="W652" s="120">
        <f t="shared" si="63"/>
        <v>0</v>
      </c>
    </row>
    <row r="653" spans="1:23" s="57" customFormat="1" x14ac:dyDescent="0.25">
      <c r="A653" s="33"/>
      <c r="G653" s="113"/>
      <c r="H653" s="59"/>
      <c r="K653" s="60"/>
      <c r="L653" s="61"/>
      <c r="M653" s="61"/>
      <c r="N653" s="61"/>
      <c r="O653" s="61"/>
      <c r="P653" s="61"/>
      <c r="Q653" s="64">
        <f t="shared" si="59"/>
        <v>0</v>
      </c>
      <c r="R653" s="64" t="e">
        <f>+M653/U653/3600*Lister!$A$3</f>
        <v>#DIV/0!</v>
      </c>
      <c r="S653" s="65" t="e">
        <f t="shared" si="60"/>
        <v>#DIV/0!</v>
      </c>
      <c r="T653" s="65" t="e">
        <f t="shared" si="62"/>
        <v>#DIV/0!</v>
      </c>
      <c r="U653" s="83">
        <f t="shared" si="61"/>
        <v>0</v>
      </c>
      <c r="V653" s="131">
        <f>+IF(O653&lt;&gt;0,($L653*(Lister!$F$11+Lister!$F$10*$K653/1000)+($J653-$L653)*Lister!$F$9)*1.05/$M653/60,0)</f>
        <v>0</v>
      </c>
      <c r="W653" s="120">
        <f t="shared" si="63"/>
        <v>0</v>
      </c>
    </row>
    <row r="654" spans="1:23" s="57" customFormat="1" x14ac:dyDescent="0.25">
      <c r="A654" s="33"/>
      <c r="G654" s="113"/>
      <c r="H654" s="59"/>
      <c r="K654" s="60"/>
      <c r="L654" s="61"/>
      <c r="M654" s="61"/>
      <c r="N654" s="61"/>
      <c r="O654" s="61"/>
      <c r="P654" s="61"/>
      <c r="Q654" s="64">
        <f t="shared" si="59"/>
        <v>0</v>
      </c>
      <c r="R654" s="64" t="e">
        <f>+M654/U654/3600*Lister!$A$3</f>
        <v>#DIV/0!</v>
      </c>
      <c r="S654" s="65" t="e">
        <f t="shared" si="60"/>
        <v>#DIV/0!</v>
      </c>
      <c r="T654" s="65" t="e">
        <f t="shared" si="62"/>
        <v>#DIV/0!</v>
      </c>
      <c r="U654" s="83">
        <f t="shared" si="61"/>
        <v>0</v>
      </c>
      <c r="V654" s="131">
        <f>+IF(O654&lt;&gt;0,($L654*(Lister!$F$11+Lister!$F$10*$K654/1000)+($J654-$L654)*Lister!$F$9)*1.05/$M654/60,0)</f>
        <v>0</v>
      </c>
      <c r="W654" s="120">
        <f t="shared" si="63"/>
        <v>0</v>
      </c>
    </row>
    <row r="655" spans="1:23" s="57" customFormat="1" x14ac:dyDescent="0.25">
      <c r="A655" s="33"/>
      <c r="G655" s="113"/>
      <c r="H655" s="59"/>
      <c r="K655" s="60"/>
      <c r="L655" s="61"/>
      <c r="M655" s="61"/>
      <c r="N655" s="61"/>
      <c r="O655" s="61"/>
      <c r="P655" s="61"/>
      <c r="Q655" s="64">
        <f t="shared" si="59"/>
        <v>0</v>
      </c>
      <c r="R655" s="64" t="e">
        <f>+M655/U655/3600*Lister!$A$3</f>
        <v>#DIV/0!</v>
      </c>
      <c r="S655" s="65" t="e">
        <f t="shared" si="60"/>
        <v>#DIV/0!</v>
      </c>
      <c r="T655" s="65" t="e">
        <f t="shared" si="62"/>
        <v>#DIV/0!</v>
      </c>
      <c r="U655" s="83">
        <f t="shared" si="61"/>
        <v>0</v>
      </c>
      <c r="V655" s="131">
        <f>+IF(O655&lt;&gt;0,($L655*(Lister!$F$11+Lister!$F$10*$K655/1000)+($J655-$L655)*Lister!$F$9)*1.05/$M655/60,0)</f>
        <v>0</v>
      </c>
      <c r="W655" s="120">
        <f t="shared" si="63"/>
        <v>0</v>
      </c>
    </row>
    <row r="656" spans="1:23" s="57" customFormat="1" x14ac:dyDescent="0.25">
      <c r="A656" s="33"/>
      <c r="G656" s="113"/>
      <c r="H656" s="59"/>
      <c r="K656" s="60"/>
      <c r="L656" s="61"/>
      <c r="M656" s="61"/>
      <c r="N656" s="61"/>
      <c r="O656" s="61"/>
      <c r="P656" s="61"/>
      <c r="Q656" s="64">
        <f t="shared" si="59"/>
        <v>0</v>
      </c>
      <c r="R656" s="64" t="e">
        <f>+M656/U656/3600*Lister!$A$3</f>
        <v>#DIV/0!</v>
      </c>
      <c r="S656" s="65" t="e">
        <f t="shared" si="60"/>
        <v>#DIV/0!</v>
      </c>
      <c r="T656" s="65" t="e">
        <f t="shared" si="62"/>
        <v>#DIV/0!</v>
      </c>
      <c r="U656" s="83">
        <f t="shared" si="61"/>
        <v>0</v>
      </c>
      <c r="V656" s="131">
        <f>+IF(O656&lt;&gt;0,($L656*(Lister!$F$11+Lister!$F$10*$K656/1000)+($J656-$L656)*Lister!$F$9)*1.05/$M656/60,0)</f>
        <v>0</v>
      </c>
      <c r="W656" s="120">
        <f t="shared" si="63"/>
        <v>0</v>
      </c>
    </row>
    <row r="657" spans="1:23" s="57" customFormat="1" x14ac:dyDescent="0.25">
      <c r="A657" s="33"/>
      <c r="G657" s="113"/>
      <c r="H657" s="59"/>
      <c r="K657" s="60"/>
      <c r="L657" s="61"/>
      <c r="M657" s="61"/>
      <c r="N657" s="61"/>
      <c r="O657" s="61"/>
      <c r="P657" s="61"/>
      <c r="Q657" s="64">
        <f t="shared" si="59"/>
        <v>0</v>
      </c>
      <c r="R657" s="64" t="e">
        <f>+M657/U657/3600*Lister!$A$3</f>
        <v>#DIV/0!</v>
      </c>
      <c r="S657" s="65" t="e">
        <f t="shared" si="60"/>
        <v>#DIV/0!</v>
      </c>
      <c r="T657" s="65" t="e">
        <f t="shared" si="62"/>
        <v>#DIV/0!</v>
      </c>
      <c r="U657" s="83">
        <f t="shared" si="61"/>
        <v>0</v>
      </c>
      <c r="V657" s="131">
        <f>+IF(O657&lt;&gt;0,($L657*(Lister!$F$11+Lister!$F$10*$K657/1000)+($J657-$L657)*Lister!$F$9)*1.05/$M657/60,0)</f>
        <v>0</v>
      </c>
      <c r="W657" s="120">
        <f t="shared" si="63"/>
        <v>0</v>
      </c>
    </row>
    <row r="658" spans="1:23" s="57" customFormat="1" x14ac:dyDescent="0.25">
      <c r="A658" s="33"/>
      <c r="G658" s="113"/>
      <c r="H658" s="59"/>
      <c r="K658" s="60"/>
      <c r="L658" s="61"/>
      <c r="M658" s="61"/>
      <c r="N658" s="61"/>
      <c r="O658" s="61"/>
      <c r="P658" s="61"/>
      <c r="Q658" s="64">
        <f t="shared" si="59"/>
        <v>0</v>
      </c>
      <c r="R658" s="64" t="e">
        <f>+M658/U658/3600*Lister!$A$3</f>
        <v>#DIV/0!</v>
      </c>
      <c r="S658" s="65" t="e">
        <f t="shared" si="60"/>
        <v>#DIV/0!</v>
      </c>
      <c r="T658" s="65" t="e">
        <f t="shared" si="62"/>
        <v>#DIV/0!</v>
      </c>
      <c r="U658" s="83">
        <f t="shared" si="61"/>
        <v>0</v>
      </c>
      <c r="V658" s="131">
        <f>+IF(O658&lt;&gt;0,($L658*(Lister!$F$11+Lister!$F$10*$K658/1000)+($J658-$L658)*Lister!$F$9)*1.05/$M658/60,0)</f>
        <v>0</v>
      </c>
      <c r="W658" s="120">
        <f t="shared" si="63"/>
        <v>0</v>
      </c>
    </row>
    <row r="659" spans="1:23" s="57" customFormat="1" x14ac:dyDescent="0.25">
      <c r="A659" s="33"/>
      <c r="G659" s="113"/>
      <c r="H659" s="59"/>
      <c r="K659" s="60"/>
      <c r="L659" s="61"/>
      <c r="M659" s="61"/>
      <c r="N659" s="61"/>
      <c r="O659" s="61"/>
      <c r="P659" s="61"/>
      <c r="Q659" s="64">
        <f t="shared" ref="Q659:Q700" si="64">M659*N659/1000</f>
        <v>0</v>
      </c>
      <c r="R659" s="64" t="e">
        <f>+M659/U659/3600*Lister!$A$3</f>
        <v>#DIV/0!</v>
      </c>
      <c r="S659" s="65" t="e">
        <f t="shared" ref="S659:S700" si="65">N659*R659/1000</f>
        <v>#DIV/0!</v>
      </c>
      <c r="T659" s="65" t="e">
        <f t="shared" si="62"/>
        <v>#DIV/0!</v>
      </c>
      <c r="U659" s="83">
        <f t="shared" ref="U659:U700" si="66">+L659</f>
        <v>0</v>
      </c>
      <c r="V659" s="131">
        <f>+IF(O659&lt;&gt;0,($L659*(Lister!$F$11+Lister!$F$10*$K659/1000)+($J659-$L659)*Lister!$F$9)*1.05/$M659/60,0)</f>
        <v>0</v>
      </c>
      <c r="W659" s="120">
        <f t="shared" si="63"/>
        <v>0</v>
      </c>
    </row>
    <row r="660" spans="1:23" s="57" customFormat="1" x14ac:dyDescent="0.25">
      <c r="A660" s="33"/>
      <c r="G660" s="113"/>
      <c r="H660" s="59"/>
      <c r="K660" s="60"/>
      <c r="L660" s="61"/>
      <c r="M660" s="61"/>
      <c r="N660" s="61"/>
      <c r="O660" s="61"/>
      <c r="P660" s="61"/>
      <c r="Q660" s="64">
        <f t="shared" si="64"/>
        <v>0</v>
      </c>
      <c r="R660" s="64" t="e">
        <f>+M660/U660/3600*Lister!$A$3</f>
        <v>#DIV/0!</v>
      </c>
      <c r="S660" s="65" t="e">
        <f t="shared" si="65"/>
        <v>#DIV/0!</v>
      </c>
      <c r="T660" s="65" t="e">
        <f t="shared" si="62"/>
        <v>#DIV/0!</v>
      </c>
      <c r="U660" s="83">
        <f t="shared" si="66"/>
        <v>0</v>
      </c>
      <c r="V660" s="131">
        <f>+IF(O660&lt;&gt;0,($L660*(Lister!$F$11+Lister!$F$10*$K660/1000)+($J660-$L660)*Lister!$F$9)*1.05/$M660/60,0)</f>
        <v>0</v>
      </c>
      <c r="W660" s="120">
        <f t="shared" si="63"/>
        <v>0</v>
      </c>
    </row>
    <row r="661" spans="1:23" s="57" customFormat="1" x14ac:dyDescent="0.25">
      <c r="A661" s="33"/>
      <c r="G661" s="113"/>
      <c r="H661" s="59"/>
      <c r="K661" s="60"/>
      <c r="L661" s="61"/>
      <c r="M661" s="61"/>
      <c r="N661" s="61"/>
      <c r="O661" s="61"/>
      <c r="P661" s="61"/>
      <c r="Q661" s="64">
        <f t="shared" si="64"/>
        <v>0</v>
      </c>
      <c r="R661" s="64" t="e">
        <f>+M661/U661/3600*Lister!$A$3</f>
        <v>#DIV/0!</v>
      </c>
      <c r="S661" s="65" t="e">
        <f t="shared" si="65"/>
        <v>#DIV/0!</v>
      </c>
      <c r="T661" s="65" t="e">
        <f t="shared" si="62"/>
        <v>#DIV/0!</v>
      </c>
      <c r="U661" s="83">
        <f t="shared" si="66"/>
        <v>0</v>
      </c>
      <c r="V661" s="131">
        <f>+IF(O661&lt;&gt;0,($L661*(Lister!$F$11+Lister!$F$10*$K661/1000)+($J661-$L661)*Lister!$F$9)*1.05/$M661/60,0)</f>
        <v>0</v>
      </c>
      <c r="W661" s="120">
        <f t="shared" si="63"/>
        <v>0</v>
      </c>
    </row>
    <row r="662" spans="1:23" s="57" customFormat="1" x14ac:dyDescent="0.25">
      <c r="A662" s="33"/>
      <c r="G662" s="113"/>
      <c r="H662" s="59"/>
      <c r="K662" s="60"/>
      <c r="L662" s="61"/>
      <c r="M662" s="61"/>
      <c r="N662" s="61"/>
      <c r="O662" s="61"/>
      <c r="P662" s="61"/>
      <c r="Q662" s="64">
        <f t="shared" si="64"/>
        <v>0</v>
      </c>
      <c r="R662" s="64" t="e">
        <f>+M662/U662/3600*Lister!$A$3</f>
        <v>#DIV/0!</v>
      </c>
      <c r="S662" s="65" t="e">
        <f t="shared" si="65"/>
        <v>#DIV/0!</v>
      </c>
      <c r="T662" s="65" t="e">
        <f t="shared" si="62"/>
        <v>#DIV/0!</v>
      </c>
      <c r="U662" s="83">
        <f t="shared" si="66"/>
        <v>0</v>
      </c>
      <c r="V662" s="131">
        <f>+IF(O662&lt;&gt;0,($L662*(Lister!$F$11+Lister!$F$10*$K662/1000)+($J662-$L662)*Lister!$F$9)*1.05/$M662/60,0)</f>
        <v>0</v>
      </c>
      <c r="W662" s="120">
        <f t="shared" si="63"/>
        <v>0</v>
      </c>
    </row>
    <row r="663" spans="1:23" s="57" customFormat="1" x14ac:dyDescent="0.25">
      <c r="A663" s="33"/>
      <c r="G663" s="113"/>
      <c r="H663" s="59"/>
      <c r="K663" s="60"/>
      <c r="L663" s="61"/>
      <c r="M663" s="61"/>
      <c r="N663" s="61"/>
      <c r="O663" s="61"/>
      <c r="P663" s="61"/>
      <c r="Q663" s="64">
        <f t="shared" si="64"/>
        <v>0</v>
      </c>
      <c r="R663" s="64" t="e">
        <f>+M663/U663/3600*Lister!$A$3</f>
        <v>#DIV/0!</v>
      </c>
      <c r="S663" s="65" t="e">
        <f t="shared" si="65"/>
        <v>#DIV/0!</v>
      </c>
      <c r="T663" s="65" t="e">
        <f t="shared" si="62"/>
        <v>#DIV/0!</v>
      </c>
      <c r="U663" s="83">
        <f t="shared" si="66"/>
        <v>0</v>
      </c>
      <c r="V663" s="131">
        <f>+IF(O663&lt;&gt;0,($L663*(Lister!$F$11+Lister!$F$10*$K663/1000)+($J663-$L663)*Lister!$F$9)*1.05/$M663/60,0)</f>
        <v>0</v>
      </c>
      <c r="W663" s="120">
        <f t="shared" si="63"/>
        <v>0</v>
      </c>
    </row>
    <row r="664" spans="1:23" s="57" customFormat="1" x14ac:dyDescent="0.25">
      <c r="A664" s="33"/>
      <c r="G664" s="113"/>
      <c r="H664" s="59"/>
      <c r="K664" s="60"/>
      <c r="L664" s="61"/>
      <c r="M664" s="61"/>
      <c r="N664" s="61"/>
      <c r="O664" s="61"/>
      <c r="P664" s="61"/>
      <c r="Q664" s="64">
        <f t="shared" si="64"/>
        <v>0</v>
      </c>
      <c r="R664" s="64" t="e">
        <f>+M664/U664/3600*Lister!$A$3</f>
        <v>#DIV/0!</v>
      </c>
      <c r="S664" s="65" t="e">
        <f t="shared" si="65"/>
        <v>#DIV/0!</v>
      </c>
      <c r="T664" s="65" t="e">
        <f t="shared" si="62"/>
        <v>#DIV/0!</v>
      </c>
      <c r="U664" s="83">
        <f t="shared" si="66"/>
        <v>0</v>
      </c>
      <c r="V664" s="131">
        <f>+IF(O664&lt;&gt;0,($L664*(Lister!$F$11+Lister!$F$10*$K664/1000)+($J664-$L664)*Lister!$F$9)*1.05/$M664/60,0)</f>
        <v>0</v>
      </c>
      <c r="W664" s="120">
        <f t="shared" si="63"/>
        <v>0</v>
      </c>
    </row>
    <row r="665" spans="1:23" s="57" customFormat="1" x14ac:dyDescent="0.25">
      <c r="A665" s="33"/>
      <c r="G665" s="113"/>
      <c r="H665" s="59"/>
      <c r="K665" s="60"/>
      <c r="L665" s="61"/>
      <c r="M665" s="61"/>
      <c r="N665" s="61"/>
      <c r="O665" s="61"/>
      <c r="P665" s="61"/>
      <c r="Q665" s="64">
        <f t="shared" si="64"/>
        <v>0</v>
      </c>
      <c r="R665" s="64" t="e">
        <f>+M665/U665/3600*Lister!$A$3</f>
        <v>#DIV/0!</v>
      </c>
      <c r="S665" s="65" t="e">
        <f t="shared" si="65"/>
        <v>#DIV/0!</v>
      </c>
      <c r="T665" s="65" t="e">
        <f t="shared" si="62"/>
        <v>#DIV/0!</v>
      </c>
      <c r="U665" s="83">
        <f t="shared" si="66"/>
        <v>0</v>
      </c>
      <c r="V665" s="131">
        <f>+IF(O665&lt;&gt;0,($L665*(Lister!$F$11+Lister!$F$10*$K665/1000)+($J665-$L665)*Lister!$F$9)*1.05/$M665/60,0)</f>
        <v>0</v>
      </c>
      <c r="W665" s="120">
        <f t="shared" si="63"/>
        <v>0</v>
      </c>
    </row>
    <row r="666" spans="1:23" s="57" customFormat="1" x14ac:dyDescent="0.25">
      <c r="A666" s="33"/>
      <c r="G666" s="113"/>
      <c r="H666" s="59"/>
      <c r="K666" s="60"/>
      <c r="L666" s="61"/>
      <c r="M666" s="61"/>
      <c r="N666" s="61"/>
      <c r="O666" s="61"/>
      <c r="P666" s="61"/>
      <c r="Q666" s="64">
        <f t="shared" si="64"/>
        <v>0</v>
      </c>
      <c r="R666" s="64" t="e">
        <f>+M666/U666/3600*Lister!$A$3</f>
        <v>#DIV/0!</v>
      </c>
      <c r="S666" s="65" t="e">
        <f t="shared" si="65"/>
        <v>#DIV/0!</v>
      </c>
      <c r="T666" s="65" t="e">
        <f t="shared" si="62"/>
        <v>#DIV/0!</v>
      </c>
      <c r="U666" s="83">
        <f t="shared" si="66"/>
        <v>0</v>
      </c>
      <c r="V666" s="131">
        <f>+IF(O666&lt;&gt;0,($L666*(Lister!$F$11+Lister!$F$10*$K666/1000)+($J666-$L666)*Lister!$F$9)*1.05/$M666/60,0)</f>
        <v>0</v>
      </c>
      <c r="W666" s="120">
        <f t="shared" si="63"/>
        <v>0</v>
      </c>
    </row>
    <row r="667" spans="1:23" s="57" customFormat="1" x14ac:dyDescent="0.25">
      <c r="A667" s="33"/>
      <c r="G667" s="113"/>
      <c r="H667" s="59"/>
      <c r="K667" s="60"/>
      <c r="L667" s="61"/>
      <c r="M667" s="61"/>
      <c r="N667" s="61"/>
      <c r="O667" s="61"/>
      <c r="P667" s="61"/>
      <c r="Q667" s="64">
        <f t="shared" si="64"/>
        <v>0</v>
      </c>
      <c r="R667" s="64" t="e">
        <f>+M667/U667/3600*Lister!$A$3</f>
        <v>#DIV/0!</v>
      </c>
      <c r="S667" s="65" t="e">
        <f t="shared" si="65"/>
        <v>#DIV/0!</v>
      </c>
      <c r="T667" s="65" t="e">
        <f t="shared" si="62"/>
        <v>#DIV/0!</v>
      </c>
      <c r="U667" s="83">
        <f t="shared" si="66"/>
        <v>0</v>
      </c>
      <c r="V667" s="131">
        <f>+IF(O667&lt;&gt;0,($L667*(Lister!$F$11+Lister!$F$10*$K667/1000)+($J667-$L667)*Lister!$F$9)*1.05/$M667/60,0)</f>
        <v>0</v>
      </c>
      <c r="W667" s="120">
        <f t="shared" si="63"/>
        <v>0</v>
      </c>
    </row>
    <row r="668" spans="1:23" s="57" customFormat="1" x14ac:dyDescent="0.25">
      <c r="A668" s="33"/>
      <c r="G668" s="113"/>
      <c r="H668" s="59"/>
      <c r="K668" s="60"/>
      <c r="L668" s="61"/>
      <c r="M668" s="61"/>
      <c r="N668" s="61"/>
      <c r="O668" s="61"/>
      <c r="P668" s="61"/>
      <c r="Q668" s="64">
        <f t="shared" si="64"/>
        <v>0</v>
      </c>
      <c r="R668" s="64" t="e">
        <f>+M668/U668/3600*Lister!$A$3</f>
        <v>#DIV/0!</v>
      </c>
      <c r="S668" s="65" t="e">
        <f t="shared" si="65"/>
        <v>#DIV/0!</v>
      </c>
      <c r="T668" s="65" t="e">
        <f t="shared" si="62"/>
        <v>#DIV/0!</v>
      </c>
      <c r="U668" s="83">
        <f t="shared" si="66"/>
        <v>0</v>
      </c>
      <c r="V668" s="131">
        <f>+IF(O668&lt;&gt;0,($L668*(Lister!$F$11+Lister!$F$10*$K668/1000)+($J668-$L668)*Lister!$F$9)*1.05/$M668/60,0)</f>
        <v>0</v>
      </c>
      <c r="W668" s="120">
        <f t="shared" si="63"/>
        <v>0</v>
      </c>
    </row>
    <row r="669" spans="1:23" s="57" customFormat="1" x14ac:dyDescent="0.25">
      <c r="A669" s="33"/>
      <c r="G669" s="113"/>
      <c r="H669" s="59"/>
      <c r="K669" s="60"/>
      <c r="L669" s="61"/>
      <c r="M669" s="61"/>
      <c r="N669" s="61"/>
      <c r="O669" s="61"/>
      <c r="P669" s="61"/>
      <c r="Q669" s="64">
        <f t="shared" si="64"/>
        <v>0</v>
      </c>
      <c r="R669" s="64" t="e">
        <f>+M669/U669/3600*Lister!$A$3</f>
        <v>#DIV/0!</v>
      </c>
      <c r="S669" s="65" t="e">
        <f t="shared" si="65"/>
        <v>#DIV/0!</v>
      </c>
      <c r="T669" s="65" t="e">
        <f t="shared" si="62"/>
        <v>#DIV/0!</v>
      </c>
      <c r="U669" s="83">
        <f t="shared" si="66"/>
        <v>0</v>
      </c>
      <c r="V669" s="131">
        <f>+IF(O669&lt;&gt;0,($L669*(Lister!$F$11+Lister!$F$10*$K669/1000)+($J669-$L669)*Lister!$F$9)*1.05/$M669/60,0)</f>
        <v>0</v>
      </c>
      <c r="W669" s="120">
        <f t="shared" si="63"/>
        <v>0</v>
      </c>
    </row>
    <row r="670" spans="1:23" s="57" customFormat="1" x14ac:dyDescent="0.25">
      <c r="A670" s="33"/>
      <c r="G670" s="113"/>
      <c r="H670" s="59"/>
      <c r="K670" s="60"/>
      <c r="L670" s="61"/>
      <c r="M670" s="61"/>
      <c r="N670" s="61"/>
      <c r="O670" s="61"/>
      <c r="P670" s="61"/>
      <c r="Q670" s="64">
        <f t="shared" si="64"/>
        <v>0</v>
      </c>
      <c r="R670" s="64" t="e">
        <f>+M670/U670/3600*Lister!$A$3</f>
        <v>#DIV/0!</v>
      </c>
      <c r="S670" s="65" t="e">
        <f t="shared" si="65"/>
        <v>#DIV/0!</v>
      </c>
      <c r="T670" s="65" t="e">
        <f t="shared" si="62"/>
        <v>#DIV/0!</v>
      </c>
      <c r="U670" s="83">
        <f t="shared" si="66"/>
        <v>0</v>
      </c>
      <c r="V670" s="131">
        <f>+IF(O670&lt;&gt;0,($L670*(Lister!$F$11+Lister!$F$10*$K670/1000)+($J670-$L670)*Lister!$F$9)*1.05/$M670/60,0)</f>
        <v>0</v>
      </c>
      <c r="W670" s="120">
        <f t="shared" si="63"/>
        <v>0</v>
      </c>
    </row>
    <row r="671" spans="1:23" s="57" customFormat="1" x14ac:dyDescent="0.25">
      <c r="A671" s="33"/>
      <c r="G671" s="113"/>
      <c r="H671" s="59"/>
      <c r="K671" s="60"/>
      <c r="L671" s="61"/>
      <c r="M671" s="61"/>
      <c r="N671" s="61"/>
      <c r="O671" s="61"/>
      <c r="P671" s="61"/>
      <c r="Q671" s="64">
        <f t="shared" si="64"/>
        <v>0</v>
      </c>
      <c r="R671" s="64" t="e">
        <f>+M671/U671/3600*Lister!$A$3</f>
        <v>#DIV/0!</v>
      </c>
      <c r="S671" s="65" t="e">
        <f t="shared" si="65"/>
        <v>#DIV/0!</v>
      </c>
      <c r="T671" s="65" t="e">
        <f t="shared" si="62"/>
        <v>#DIV/0!</v>
      </c>
      <c r="U671" s="83">
        <f t="shared" si="66"/>
        <v>0</v>
      </c>
      <c r="V671" s="131">
        <f>+IF(O671&lt;&gt;0,($L671*(Lister!$F$11+Lister!$F$10*$K671/1000)+($J671-$L671)*Lister!$F$9)*1.05/$M671/60,0)</f>
        <v>0</v>
      </c>
      <c r="W671" s="120">
        <f t="shared" si="63"/>
        <v>0</v>
      </c>
    </row>
    <row r="672" spans="1:23" s="57" customFormat="1" x14ac:dyDescent="0.25">
      <c r="A672" s="33"/>
      <c r="G672" s="113"/>
      <c r="H672" s="59"/>
      <c r="K672" s="60"/>
      <c r="L672" s="61"/>
      <c r="M672" s="61"/>
      <c r="N672" s="61"/>
      <c r="O672" s="61"/>
      <c r="P672" s="61"/>
      <c r="Q672" s="64">
        <f t="shared" si="64"/>
        <v>0</v>
      </c>
      <c r="R672" s="64" t="e">
        <f>+M672/U672/3600*Lister!$A$3</f>
        <v>#DIV/0!</v>
      </c>
      <c r="S672" s="65" t="e">
        <f t="shared" si="65"/>
        <v>#DIV/0!</v>
      </c>
      <c r="T672" s="65" t="e">
        <f t="shared" si="62"/>
        <v>#DIV/0!</v>
      </c>
      <c r="U672" s="83">
        <f t="shared" si="66"/>
        <v>0</v>
      </c>
      <c r="V672" s="131">
        <f>+IF(O672&lt;&gt;0,($L672*(Lister!$F$11+Lister!$F$10*$K672/1000)+($J672-$L672)*Lister!$F$9)*1.05/$M672/60,0)</f>
        <v>0</v>
      </c>
      <c r="W672" s="120">
        <f t="shared" si="63"/>
        <v>0</v>
      </c>
    </row>
    <row r="673" spans="1:23" s="57" customFormat="1" x14ac:dyDescent="0.25">
      <c r="A673" s="33"/>
      <c r="G673" s="113"/>
      <c r="H673" s="59"/>
      <c r="K673" s="60"/>
      <c r="L673" s="61"/>
      <c r="M673" s="61"/>
      <c r="N673" s="61"/>
      <c r="O673" s="61"/>
      <c r="P673" s="61"/>
      <c r="Q673" s="64">
        <f t="shared" si="64"/>
        <v>0</v>
      </c>
      <c r="R673" s="64" t="e">
        <f>+M673/U673/3600*Lister!$A$3</f>
        <v>#DIV/0!</v>
      </c>
      <c r="S673" s="65" t="e">
        <f t="shared" si="65"/>
        <v>#DIV/0!</v>
      </c>
      <c r="T673" s="65" t="e">
        <f t="shared" si="62"/>
        <v>#DIV/0!</v>
      </c>
      <c r="U673" s="83">
        <f t="shared" si="66"/>
        <v>0</v>
      </c>
      <c r="V673" s="131">
        <f>+IF(O673&lt;&gt;0,($L673*(Lister!$F$11+Lister!$F$10*$K673/1000)+($J673-$L673)*Lister!$F$9)*1.05/$M673/60,0)</f>
        <v>0</v>
      </c>
      <c r="W673" s="120">
        <f t="shared" si="63"/>
        <v>0</v>
      </c>
    </row>
    <row r="674" spans="1:23" s="57" customFormat="1" x14ac:dyDescent="0.25">
      <c r="A674" s="33"/>
      <c r="G674" s="113"/>
      <c r="H674" s="59"/>
      <c r="K674" s="60"/>
      <c r="L674" s="61"/>
      <c r="M674" s="61"/>
      <c r="N674" s="61"/>
      <c r="O674" s="61"/>
      <c r="P674" s="61"/>
      <c r="Q674" s="64">
        <f t="shared" si="64"/>
        <v>0</v>
      </c>
      <c r="R674" s="64" t="e">
        <f>+M674/U674/3600*Lister!$A$3</f>
        <v>#DIV/0!</v>
      </c>
      <c r="S674" s="65" t="e">
        <f t="shared" si="65"/>
        <v>#DIV/0!</v>
      </c>
      <c r="T674" s="65" t="e">
        <f t="shared" si="62"/>
        <v>#DIV/0!</v>
      </c>
      <c r="U674" s="83">
        <f t="shared" si="66"/>
        <v>0</v>
      </c>
      <c r="V674" s="131">
        <f>+IF(O674&lt;&gt;0,($L674*(Lister!$F$11+Lister!$F$10*$K674/1000)+($J674-$L674)*Lister!$F$9)*1.05/$M674/60,0)</f>
        <v>0</v>
      </c>
      <c r="W674" s="120">
        <f t="shared" si="63"/>
        <v>0</v>
      </c>
    </row>
    <row r="675" spans="1:23" s="57" customFormat="1" x14ac:dyDescent="0.25">
      <c r="A675" s="33"/>
      <c r="G675" s="113"/>
      <c r="H675" s="59"/>
      <c r="K675" s="60"/>
      <c r="L675" s="61"/>
      <c r="M675" s="61"/>
      <c r="N675" s="61"/>
      <c r="O675" s="61"/>
      <c r="P675" s="61"/>
      <c r="Q675" s="64">
        <f t="shared" si="64"/>
        <v>0</v>
      </c>
      <c r="R675" s="64" t="e">
        <f>+M675/U675/3600*Lister!$A$3</f>
        <v>#DIV/0!</v>
      </c>
      <c r="S675" s="65" t="e">
        <f t="shared" si="65"/>
        <v>#DIV/0!</v>
      </c>
      <c r="T675" s="65" t="e">
        <f t="shared" si="62"/>
        <v>#DIV/0!</v>
      </c>
      <c r="U675" s="83">
        <f t="shared" si="66"/>
        <v>0</v>
      </c>
      <c r="V675" s="131">
        <f>+IF(O675&lt;&gt;0,($L675*(Lister!$F$11+Lister!$F$10*$K675/1000)+($J675-$L675)*Lister!$F$9)*1.05/$M675/60,0)</f>
        <v>0</v>
      </c>
      <c r="W675" s="120">
        <f t="shared" si="63"/>
        <v>0</v>
      </c>
    </row>
    <row r="676" spans="1:23" s="57" customFormat="1" x14ac:dyDescent="0.25">
      <c r="A676" s="33"/>
      <c r="G676" s="113"/>
      <c r="H676" s="59"/>
      <c r="K676" s="60"/>
      <c r="L676" s="61"/>
      <c r="M676" s="61"/>
      <c r="N676" s="61"/>
      <c r="O676" s="61"/>
      <c r="P676" s="61"/>
      <c r="Q676" s="64">
        <f t="shared" si="64"/>
        <v>0</v>
      </c>
      <c r="R676" s="64" t="e">
        <f>+M676/U676/3600*Lister!$A$3</f>
        <v>#DIV/0!</v>
      </c>
      <c r="S676" s="65" t="e">
        <f t="shared" si="65"/>
        <v>#DIV/0!</v>
      </c>
      <c r="T676" s="65" t="e">
        <f t="shared" si="62"/>
        <v>#DIV/0!</v>
      </c>
      <c r="U676" s="83">
        <f t="shared" si="66"/>
        <v>0</v>
      </c>
      <c r="V676" s="131">
        <f>+IF(O676&lt;&gt;0,($L676*(Lister!$F$11+Lister!$F$10*$K676/1000)+($J676-$L676)*Lister!$F$9)*1.05/$M676/60,0)</f>
        <v>0</v>
      </c>
      <c r="W676" s="120">
        <f t="shared" si="63"/>
        <v>0</v>
      </c>
    </row>
    <row r="677" spans="1:23" s="57" customFormat="1" x14ac:dyDescent="0.25">
      <c r="A677" s="33"/>
      <c r="G677" s="113"/>
      <c r="H677" s="59"/>
      <c r="K677" s="60"/>
      <c r="L677" s="61"/>
      <c r="M677" s="61"/>
      <c r="N677" s="61"/>
      <c r="O677" s="61"/>
      <c r="P677" s="61"/>
      <c r="Q677" s="64">
        <f t="shared" si="64"/>
        <v>0</v>
      </c>
      <c r="R677" s="64" t="e">
        <f>+M677/U677/3600*Lister!$A$3</f>
        <v>#DIV/0!</v>
      </c>
      <c r="S677" s="65" t="e">
        <f t="shared" si="65"/>
        <v>#DIV/0!</v>
      </c>
      <c r="T677" s="65" t="e">
        <f t="shared" si="62"/>
        <v>#DIV/0!</v>
      </c>
      <c r="U677" s="83">
        <f t="shared" si="66"/>
        <v>0</v>
      </c>
      <c r="V677" s="131">
        <f>+IF(O677&lt;&gt;0,($L677*(Lister!$F$11+Lister!$F$10*$K677/1000)+($J677-$L677)*Lister!$F$9)*1.05/$M677/60,0)</f>
        <v>0</v>
      </c>
      <c r="W677" s="120">
        <f t="shared" si="63"/>
        <v>0</v>
      </c>
    </row>
    <row r="678" spans="1:23" s="57" customFormat="1" x14ac:dyDescent="0.25">
      <c r="A678" s="33"/>
      <c r="G678" s="113"/>
      <c r="H678" s="59"/>
      <c r="K678" s="60"/>
      <c r="L678" s="61"/>
      <c r="M678" s="61"/>
      <c r="N678" s="61"/>
      <c r="O678" s="61"/>
      <c r="P678" s="61"/>
      <c r="Q678" s="64">
        <f t="shared" si="64"/>
        <v>0</v>
      </c>
      <c r="R678" s="64" t="e">
        <f>+M678/U678/3600*Lister!$A$3</f>
        <v>#DIV/0!</v>
      </c>
      <c r="S678" s="65" t="e">
        <f t="shared" si="65"/>
        <v>#DIV/0!</v>
      </c>
      <c r="T678" s="65" t="e">
        <f t="shared" si="62"/>
        <v>#DIV/0!</v>
      </c>
      <c r="U678" s="83">
        <f t="shared" si="66"/>
        <v>0</v>
      </c>
      <c r="V678" s="131">
        <f>+IF(O678&lt;&gt;0,($L678*(Lister!$F$11+Lister!$F$10*$K678/1000)+($J678-$L678)*Lister!$F$9)*1.05/$M678/60,0)</f>
        <v>0</v>
      </c>
      <c r="W678" s="120">
        <f t="shared" si="63"/>
        <v>0</v>
      </c>
    </row>
    <row r="679" spans="1:23" s="57" customFormat="1" x14ac:dyDescent="0.25">
      <c r="A679" s="33"/>
      <c r="G679" s="113"/>
      <c r="H679" s="59"/>
      <c r="K679" s="60"/>
      <c r="L679" s="61"/>
      <c r="M679" s="61"/>
      <c r="N679" s="61"/>
      <c r="O679" s="61"/>
      <c r="P679" s="61"/>
      <c r="Q679" s="64">
        <f t="shared" si="64"/>
        <v>0</v>
      </c>
      <c r="R679" s="64" t="e">
        <f>+M679/U679/3600*Lister!$A$3</f>
        <v>#DIV/0!</v>
      </c>
      <c r="S679" s="65" t="e">
        <f t="shared" si="65"/>
        <v>#DIV/0!</v>
      </c>
      <c r="T679" s="65" t="e">
        <f t="shared" si="62"/>
        <v>#DIV/0!</v>
      </c>
      <c r="U679" s="83">
        <f t="shared" si="66"/>
        <v>0</v>
      </c>
      <c r="V679" s="131">
        <f>+IF(O679&lt;&gt;0,($L679*(Lister!$F$11+Lister!$F$10*$K679/1000)+($J679-$L679)*Lister!$F$9)*1.05/$M679/60,0)</f>
        <v>0</v>
      </c>
      <c r="W679" s="120">
        <f t="shared" si="63"/>
        <v>0</v>
      </c>
    </row>
    <row r="680" spans="1:23" s="57" customFormat="1" x14ac:dyDescent="0.25">
      <c r="A680" s="33"/>
      <c r="G680" s="113"/>
      <c r="H680" s="59"/>
      <c r="K680" s="60"/>
      <c r="L680" s="61"/>
      <c r="M680" s="61"/>
      <c r="N680" s="61"/>
      <c r="O680" s="61"/>
      <c r="P680" s="61"/>
      <c r="Q680" s="64">
        <f t="shared" si="64"/>
        <v>0</v>
      </c>
      <c r="R680" s="64" t="e">
        <f>+M680/U680/3600*Lister!$A$3</f>
        <v>#DIV/0!</v>
      </c>
      <c r="S680" s="65" t="e">
        <f t="shared" si="65"/>
        <v>#DIV/0!</v>
      </c>
      <c r="T680" s="65" t="e">
        <f t="shared" si="62"/>
        <v>#DIV/0!</v>
      </c>
      <c r="U680" s="83">
        <f t="shared" si="66"/>
        <v>0</v>
      </c>
      <c r="V680" s="131">
        <f>+IF(O680&lt;&gt;0,($L680*(Lister!$F$11+Lister!$F$10*$K680/1000)+($J680-$L680)*Lister!$F$9)*1.05/$M680/60,0)</f>
        <v>0</v>
      </c>
      <c r="W680" s="120">
        <f t="shared" si="63"/>
        <v>0</v>
      </c>
    </row>
    <row r="681" spans="1:23" s="57" customFormat="1" x14ac:dyDescent="0.25">
      <c r="A681" s="33"/>
      <c r="G681" s="113"/>
      <c r="H681" s="59"/>
      <c r="K681" s="60"/>
      <c r="L681" s="61"/>
      <c r="M681" s="61"/>
      <c r="N681" s="61"/>
      <c r="O681" s="61"/>
      <c r="P681" s="61"/>
      <c r="Q681" s="64">
        <f t="shared" si="64"/>
        <v>0</v>
      </c>
      <c r="R681" s="64" t="e">
        <f>+M681/U681/3600*Lister!$A$3</f>
        <v>#DIV/0!</v>
      </c>
      <c r="S681" s="65" t="e">
        <f t="shared" si="65"/>
        <v>#DIV/0!</v>
      </c>
      <c r="T681" s="65" t="e">
        <f t="shared" si="62"/>
        <v>#DIV/0!</v>
      </c>
      <c r="U681" s="83">
        <f t="shared" si="66"/>
        <v>0</v>
      </c>
      <c r="V681" s="131">
        <f>+IF(O681&lt;&gt;0,($L681*(Lister!$F$11+Lister!$F$10*$K681/1000)+($J681-$L681)*Lister!$F$9)*1.05/$M681/60,0)</f>
        <v>0</v>
      </c>
      <c r="W681" s="120">
        <f t="shared" si="63"/>
        <v>0</v>
      </c>
    </row>
    <row r="682" spans="1:23" s="57" customFormat="1" x14ac:dyDescent="0.25">
      <c r="A682" s="33"/>
      <c r="G682" s="113"/>
      <c r="H682" s="59"/>
      <c r="K682" s="60"/>
      <c r="L682" s="61"/>
      <c r="M682" s="61"/>
      <c r="N682" s="61"/>
      <c r="O682" s="61"/>
      <c r="P682" s="61"/>
      <c r="Q682" s="64">
        <f t="shared" si="64"/>
        <v>0</v>
      </c>
      <c r="R682" s="64" t="e">
        <f>+M682/U682/3600*Lister!$A$3</f>
        <v>#DIV/0!</v>
      </c>
      <c r="S682" s="65" t="e">
        <f t="shared" si="65"/>
        <v>#DIV/0!</v>
      </c>
      <c r="T682" s="65" t="e">
        <f t="shared" si="62"/>
        <v>#DIV/0!</v>
      </c>
      <c r="U682" s="83">
        <f t="shared" si="66"/>
        <v>0</v>
      </c>
      <c r="V682" s="131">
        <f>+IF(O682&lt;&gt;0,($L682*(Lister!$F$11+Lister!$F$10*$K682/1000)+($J682-$L682)*Lister!$F$9)*1.05/$M682/60,0)</f>
        <v>0</v>
      </c>
      <c r="W682" s="120">
        <f t="shared" si="63"/>
        <v>0</v>
      </c>
    </row>
    <row r="683" spans="1:23" s="57" customFormat="1" x14ac:dyDescent="0.25">
      <c r="A683" s="33"/>
      <c r="G683" s="113"/>
      <c r="H683" s="59"/>
      <c r="K683" s="60"/>
      <c r="L683" s="61"/>
      <c r="M683" s="61"/>
      <c r="N683" s="61"/>
      <c r="O683" s="61"/>
      <c r="P683" s="61"/>
      <c r="Q683" s="64">
        <f t="shared" si="64"/>
        <v>0</v>
      </c>
      <c r="R683" s="64" t="e">
        <f>+M683/U683/3600*Lister!$A$3</f>
        <v>#DIV/0!</v>
      </c>
      <c r="S683" s="65" t="e">
        <f t="shared" si="65"/>
        <v>#DIV/0!</v>
      </c>
      <c r="T683" s="65" t="e">
        <f t="shared" si="62"/>
        <v>#DIV/0!</v>
      </c>
      <c r="U683" s="83">
        <f t="shared" si="66"/>
        <v>0</v>
      </c>
      <c r="V683" s="131">
        <f>+IF(O683&lt;&gt;0,($L683*(Lister!$F$11+Lister!$F$10*$K683/1000)+($J683-$L683)*Lister!$F$9)*1.05/$M683/60,0)</f>
        <v>0</v>
      </c>
      <c r="W683" s="120">
        <f t="shared" si="63"/>
        <v>0</v>
      </c>
    </row>
    <row r="684" spans="1:23" s="57" customFormat="1" x14ac:dyDescent="0.25">
      <c r="A684" s="33"/>
      <c r="G684" s="113"/>
      <c r="H684" s="59"/>
      <c r="K684" s="60"/>
      <c r="L684" s="61"/>
      <c r="M684" s="61"/>
      <c r="N684" s="61"/>
      <c r="O684" s="61"/>
      <c r="P684" s="61"/>
      <c r="Q684" s="64">
        <f t="shared" si="64"/>
        <v>0</v>
      </c>
      <c r="R684" s="64" t="e">
        <f>+M684/U684/3600*Lister!$A$3</f>
        <v>#DIV/0!</v>
      </c>
      <c r="S684" s="65" t="e">
        <f t="shared" si="65"/>
        <v>#DIV/0!</v>
      </c>
      <c r="T684" s="65" t="e">
        <f t="shared" si="62"/>
        <v>#DIV/0!</v>
      </c>
      <c r="U684" s="83">
        <f t="shared" si="66"/>
        <v>0</v>
      </c>
      <c r="V684" s="131">
        <f>+IF(O684&lt;&gt;0,($L684*(Lister!$F$11+Lister!$F$10*$K684/1000)+($J684-$L684)*Lister!$F$9)*1.05/$M684/60,0)</f>
        <v>0</v>
      </c>
      <c r="W684" s="120">
        <f t="shared" si="63"/>
        <v>0</v>
      </c>
    </row>
    <row r="685" spans="1:23" s="57" customFormat="1" x14ac:dyDescent="0.25">
      <c r="A685" s="33"/>
      <c r="G685" s="113"/>
      <c r="H685" s="59"/>
      <c r="K685" s="60"/>
      <c r="L685" s="61"/>
      <c r="M685" s="61"/>
      <c r="N685" s="61"/>
      <c r="O685" s="61"/>
      <c r="P685" s="61"/>
      <c r="Q685" s="64">
        <f t="shared" si="64"/>
        <v>0</v>
      </c>
      <c r="R685" s="64" t="e">
        <f>+M685/U685/3600*Lister!$A$3</f>
        <v>#DIV/0!</v>
      </c>
      <c r="S685" s="65" t="e">
        <f t="shared" si="65"/>
        <v>#DIV/0!</v>
      </c>
      <c r="T685" s="65" t="e">
        <f t="shared" si="62"/>
        <v>#DIV/0!</v>
      </c>
      <c r="U685" s="83">
        <f t="shared" si="66"/>
        <v>0</v>
      </c>
      <c r="V685" s="131">
        <f>+IF(O685&lt;&gt;0,($L685*(Lister!$F$11+Lister!$F$10*$K685/1000)+($J685-$L685)*Lister!$F$9)*1.05/$M685/60,0)</f>
        <v>0</v>
      </c>
      <c r="W685" s="120">
        <f t="shared" si="63"/>
        <v>0</v>
      </c>
    </row>
    <row r="686" spans="1:23" s="57" customFormat="1" x14ac:dyDescent="0.25">
      <c r="A686" s="33"/>
      <c r="G686" s="113"/>
      <c r="H686" s="59"/>
      <c r="K686" s="60"/>
      <c r="L686" s="61"/>
      <c r="M686" s="61"/>
      <c r="N686" s="61"/>
      <c r="O686" s="61"/>
      <c r="P686" s="61"/>
      <c r="Q686" s="64">
        <f t="shared" si="64"/>
        <v>0</v>
      </c>
      <c r="R686" s="64" t="e">
        <f>+M686/U686/3600*Lister!$A$3</f>
        <v>#DIV/0!</v>
      </c>
      <c r="S686" s="65" t="e">
        <f t="shared" si="65"/>
        <v>#DIV/0!</v>
      </c>
      <c r="T686" s="65" t="e">
        <f t="shared" si="62"/>
        <v>#DIV/0!</v>
      </c>
      <c r="U686" s="83">
        <f t="shared" si="66"/>
        <v>0</v>
      </c>
      <c r="V686" s="131">
        <f>+IF(O686&lt;&gt;0,($L686*(Lister!$F$11+Lister!$F$10*$K686/1000)+($J686-$L686)*Lister!$F$9)*1.05/$M686/60,0)</f>
        <v>0</v>
      </c>
      <c r="W686" s="120">
        <f t="shared" si="63"/>
        <v>0</v>
      </c>
    </row>
    <row r="687" spans="1:23" s="57" customFormat="1" x14ac:dyDescent="0.25">
      <c r="A687" s="33"/>
      <c r="G687" s="113"/>
      <c r="H687" s="59"/>
      <c r="K687" s="60"/>
      <c r="L687" s="61"/>
      <c r="M687" s="61"/>
      <c r="N687" s="61"/>
      <c r="O687" s="61"/>
      <c r="P687" s="61"/>
      <c r="Q687" s="64">
        <f t="shared" si="64"/>
        <v>0</v>
      </c>
      <c r="R687" s="64" t="e">
        <f>+M687/U687/3600*Lister!$A$3</f>
        <v>#DIV/0!</v>
      </c>
      <c r="S687" s="65" t="e">
        <f t="shared" si="65"/>
        <v>#DIV/0!</v>
      </c>
      <c r="T687" s="65" t="e">
        <f t="shared" si="62"/>
        <v>#DIV/0!</v>
      </c>
      <c r="U687" s="83">
        <f t="shared" si="66"/>
        <v>0</v>
      </c>
      <c r="V687" s="131">
        <f>+IF(O687&lt;&gt;0,($L687*(Lister!$F$11+Lister!$F$10*$K687/1000)+($J687-$L687)*Lister!$F$9)*1.05/$M687/60,0)</f>
        <v>0</v>
      </c>
      <c r="W687" s="120">
        <f t="shared" si="63"/>
        <v>0</v>
      </c>
    </row>
    <row r="688" spans="1:23" s="57" customFormat="1" x14ac:dyDescent="0.25">
      <c r="A688" s="33"/>
      <c r="G688" s="113"/>
      <c r="H688" s="59"/>
      <c r="K688" s="60"/>
      <c r="L688" s="61"/>
      <c r="M688" s="61"/>
      <c r="N688" s="61"/>
      <c r="O688" s="61"/>
      <c r="P688" s="61"/>
      <c r="Q688" s="64">
        <f t="shared" si="64"/>
        <v>0</v>
      </c>
      <c r="R688" s="64" t="e">
        <f>+M688/U688/3600*Lister!$A$3</f>
        <v>#DIV/0!</v>
      </c>
      <c r="S688" s="65" t="e">
        <f t="shared" si="65"/>
        <v>#DIV/0!</v>
      </c>
      <c r="T688" s="65" t="e">
        <f t="shared" si="62"/>
        <v>#DIV/0!</v>
      </c>
      <c r="U688" s="83">
        <f t="shared" si="66"/>
        <v>0</v>
      </c>
      <c r="V688" s="131">
        <f>+IF(O688&lt;&gt;0,($L688*(Lister!$F$11+Lister!$F$10*$K688/1000)+($J688-$L688)*Lister!$F$9)*1.05/$M688/60,0)</f>
        <v>0</v>
      </c>
      <c r="W688" s="120">
        <f t="shared" si="63"/>
        <v>0</v>
      </c>
    </row>
    <row r="689" spans="1:23" s="57" customFormat="1" x14ac:dyDescent="0.25">
      <c r="A689" s="33"/>
      <c r="G689" s="113"/>
      <c r="H689" s="59"/>
      <c r="K689" s="60"/>
      <c r="L689" s="61"/>
      <c r="M689" s="61"/>
      <c r="N689" s="61"/>
      <c r="O689" s="61"/>
      <c r="P689" s="61"/>
      <c r="Q689" s="64">
        <f t="shared" si="64"/>
        <v>0</v>
      </c>
      <c r="R689" s="64" t="e">
        <f>+M689/U689/3600*Lister!$A$3</f>
        <v>#DIV/0!</v>
      </c>
      <c r="S689" s="65" t="e">
        <f t="shared" si="65"/>
        <v>#DIV/0!</v>
      </c>
      <c r="T689" s="65" t="e">
        <f t="shared" si="62"/>
        <v>#DIV/0!</v>
      </c>
      <c r="U689" s="83">
        <f t="shared" si="66"/>
        <v>0</v>
      </c>
      <c r="V689" s="131">
        <f>+IF(O689&lt;&gt;0,($L689*(Lister!$F$11+Lister!$F$10*$K689/1000)+($J689-$L689)*Lister!$F$9)*1.05/$M689/60,0)</f>
        <v>0</v>
      </c>
      <c r="W689" s="120">
        <f t="shared" si="63"/>
        <v>0</v>
      </c>
    </row>
    <row r="690" spans="1:23" s="57" customFormat="1" x14ac:dyDescent="0.25">
      <c r="A690" s="33"/>
      <c r="G690" s="113"/>
      <c r="H690" s="59"/>
      <c r="K690" s="60"/>
      <c r="L690" s="61"/>
      <c r="M690" s="61"/>
      <c r="N690" s="61"/>
      <c r="O690" s="61"/>
      <c r="P690" s="61"/>
      <c r="Q690" s="64">
        <f t="shared" si="64"/>
        <v>0</v>
      </c>
      <c r="R690" s="64" t="e">
        <f>+M690/U690/3600*Lister!$A$3</f>
        <v>#DIV/0!</v>
      </c>
      <c r="S690" s="65" t="e">
        <f t="shared" si="65"/>
        <v>#DIV/0!</v>
      </c>
      <c r="T690" s="65" t="e">
        <f t="shared" si="62"/>
        <v>#DIV/0!</v>
      </c>
      <c r="U690" s="83">
        <f t="shared" si="66"/>
        <v>0</v>
      </c>
      <c r="V690" s="131">
        <f>+IF(O690&lt;&gt;0,($L690*(Lister!$F$11+Lister!$F$10*$K690/1000)+($J690-$L690)*Lister!$F$9)*1.05/$M690/60,0)</f>
        <v>0</v>
      </c>
      <c r="W690" s="120">
        <f t="shared" si="63"/>
        <v>0</v>
      </c>
    </row>
    <row r="691" spans="1:23" s="57" customFormat="1" x14ac:dyDescent="0.25">
      <c r="A691" s="33"/>
      <c r="G691" s="113"/>
      <c r="H691" s="59"/>
      <c r="K691" s="60"/>
      <c r="L691" s="61"/>
      <c r="M691" s="61"/>
      <c r="N691" s="61"/>
      <c r="O691" s="61"/>
      <c r="P691" s="61"/>
      <c r="Q691" s="64">
        <f t="shared" si="64"/>
        <v>0</v>
      </c>
      <c r="R691" s="64" t="e">
        <f>+M691/U691/3600*Lister!$A$3</f>
        <v>#DIV/0!</v>
      </c>
      <c r="S691" s="65" t="e">
        <f t="shared" si="65"/>
        <v>#DIV/0!</v>
      </c>
      <c r="T691" s="65" t="e">
        <f t="shared" si="62"/>
        <v>#DIV/0!</v>
      </c>
      <c r="U691" s="83">
        <f t="shared" si="66"/>
        <v>0</v>
      </c>
      <c r="V691" s="131">
        <f>+IF(O691&lt;&gt;0,($L691*(Lister!$F$11+Lister!$F$10*$K691/1000)+($J691-$L691)*Lister!$F$9)*1.05/$M691/60,0)</f>
        <v>0</v>
      </c>
      <c r="W691" s="120">
        <f t="shared" si="63"/>
        <v>0</v>
      </c>
    </row>
    <row r="692" spans="1:23" s="57" customFormat="1" x14ac:dyDescent="0.25">
      <c r="A692" s="33"/>
      <c r="G692" s="113"/>
      <c r="H692" s="59"/>
      <c r="K692" s="60"/>
      <c r="L692" s="61"/>
      <c r="M692" s="61"/>
      <c r="N692" s="61"/>
      <c r="O692" s="61"/>
      <c r="P692" s="61"/>
      <c r="Q692" s="64">
        <f t="shared" si="64"/>
        <v>0</v>
      </c>
      <c r="R692" s="64" t="e">
        <f>+M692/U692/3600*Lister!$A$3</f>
        <v>#DIV/0!</v>
      </c>
      <c r="S692" s="65" t="e">
        <f t="shared" si="65"/>
        <v>#DIV/0!</v>
      </c>
      <c r="T692" s="65" t="e">
        <f t="shared" si="62"/>
        <v>#DIV/0!</v>
      </c>
      <c r="U692" s="83">
        <f t="shared" si="66"/>
        <v>0</v>
      </c>
      <c r="V692" s="131">
        <f>+IF(O692&lt;&gt;0,($L692*(Lister!$F$11+Lister!$F$10*$K692/1000)+($J692-$L692)*Lister!$F$9)*1.05/$M692/60,0)</f>
        <v>0</v>
      </c>
      <c r="W692" s="120">
        <f t="shared" si="63"/>
        <v>0</v>
      </c>
    </row>
    <row r="693" spans="1:23" s="57" customFormat="1" x14ac:dyDescent="0.25">
      <c r="A693" s="33"/>
      <c r="G693" s="113"/>
      <c r="H693" s="59"/>
      <c r="K693" s="60"/>
      <c r="L693" s="61"/>
      <c r="M693" s="61"/>
      <c r="N693" s="61"/>
      <c r="O693" s="61"/>
      <c r="P693" s="61"/>
      <c r="Q693" s="64">
        <f t="shared" si="64"/>
        <v>0</v>
      </c>
      <c r="R693" s="64" t="e">
        <f>+M693/U693/3600*Lister!$A$3</f>
        <v>#DIV/0!</v>
      </c>
      <c r="S693" s="65" t="e">
        <f t="shared" si="65"/>
        <v>#DIV/0!</v>
      </c>
      <c r="T693" s="65" t="e">
        <f t="shared" si="62"/>
        <v>#DIV/0!</v>
      </c>
      <c r="U693" s="83">
        <f t="shared" si="66"/>
        <v>0</v>
      </c>
      <c r="V693" s="131">
        <f>+IF(O693&lt;&gt;0,($L693*(Lister!$F$11+Lister!$F$10*$K693/1000)+($J693-$L693)*Lister!$F$9)*1.05/$M693/60,0)</f>
        <v>0</v>
      </c>
      <c r="W693" s="120">
        <f t="shared" si="63"/>
        <v>0</v>
      </c>
    </row>
    <row r="694" spans="1:23" s="57" customFormat="1" x14ac:dyDescent="0.25">
      <c r="A694" s="33"/>
      <c r="G694" s="113"/>
      <c r="H694" s="59"/>
      <c r="K694" s="60"/>
      <c r="L694" s="61"/>
      <c r="M694" s="61"/>
      <c r="N694" s="61"/>
      <c r="O694" s="61"/>
      <c r="P694" s="61"/>
      <c r="Q694" s="64">
        <f t="shared" si="64"/>
        <v>0</v>
      </c>
      <c r="R694" s="64" t="e">
        <f>+M694/U694/3600*Lister!$A$3</f>
        <v>#DIV/0!</v>
      </c>
      <c r="S694" s="65" t="e">
        <f t="shared" si="65"/>
        <v>#DIV/0!</v>
      </c>
      <c r="T694" s="65" t="e">
        <f t="shared" si="62"/>
        <v>#DIV/0!</v>
      </c>
      <c r="U694" s="83">
        <f t="shared" si="66"/>
        <v>0</v>
      </c>
      <c r="V694" s="131">
        <f>+IF(O694&lt;&gt;0,($L694*(Lister!$F$11+Lister!$F$10*$K694/1000)+($J694-$L694)*Lister!$F$9)*1.05/$M694/60,0)</f>
        <v>0</v>
      </c>
      <c r="W694" s="120">
        <f t="shared" si="63"/>
        <v>0</v>
      </c>
    </row>
    <row r="695" spans="1:23" s="57" customFormat="1" x14ac:dyDescent="0.25">
      <c r="A695" s="33"/>
      <c r="G695" s="113"/>
      <c r="H695" s="59"/>
      <c r="K695" s="60"/>
      <c r="L695" s="61"/>
      <c r="M695" s="61"/>
      <c r="N695" s="61"/>
      <c r="O695" s="61"/>
      <c r="P695" s="61"/>
      <c r="Q695" s="64">
        <f t="shared" si="64"/>
        <v>0</v>
      </c>
      <c r="R695" s="64" t="e">
        <f>+M695/U695/3600*Lister!$A$3</f>
        <v>#DIV/0!</v>
      </c>
      <c r="S695" s="65" t="e">
        <f t="shared" si="65"/>
        <v>#DIV/0!</v>
      </c>
      <c r="T695" s="65" t="e">
        <f t="shared" si="62"/>
        <v>#DIV/0!</v>
      </c>
      <c r="U695" s="83">
        <f t="shared" si="66"/>
        <v>0</v>
      </c>
      <c r="V695" s="131">
        <f>+IF(O695&lt;&gt;0,($L695*(Lister!$F$11+Lister!$F$10*$K695/1000)+($J695-$L695)*Lister!$F$9)*1.05/$M695/60,0)</f>
        <v>0</v>
      </c>
      <c r="W695" s="120">
        <f t="shared" si="63"/>
        <v>0</v>
      </c>
    </row>
    <row r="696" spans="1:23" s="57" customFormat="1" x14ac:dyDescent="0.25">
      <c r="A696" s="33"/>
      <c r="G696" s="113"/>
      <c r="H696" s="59"/>
      <c r="K696" s="60"/>
      <c r="L696" s="61"/>
      <c r="M696" s="61"/>
      <c r="N696" s="61"/>
      <c r="O696" s="61"/>
      <c r="P696" s="61"/>
      <c r="Q696" s="64">
        <f t="shared" si="64"/>
        <v>0</v>
      </c>
      <c r="R696" s="64" t="e">
        <f>+M696/U696/3600*Lister!$A$3</f>
        <v>#DIV/0!</v>
      </c>
      <c r="S696" s="65" t="e">
        <f t="shared" si="65"/>
        <v>#DIV/0!</v>
      </c>
      <c r="T696" s="65" t="e">
        <f t="shared" si="62"/>
        <v>#DIV/0!</v>
      </c>
      <c r="U696" s="83">
        <f t="shared" si="66"/>
        <v>0</v>
      </c>
      <c r="V696" s="131">
        <f>+IF(O696&lt;&gt;0,($L696*(Lister!$F$11+Lister!$F$10*$K696/1000)+($J696-$L696)*Lister!$F$9)*1.05/$M696/60,0)</f>
        <v>0</v>
      </c>
      <c r="W696" s="120">
        <f t="shared" si="63"/>
        <v>0</v>
      </c>
    </row>
    <row r="697" spans="1:23" s="57" customFormat="1" x14ac:dyDescent="0.25">
      <c r="A697" s="33"/>
      <c r="G697" s="113"/>
      <c r="H697" s="59"/>
      <c r="K697" s="60"/>
      <c r="L697" s="61"/>
      <c r="M697" s="61"/>
      <c r="N697" s="61"/>
      <c r="O697" s="61"/>
      <c r="P697" s="61"/>
      <c r="Q697" s="64">
        <f t="shared" si="64"/>
        <v>0</v>
      </c>
      <c r="R697" s="64" t="e">
        <f>+M697/U697/3600*Lister!$A$3</f>
        <v>#DIV/0!</v>
      </c>
      <c r="S697" s="65" t="e">
        <f t="shared" si="65"/>
        <v>#DIV/0!</v>
      </c>
      <c r="T697" s="65" t="e">
        <f t="shared" si="62"/>
        <v>#DIV/0!</v>
      </c>
      <c r="U697" s="83">
        <f t="shared" si="66"/>
        <v>0</v>
      </c>
      <c r="V697" s="131">
        <f>+IF(O697&lt;&gt;0,($L697*(Lister!$F$11+Lister!$F$10*$K697/1000)+($J697-$L697)*Lister!$F$9)*1.05/$M697/60,0)</f>
        <v>0</v>
      </c>
      <c r="W697" s="120">
        <f t="shared" si="63"/>
        <v>0</v>
      </c>
    </row>
    <row r="698" spans="1:23" s="57" customFormat="1" x14ac:dyDescent="0.25">
      <c r="A698" s="33"/>
      <c r="G698" s="113"/>
      <c r="H698" s="59"/>
      <c r="K698" s="60"/>
      <c r="L698" s="61"/>
      <c r="M698" s="61"/>
      <c r="N698" s="61"/>
      <c r="O698" s="61"/>
      <c r="P698" s="61"/>
      <c r="Q698" s="64">
        <f t="shared" si="64"/>
        <v>0</v>
      </c>
      <c r="R698" s="64" t="e">
        <f>+M698/U698/3600*Lister!$A$3</f>
        <v>#DIV/0!</v>
      </c>
      <c r="S698" s="65" t="e">
        <f t="shared" si="65"/>
        <v>#DIV/0!</v>
      </c>
      <c r="T698" s="65" t="e">
        <f t="shared" si="62"/>
        <v>#DIV/0!</v>
      </c>
      <c r="U698" s="83">
        <f t="shared" si="66"/>
        <v>0</v>
      </c>
      <c r="V698" s="131">
        <f>+IF(O698&lt;&gt;0,($L698*(Lister!$F$11+Lister!$F$10*$K698/1000)+($J698-$L698)*Lister!$F$9)*1.05/$M698/60,0)</f>
        <v>0</v>
      </c>
      <c r="W698" s="120">
        <f t="shared" si="63"/>
        <v>0</v>
      </c>
    </row>
    <row r="699" spans="1:23" s="57" customFormat="1" x14ac:dyDescent="0.25">
      <c r="A699" s="33"/>
      <c r="G699" s="113"/>
      <c r="H699" s="59"/>
      <c r="K699" s="60"/>
      <c r="L699" s="61"/>
      <c r="M699" s="61"/>
      <c r="N699" s="61"/>
      <c r="O699" s="61"/>
      <c r="P699" s="61"/>
      <c r="Q699" s="64">
        <f t="shared" si="64"/>
        <v>0</v>
      </c>
      <c r="R699" s="64" t="e">
        <f>+M699/U699/3600*Lister!$A$3</f>
        <v>#DIV/0!</v>
      </c>
      <c r="S699" s="65" t="e">
        <f t="shared" si="65"/>
        <v>#DIV/0!</v>
      </c>
      <c r="T699" s="65" t="e">
        <f t="shared" si="62"/>
        <v>#DIV/0!</v>
      </c>
      <c r="U699" s="83">
        <f t="shared" si="66"/>
        <v>0</v>
      </c>
      <c r="V699" s="131">
        <f>+IF(O699&lt;&gt;0,($L699*(Lister!$F$11+Lister!$F$10*$K699/1000)+($J699-$L699)*Lister!$F$9)*1.05/$M699/60,0)</f>
        <v>0</v>
      </c>
      <c r="W699" s="120">
        <f t="shared" si="63"/>
        <v>0</v>
      </c>
    </row>
    <row r="700" spans="1:23" s="57" customFormat="1" x14ac:dyDescent="0.25">
      <c r="A700" s="33"/>
      <c r="G700" s="113"/>
      <c r="H700" s="59"/>
      <c r="K700" s="60"/>
      <c r="L700" s="61"/>
      <c r="M700" s="61"/>
      <c r="N700" s="61"/>
      <c r="O700" s="61"/>
      <c r="P700" s="61"/>
      <c r="Q700" s="64">
        <f t="shared" si="64"/>
        <v>0</v>
      </c>
      <c r="R700" s="64" t="e">
        <f>+M700/U700/3600*Lister!$A$3</f>
        <v>#DIV/0!</v>
      </c>
      <c r="S700" s="65" t="e">
        <f t="shared" si="65"/>
        <v>#DIV/0!</v>
      </c>
      <c r="T700" s="65" t="e">
        <f t="shared" si="62"/>
        <v>#DIV/0!</v>
      </c>
      <c r="U700" s="83">
        <f t="shared" si="66"/>
        <v>0</v>
      </c>
      <c r="V700" s="131">
        <f>+IF(O700&lt;&gt;0,($L700*(Lister!$F$11+Lister!$F$10*$K700/1000)+($J700-$L700)*Lister!$F$9)*1.05/$M700/60,0)</f>
        <v>0</v>
      </c>
      <c r="W700" s="120">
        <f t="shared" si="63"/>
        <v>0</v>
      </c>
    </row>
    <row r="701" spans="1:23" s="57" customFormat="1" x14ac:dyDescent="0.25">
      <c r="A701" s="33"/>
      <c r="G701" s="113"/>
      <c r="H701" s="59"/>
      <c r="K701" s="60"/>
      <c r="L701" s="61"/>
      <c r="M701" s="61"/>
      <c r="N701" s="61"/>
      <c r="O701" s="61"/>
      <c r="P701" s="61"/>
      <c r="Q701" s="65" t="e">
        <f t="shared" ref="Q701:Q764" si="67">P701*T701/1000</f>
        <v>#DIV/0!</v>
      </c>
      <c r="R701" s="64" t="e">
        <f>+M701/L701/3600*Lister!$A$3</f>
        <v>#DIV/0!</v>
      </c>
      <c r="S701" s="65" t="e">
        <f t="shared" ref="S701:T764" si="68">N701*R701/1000</f>
        <v>#DIV/0!</v>
      </c>
      <c r="T701" s="65" t="e">
        <f t="shared" si="68"/>
        <v>#DIV/0!</v>
      </c>
      <c r="U701" s="88"/>
      <c r="V701" s="131">
        <f>+IF(O701&lt;&gt;0,($L701*(Lister!$F$11+Lister!$F$10*$K701/1000)+($J701-$L701)*Lister!$F$9)*1.05/$M701/60,0)</f>
        <v>0</v>
      </c>
      <c r="W701" s="120">
        <f t="shared" si="63"/>
        <v>0</v>
      </c>
    </row>
    <row r="702" spans="1:23" s="57" customFormat="1" x14ac:dyDescent="0.25">
      <c r="A702" s="33"/>
      <c r="G702" s="113"/>
      <c r="H702" s="59"/>
      <c r="K702" s="60"/>
      <c r="L702" s="61"/>
      <c r="M702" s="61"/>
      <c r="N702" s="61"/>
      <c r="O702" s="61"/>
      <c r="P702" s="61"/>
      <c r="Q702" s="65" t="e">
        <f t="shared" si="67"/>
        <v>#DIV/0!</v>
      </c>
      <c r="R702" s="64" t="e">
        <f>+M702/L702/3600*Lister!$A$3</f>
        <v>#DIV/0!</v>
      </c>
      <c r="S702" s="65" t="e">
        <f t="shared" si="68"/>
        <v>#DIV/0!</v>
      </c>
      <c r="T702" s="65" t="e">
        <f t="shared" si="68"/>
        <v>#DIV/0!</v>
      </c>
      <c r="U702" s="88"/>
      <c r="V702" s="131">
        <f>+IF(O702&lt;&gt;0,($L702*(Lister!$F$11+Lister!$F$10*$K702/1000)+($J702-$L702)*Lister!$F$9)*1.05/$M702/60,0)</f>
        <v>0</v>
      </c>
      <c r="W702" s="120">
        <f t="shared" si="63"/>
        <v>0</v>
      </c>
    </row>
    <row r="703" spans="1:23" s="57" customFormat="1" x14ac:dyDescent="0.25">
      <c r="A703" s="33"/>
      <c r="G703" s="113"/>
      <c r="H703" s="59"/>
      <c r="K703" s="60"/>
      <c r="L703" s="61"/>
      <c r="M703" s="61"/>
      <c r="N703" s="61"/>
      <c r="O703" s="61"/>
      <c r="P703" s="61"/>
      <c r="Q703" s="65" t="e">
        <f t="shared" si="67"/>
        <v>#DIV/0!</v>
      </c>
      <c r="R703" s="64" t="e">
        <f>+M703/L703/3600*Lister!$A$3</f>
        <v>#DIV/0!</v>
      </c>
      <c r="S703" s="65" t="e">
        <f t="shared" si="68"/>
        <v>#DIV/0!</v>
      </c>
      <c r="T703" s="65" t="e">
        <f t="shared" si="68"/>
        <v>#DIV/0!</v>
      </c>
      <c r="U703" s="88"/>
      <c r="V703" s="131">
        <f>+IF(O703&lt;&gt;0,($L703*(Lister!$F$11+Lister!$F$10*$K703/1000)+($J703-$L703)*Lister!$F$9)*1.05/$M703/60,0)</f>
        <v>0</v>
      </c>
      <c r="W703" s="120">
        <f t="shared" si="63"/>
        <v>0</v>
      </c>
    </row>
    <row r="704" spans="1:23" s="57" customFormat="1" x14ac:dyDescent="0.25">
      <c r="A704" s="33"/>
      <c r="G704" s="113"/>
      <c r="H704" s="59"/>
      <c r="K704" s="60"/>
      <c r="L704" s="61"/>
      <c r="M704" s="61"/>
      <c r="N704" s="61"/>
      <c r="O704" s="61"/>
      <c r="P704" s="61"/>
      <c r="Q704" s="65" t="e">
        <f t="shared" si="67"/>
        <v>#DIV/0!</v>
      </c>
      <c r="R704" s="64" t="e">
        <f>+M704/L704/3600*Lister!$A$3</f>
        <v>#DIV/0!</v>
      </c>
      <c r="S704" s="65" t="e">
        <f t="shared" si="68"/>
        <v>#DIV/0!</v>
      </c>
      <c r="T704" s="65" t="e">
        <f t="shared" si="68"/>
        <v>#DIV/0!</v>
      </c>
      <c r="U704" s="88"/>
      <c r="V704" s="131">
        <f>+IF(O704&lt;&gt;0,($L704*(Lister!$F$11+Lister!$F$10*$K704/1000)+($J704-$L704)*Lister!$F$9)*1.05/$M704/60,0)</f>
        <v>0</v>
      </c>
      <c r="W704" s="120">
        <f t="shared" si="63"/>
        <v>0</v>
      </c>
    </row>
    <row r="705" spans="1:23" s="57" customFormat="1" x14ac:dyDescent="0.25">
      <c r="A705" s="33"/>
      <c r="G705" s="113"/>
      <c r="H705" s="59"/>
      <c r="K705" s="60"/>
      <c r="L705" s="61"/>
      <c r="M705" s="61"/>
      <c r="N705" s="61"/>
      <c r="O705" s="61"/>
      <c r="P705" s="61"/>
      <c r="Q705" s="65" t="e">
        <f t="shared" si="67"/>
        <v>#DIV/0!</v>
      </c>
      <c r="R705" s="64" t="e">
        <f>+M705/L705/3600*Lister!$A$3</f>
        <v>#DIV/0!</v>
      </c>
      <c r="S705" s="65" t="e">
        <f t="shared" si="68"/>
        <v>#DIV/0!</v>
      </c>
      <c r="T705" s="65" t="e">
        <f t="shared" si="68"/>
        <v>#DIV/0!</v>
      </c>
      <c r="U705" s="88"/>
      <c r="V705" s="131">
        <f>+IF(O705&lt;&gt;0,($L705*(Lister!$F$11+Lister!$F$10*$K705/1000)+($J705-$L705)*Lister!$F$9)*1.05/$M705/60,0)</f>
        <v>0</v>
      </c>
      <c r="W705" s="120">
        <f t="shared" si="63"/>
        <v>0</v>
      </c>
    </row>
    <row r="706" spans="1:23" s="57" customFormat="1" x14ac:dyDescent="0.25">
      <c r="A706" s="33"/>
      <c r="G706" s="113"/>
      <c r="H706" s="59"/>
      <c r="K706" s="60"/>
      <c r="L706" s="61"/>
      <c r="M706" s="61"/>
      <c r="N706" s="61"/>
      <c r="O706" s="61"/>
      <c r="P706" s="61"/>
      <c r="Q706" s="65" t="e">
        <f t="shared" si="67"/>
        <v>#DIV/0!</v>
      </c>
      <c r="R706" s="64" t="e">
        <f>+M706/L706/3600*Lister!$A$3</f>
        <v>#DIV/0!</v>
      </c>
      <c r="S706" s="65" t="e">
        <f t="shared" si="68"/>
        <v>#DIV/0!</v>
      </c>
      <c r="T706" s="65" t="e">
        <f t="shared" si="68"/>
        <v>#DIV/0!</v>
      </c>
      <c r="U706" s="88"/>
      <c r="V706" s="131">
        <f>+IF(O706&lt;&gt;0,($L706*(Lister!$F$11+Lister!$F$10*$K706/1000)+($J706-$L706)*Lister!$F$9)*1.05/$M706/60,0)</f>
        <v>0</v>
      </c>
      <c r="W706" s="120">
        <f t="shared" si="63"/>
        <v>0</v>
      </c>
    </row>
    <row r="707" spans="1:23" s="57" customFormat="1" x14ac:dyDescent="0.25">
      <c r="A707" s="33"/>
      <c r="G707" s="113"/>
      <c r="H707" s="59"/>
      <c r="K707" s="60"/>
      <c r="L707" s="61"/>
      <c r="M707" s="61"/>
      <c r="N707" s="61"/>
      <c r="O707" s="61"/>
      <c r="P707" s="61"/>
      <c r="Q707" s="65" t="e">
        <f t="shared" si="67"/>
        <v>#DIV/0!</v>
      </c>
      <c r="R707" s="64" t="e">
        <f>+M707/L707/3600*Lister!$A$3</f>
        <v>#DIV/0!</v>
      </c>
      <c r="S707" s="65" t="e">
        <f t="shared" si="68"/>
        <v>#DIV/0!</v>
      </c>
      <c r="T707" s="65" t="e">
        <f t="shared" si="68"/>
        <v>#DIV/0!</v>
      </c>
      <c r="U707" s="88"/>
      <c r="V707" s="131">
        <f>+IF(O707&lt;&gt;0,($L707*(Lister!$F$11+Lister!$F$10*$K707/1000)+($J707-$L707)*Lister!$F$9)*1.05/$M707/60,0)</f>
        <v>0</v>
      </c>
      <c r="W707" s="120">
        <f t="shared" si="63"/>
        <v>0</v>
      </c>
    </row>
    <row r="708" spans="1:23" s="57" customFormat="1" x14ac:dyDescent="0.25">
      <c r="A708" s="33"/>
      <c r="G708" s="113"/>
      <c r="H708" s="59"/>
      <c r="K708" s="60"/>
      <c r="L708" s="61"/>
      <c r="M708" s="61"/>
      <c r="N708" s="61"/>
      <c r="O708" s="61"/>
      <c r="P708" s="61"/>
      <c r="Q708" s="65" t="e">
        <f t="shared" si="67"/>
        <v>#DIV/0!</v>
      </c>
      <c r="R708" s="64" t="e">
        <f>+M708/L708/3600*Lister!$A$3</f>
        <v>#DIV/0!</v>
      </c>
      <c r="S708" s="65" t="e">
        <f t="shared" si="68"/>
        <v>#DIV/0!</v>
      </c>
      <c r="T708" s="65" t="e">
        <f t="shared" si="68"/>
        <v>#DIV/0!</v>
      </c>
      <c r="U708" s="88"/>
      <c r="V708" s="131">
        <f>+IF(O708&lt;&gt;0,($L708*(Lister!$F$11+Lister!$F$10*$K708/1000)+($J708-$L708)*Lister!$F$9)*1.05/$M708/60,0)</f>
        <v>0</v>
      </c>
      <c r="W708" s="120">
        <f t="shared" si="63"/>
        <v>0</v>
      </c>
    </row>
    <row r="709" spans="1:23" s="57" customFormat="1" x14ac:dyDescent="0.25">
      <c r="A709" s="33"/>
      <c r="G709" s="113"/>
      <c r="H709" s="59"/>
      <c r="K709" s="60"/>
      <c r="L709" s="61"/>
      <c r="M709" s="61"/>
      <c r="N709" s="61"/>
      <c r="O709" s="61"/>
      <c r="P709" s="61"/>
      <c r="Q709" s="65" t="e">
        <f t="shared" si="67"/>
        <v>#DIV/0!</v>
      </c>
      <c r="R709" s="64" t="e">
        <f>+M709/L709/3600*Lister!$A$3</f>
        <v>#DIV/0!</v>
      </c>
      <c r="S709" s="65" t="e">
        <f t="shared" si="68"/>
        <v>#DIV/0!</v>
      </c>
      <c r="T709" s="65" t="e">
        <f t="shared" si="68"/>
        <v>#DIV/0!</v>
      </c>
      <c r="U709" s="88"/>
      <c r="V709" s="131">
        <f>+IF(O709&lt;&gt;0,($L709*(Lister!$F$11+Lister!$F$10*$K709/1000)+($J709-$L709)*Lister!$F$9)*1.05/$M709/60,0)</f>
        <v>0</v>
      </c>
      <c r="W709" s="120">
        <f t="shared" si="63"/>
        <v>0</v>
      </c>
    </row>
    <row r="710" spans="1:23" s="57" customFormat="1" x14ac:dyDescent="0.25">
      <c r="A710" s="33"/>
      <c r="G710" s="113"/>
      <c r="H710" s="59"/>
      <c r="K710" s="60"/>
      <c r="L710" s="61"/>
      <c r="M710" s="61"/>
      <c r="N710" s="61"/>
      <c r="O710" s="61"/>
      <c r="P710" s="61"/>
      <c r="Q710" s="65" t="e">
        <f t="shared" si="67"/>
        <v>#DIV/0!</v>
      </c>
      <c r="R710" s="64" t="e">
        <f>+M710/L710/3600*Lister!$A$3</f>
        <v>#DIV/0!</v>
      </c>
      <c r="S710" s="65" t="e">
        <f t="shared" si="68"/>
        <v>#DIV/0!</v>
      </c>
      <c r="T710" s="65" t="e">
        <f t="shared" si="68"/>
        <v>#DIV/0!</v>
      </c>
      <c r="U710" s="88"/>
      <c r="V710" s="131">
        <f>+IF(O710&lt;&gt;0,($L710*(Lister!$F$11+Lister!$F$10*$K710/1000)+($J710-$L710)*Lister!$F$9)*1.05/$M710/60,0)</f>
        <v>0</v>
      </c>
      <c r="W710" s="120">
        <f t="shared" ref="W710:W773" si="69">+V710/60</f>
        <v>0</v>
      </c>
    </row>
    <row r="711" spans="1:23" s="57" customFormat="1" x14ac:dyDescent="0.25">
      <c r="A711" s="33"/>
      <c r="G711" s="113"/>
      <c r="H711" s="59"/>
      <c r="K711" s="60"/>
      <c r="L711" s="61"/>
      <c r="M711" s="61"/>
      <c r="N711" s="61"/>
      <c r="O711" s="61"/>
      <c r="P711" s="61"/>
      <c r="Q711" s="65" t="e">
        <f t="shared" si="67"/>
        <v>#DIV/0!</v>
      </c>
      <c r="R711" s="64" t="e">
        <f>+M711/L711/3600*Lister!$A$3</f>
        <v>#DIV/0!</v>
      </c>
      <c r="S711" s="65" t="e">
        <f t="shared" si="68"/>
        <v>#DIV/0!</v>
      </c>
      <c r="T711" s="65" t="e">
        <f t="shared" si="68"/>
        <v>#DIV/0!</v>
      </c>
      <c r="U711" s="88"/>
      <c r="V711" s="131">
        <f>+IF(O711&lt;&gt;0,($L711*(Lister!$F$11+Lister!$F$10*$K711/1000)+($J711-$L711)*Lister!$F$9)*1.05/$M711/60,0)</f>
        <v>0</v>
      </c>
      <c r="W711" s="120">
        <f t="shared" si="69"/>
        <v>0</v>
      </c>
    </row>
    <row r="712" spans="1:23" s="57" customFormat="1" x14ac:dyDescent="0.25">
      <c r="A712" s="33"/>
      <c r="G712" s="113"/>
      <c r="H712" s="59"/>
      <c r="K712" s="60"/>
      <c r="L712" s="61"/>
      <c r="M712" s="61"/>
      <c r="N712" s="61"/>
      <c r="O712" s="61"/>
      <c r="P712" s="61"/>
      <c r="Q712" s="65" t="e">
        <f t="shared" si="67"/>
        <v>#DIV/0!</v>
      </c>
      <c r="R712" s="64" t="e">
        <f>+M712/L712/3600*Lister!$A$3</f>
        <v>#DIV/0!</v>
      </c>
      <c r="S712" s="65" t="e">
        <f t="shared" si="68"/>
        <v>#DIV/0!</v>
      </c>
      <c r="T712" s="65" t="e">
        <f t="shared" si="68"/>
        <v>#DIV/0!</v>
      </c>
      <c r="U712" s="88"/>
      <c r="V712" s="131">
        <f>+IF(O712&lt;&gt;0,($L712*(Lister!$F$11+Lister!$F$10*$K712/1000)+($J712-$L712)*Lister!$F$9)*1.05/$M712/60,0)</f>
        <v>0</v>
      </c>
      <c r="W712" s="120">
        <f t="shared" si="69"/>
        <v>0</v>
      </c>
    </row>
    <row r="713" spans="1:23" s="57" customFormat="1" x14ac:dyDescent="0.25">
      <c r="A713" s="33"/>
      <c r="G713" s="113"/>
      <c r="H713" s="59"/>
      <c r="K713" s="60"/>
      <c r="L713" s="61"/>
      <c r="M713" s="61"/>
      <c r="N713" s="61"/>
      <c r="O713" s="61"/>
      <c r="P713" s="61"/>
      <c r="Q713" s="65" t="e">
        <f t="shared" si="67"/>
        <v>#DIV/0!</v>
      </c>
      <c r="R713" s="64" t="e">
        <f>+M713/L713/3600*Lister!$A$3</f>
        <v>#DIV/0!</v>
      </c>
      <c r="S713" s="65" t="e">
        <f t="shared" si="68"/>
        <v>#DIV/0!</v>
      </c>
      <c r="T713" s="65" t="e">
        <f t="shared" si="68"/>
        <v>#DIV/0!</v>
      </c>
      <c r="U713" s="88"/>
      <c r="V713" s="131">
        <f>+IF(O713&lt;&gt;0,($L713*(Lister!$F$11+Lister!$F$10*$K713/1000)+($J713-$L713)*Lister!$F$9)*1.05/$M713/60,0)</f>
        <v>0</v>
      </c>
      <c r="W713" s="120">
        <f t="shared" si="69"/>
        <v>0</v>
      </c>
    </row>
    <row r="714" spans="1:23" s="57" customFormat="1" x14ac:dyDescent="0.25">
      <c r="A714" s="33"/>
      <c r="G714" s="113"/>
      <c r="H714" s="59"/>
      <c r="K714" s="60"/>
      <c r="L714" s="61"/>
      <c r="M714" s="61"/>
      <c r="N714" s="61"/>
      <c r="O714" s="61"/>
      <c r="P714" s="61"/>
      <c r="Q714" s="65" t="e">
        <f t="shared" si="67"/>
        <v>#DIV/0!</v>
      </c>
      <c r="R714" s="64" t="e">
        <f>+M714/L714/3600*Lister!$A$3</f>
        <v>#DIV/0!</v>
      </c>
      <c r="S714" s="65" t="e">
        <f t="shared" si="68"/>
        <v>#DIV/0!</v>
      </c>
      <c r="T714" s="65" t="e">
        <f t="shared" si="68"/>
        <v>#DIV/0!</v>
      </c>
      <c r="U714" s="88"/>
      <c r="V714" s="131">
        <f>+IF(O714&lt;&gt;0,($L714*(Lister!$F$11+Lister!$F$10*$K714/1000)+($J714-$L714)*Lister!$F$9)*1.05/$M714/60,0)</f>
        <v>0</v>
      </c>
      <c r="W714" s="120">
        <f t="shared" si="69"/>
        <v>0</v>
      </c>
    </row>
    <row r="715" spans="1:23" s="57" customFormat="1" x14ac:dyDescent="0.25">
      <c r="A715" s="33"/>
      <c r="G715" s="113"/>
      <c r="H715" s="59"/>
      <c r="K715" s="60"/>
      <c r="L715" s="61"/>
      <c r="M715" s="61"/>
      <c r="N715" s="61"/>
      <c r="O715" s="61"/>
      <c r="P715" s="61"/>
      <c r="Q715" s="65" t="e">
        <f t="shared" si="67"/>
        <v>#DIV/0!</v>
      </c>
      <c r="R715" s="64" t="e">
        <f>+M715/L715/3600*Lister!$A$3</f>
        <v>#DIV/0!</v>
      </c>
      <c r="S715" s="65" t="e">
        <f t="shared" si="68"/>
        <v>#DIV/0!</v>
      </c>
      <c r="T715" s="65" t="e">
        <f t="shared" si="68"/>
        <v>#DIV/0!</v>
      </c>
      <c r="U715" s="88"/>
      <c r="V715" s="131">
        <f>+IF(O715&lt;&gt;0,($L715*(Lister!$F$11+Lister!$F$10*$K715/1000)+($J715-$L715)*Lister!$F$9)*1.05/$M715/60,0)</f>
        <v>0</v>
      </c>
      <c r="W715" s="120">
        <f t="shared" si="69"/>
        <v>0</v>
      </c>
    </row>
    <row r="716" spans="1:23" s="57" customFormat="1" x14ac:dyDescent="0.25">
      <c r="A716" s="33"/>
      <c r="G716" s="113"/>
      <c r="H716" s="59"/>
      <c r="K716" s="60"/>
      <c r="L716" s="61"/>
      <c r="M716" s="61"/>
      <c r="N716" s="61"/>
      <c r="O716" s="61"/>
      <c r="P716" s="61"/>
      <c r="Q716" s="65" t="e">
        <f t="shared" si="67"/>
        <v>#DIV/0!</v>
      </c>
      <c r="R716" s="64" t="e">
        <f>+M716/L716/3600*Lister!$A$3</f>
        <v>#DIV/0!</v>
      </c>
      <c r="S716" s="65" t="e">
        <f t="shared" si="68"/>
        <v>#DIV/0!</v>
      </c>
      <c r="T716" s="65" t="e">
        <f t="shared" si="68"/>
        <v>#DIV/0!</v>
      </c>
      <c r="U716" s="88"/>
      <c r="V716" s="131">
        <f>+IF(O716&lt;&gt;0,($L716*(Lister!$F$11+Lister!$F$10*$K716/1000)+($J716-$L716)*Lister!$F$9)*1.05/$M716/60,0)</f>
        <v>0</v>
      </c>
      <c r="W716" s="120">
        <f t="shared" si="69"/>
        <v>0</v>
      </c>
    </row>
    <row r="717" spans="1:23" s="57" customFormat="1" x14ac:dyDescent="0.25">
      <c r="A717" s="33"/>
      <c r="G717" s="113"/>
      <c r="H717" s="59"/>
      <c r="K717" s="60"/>
      <c r="L717" s="61"/>
      <c r="M717" s="61"/>
      <c r="N717" s="61"/>
      <c r="O717" s="61"/>
      <c r="P717" s="61"/>
      <c r="Q717" s="65" t="e">
        <f t="shared" si="67"/>
        <v>#DIV/0!</v>
      </c>
      <c r="R717" s="64" t="e">
        <f>+M717/L717/3600*Lister!$A$3</f>
        <v>#DIV/0!</v>
      </c>
      <c r="S717" s="65" t="e">
        <f t="shared" si="68"/>
        <v>#DIV/0!</v>
      </c>
      <c r="T717" s="65" t="e">
        <f t="shared" si="68"/>
        <v>#DIV/0!</v>
      </c>
      <c r="U717" s="88"/>
      <c r="V717" s="131">
        <f>+IF(O717&lt;&gt;0,($L717*(Lister!$F$11+Lister!$F$10*$K717/1000)+($J717-$L717)*Lister!$F$9)*1.05/$M717/60,0)</f>
        <v>0</v>
      </c>
      <c r="W717" s="120">
        <f t="shared" si="69"/>
        <v>0</v>
      </c>
    </row>
    <row r="718" spans="1:23" s="57" customFormat="1" x14ac:dyDescent="0.25">
      <c r="A718" s="33"/>
      <c r="G718" s="113"/>
      <c r="H718" s="59"/>
      <c r="K718" s="60"/>
      <c r="L718" s="61"/>
      <c r="M718" s="61"/>
      <c r="N718" s="61"/>
      <c r="O718" s="61"/>
      <c r="P718" s="61"/>
      <c r="Q718" s="65" t="e">
        <f t="shared" si="67"/>
        <v>#DIV/0!</v>
      </c>
      <c r="R718" s="64" t="e">
        <f>+M718/L718/3600*Lister!$A$3</f>
        <v>#DIV/0!</v>
      </c>
      <c r="S718" s="65" t="e">
        <f t="shared" si="68"/>
        <v>#DIV/0!</v>
      </c>
      <c r="T718" s="65" t="e">
        <f t="shared" si="68"/>
        <v>#DIV/0!</v>
      </c>
      <c r="U718" s="88"/>
      <c r="V718" s="131">
        <f>+IF(O718&lt;&gt;0,($L718*(Lister!$F$11+Lister!$F$10*$K718/1000)+($J718-$L718)*Lister!$F$9)*1.05/$M718/60,0)</f>
        <v>0</v>
      </c>
      <c r="W718" s="120">
        <f t="shared" si="69"/>
        <v>0</v>
      </c>
    </row>
    <row r="719" spans="1:23" s="57" customFormat="1" x14ac:dyDescent="0.25">
      <c r="A719" s="33"/>
      <c r="G719" s="113"/>
      <c r="H719" s="59"/>
      <c r="K719" s="60"/>
      <c r="L719" s="61"/>
      <c r="M719" s="61"/>
      <c r="N719" s="61"/>
      <c r="O719" s="61"/>
      <c r="P719" s="61"/>
      <c r="Q719" s="65" t="e">
        <f t="shared" si="67"/>
        <v>#DIV/0!</v>
      </c>
      <c r="R719" s="64" t="e">
        <f>+M719/L719/3600*Lister!$A$3</f>
        <v>#DIV/0!</v>
      </c>
      <c r="S719" s="65" t="e">
        <f t="shared" si="68"/>
        <v>#DIV/0!</v>
      </c>
      <c r="T719" s="65" t="e">
        <f t="shared" si="68"/>
        <v>#DIV/0!</v>
      </c>
      <c r="U719" s="88"/>
      <c r="V719" s="131">
        <f>+IF(O719&lt;&gt;0,($L719*(Lister!$F$11+Lister!$F$10*$K719/1000)+($J719-$L719)*Lister!$F$9)*1.05/$M719/60,0)</f>
        <v>0</v>
      </c>
      <c r="W719" s="120">
        <f t="shared" si="69"/>
        <v>0</v>
      </c>
    </row>
    <row r="720" spans="1:23" s="57" customFormat="1" x14ac:dyDescent="0.25">
      <c r="A720" s="33"/>
      <c r="G720" s="113"/>
      <c r="H720" s="59"/>
      <c r="K720" s="60"/>
      <c r="L720" s="61"/>
      <c r="M720" s="61"/>
      <c r="N720" s="61"/>
      <c r="O720" s="61"/>
      <c r="P720" s="61"/>
      <c r="Q720" s="65" t="e">
        <f t="shared" si="67"/>
        <v>#DIV/0!</v>
      </c>
      <c r="R720" s="64" t="e">
        <f>+M720/L720/3600*Lister!$A$3</f>
        <v>#DIV/0!</v>
      </c>
      <c r="S720" s="65" t="e">
        <f t="shared" si="68"/>
        <v>#DIV/0!</v>
      </c>
      <c r="T720" s="65" t="e">
        <f t="shared" si="68"/>
        <v>#DIV/0!</v>
      </c>
      <c r="U720" s="88"/>
      <c r="V720" s="131">
        <f>+IF(O720&lt;&gt;0,($L720*(Lister!$F$11+Lister!$F$10*$K720/1000)+($J720-$L720)*Lister!$F$9)*1.05/$M720/60,0)</f>
        <v>0</v>
      </c>
      <c r="W720" s="120">
        <f t="shared" si="69"/>
        <v>0</v>
      </c>
    </row>
    <row r="721" spans="1:23" s="57" customFormat="1" x14ac:dyDescent="0.25">
      <c r="A721" s="33"/>
      <c r="G721" s="113"/>
      <c r="H721" s="59"/>
      <c r="K721" s="60"/>
      <c r="L721" s="61"/>
      <c r="M721" s="61"/>
      <c r="N721" s="61"/>
      <c r="O721" s="61"/>
      <c r="P721" s="61"/>
      <c r="Q721" s="65" t="e">
        <f t="shared" si="67"/>
        <v>#DIV/0!</v>
      </c>
      <c r="R721" s="64" t="e">
        <f>+M721/L721/3600*Lister!$A$3</f>
        <v>#DIV/0!</v>
      </c>
      <c r="S721" s="65" t="e">
        <f t="shared" si="68"/>
        <v>#DIV/0!</v>
      </c>
      <c r="T721" s="65" t="e">
        <f t="shared" si="68"/>
        <v>#DIV/0!</v>
      </c>
      <c r="U721" s="88"/>
      <c r="V721" s="131">
        <f>+IF(O721&lt;&gt;0,($L721*(Lister!$F$11+Lister!$F$10*$K721/1000)+($J721-$L721)*Lister!$F$9)*1.05/$M721/60,0)</f>
        <v>0</v>
      </c>
      <c r="W721" s="120">
        <f t="shared" si="69"/>
        <v>0</v>
      </c>
    </row>
    <row r="722" spans="1:23" s="57" customFormat="1" x14ac:dyDescent="0.25">
      <c r="A722" s="33"/>
      <c r="G722" s="113"/>
      <c r="H722" s="59"/>
      <c r="K722" s="60"/>
      <c r="L722" s="61"/>
      <c r="M722" s="61"/>
      <c r="N722" s="61"/>
      <c r="O722" s="61"/>
      <c r="P722" s="61"/>
      <c r="Q722" s="65" t="e">
        <f t="shared" si="67"/>
        <v>#DIV/0!</v>
      </c>
      <c r="R722" s="64" t="e">
        <f>+M722/L722/3600*Lister!$A$3</f>
        <v>#DIV/0!</v>
      </c>
      <c r="S722" s="65" t="e">
        <f t="shared" si="68"/>
        <v>#DIV/0!</v>
      </c>
      <c r="T722" s="65" t="e">
        <f t="shared" si="68"/>
        <v>#DIV/0!</v>
      </c>
      <c r="U722" s="88"/>
      <c r="V722" s="131">
        <f>+IF(O722&lt;&gt;0,($L722*(Lister!$F$11+Lister!$F$10*$K722/1000)+($J722-$L722)*Lister!$F$9)*1.05/$M722/60,0)</f>
        <v>0</v>
      </c>
      <c r="W722" s="120">
        <f t="shared" si="69"/>
        <v>0</v>
      </c>
    </row>
    <row r="723" spans="1:23" s="57" customFormat="1" x14ac:dyDescent="0.25">
      <c r="A723" s="33"/>
      <c r="G723" s="113"/>
      <c r="H723" s="59"/>
      <c r="K723" s="60"/>
      <c r="L723" s="61"/>
      <c r="M723" s="61"/>
      <c r="N723" s="61"/>
      <c r="O723" s="61"/>
      <c r="P723" s="61"/>
      <c r="Q723" s="65" t="e">
        <f t="shared" si="67"/>
        <v>#DIV/0!</v>
      </c>
      <c r="R723" s="64" t="e">
        <f>+M723/L723/3600*Lister!$A$3</f>
        <v>#DIV/0!</v>
      </c>
      <c r="S723" s="65" t="e">
        <f t="shared" si="68"/>
        <v>#DIV/0!</v>
      </c>
      <c r="T723" s="65" t="e">
        <f t="shared" si="68"/>
        <v>#DIV/0!</v>
      </c>
      <c r="U723" s="88"/>
      <c r="V723" s="131">
        <f>+IF(O723&lt;&gt;0,($L723*(Lister!$F$11+Lister!$F$10*$K723/1000)+($J723-$L723)*Lister!$F$9)*1.05/$M723/60,0)</f>
        <v>0</v>
      </c>
      <c r="W723" s="120">
        <f t="shared" si="69"/>
        <v>0</v>
      </c>
    </row>
    <row r="724" spans="1:23" s="57" customFormat="1" x14ac:dyDescent="0.25">
      <c r="A724" s="33"/>
      <c r="G724" s="113"/>
      <c r="H724" s="59"/>
      <c r="K724" s="60"/>
      <c r="L724" s="61"/>
      <c r="M724" s="61"/>
      <c r="N724" s="61"/>
      <c r="O724" s="61"/>
      <c r="P724" s="61"/>
      <c r="Q724" s="65" t="e">
        <f t="shared" si="67"/>
        <v>#DIV/0!</v>
      </c>
      <c r="R724" s="64" t="e">
        <f>+M724/L724/3600*Lister!$A$3</f>
        <v>#DIV/0!</v>
      </c>
      <c r="S724" s="65" t="e">
        <f t="shared" si="68"/>
        <v>#DIV/0!</v>
      </c>
      <c r="T724" s="65" t="e">
        <f t="shared" si="68"/>
        <v>#DIV/0!</v>
      </c>
      <c r="U724" s="88"/>
      <c r="V724" s="131">
        <f>+IF(O724&lt;&gt;0,($L724*(Lister!$F$11+Lister!$F$10*$K724/1000)+($J724-$L724)*Lister!$F$9)*1.05/$M724/60,0)</f>
        <v>0</v>
      </c>
      <c r="W724" s="120">
        <f t="shared" si="69"/>
        <v>0</v>
      </c>
    </row>
    <row r="725" spans="1:23" s="57" customFormat="1" x14ac:dyDescent="0.25">
      <c r="A725" s="33"/>
      <c r="G725" s="113"/>
      <c r="H725" s="59"/>
      <c r="K725" s="60"/>
      <c r="L725" s="61"/>
      <c r="M725" s="61"/>
      <c r="N725" s="61"/>
      <c r="O725" s="61"/>
      <c r="P725" s="61"/>
      <c r="Q725" s="65" t="e">
        <f t="shared" si="67"/>
        <v>#DIV/0!</v>
      </c>
      <c r="R725" s="64" t="e">
        <f>+M725/L725/3600*Lister!$A$3</f>
        <v>#DIV/0!</v>
      </c>
      <c r="S725" s="65" t="e">
        <f t="shared" si="68"/>
        <v>#DIV/0!</v>
      </c>
      <c r="T725" s="65" t="e">
        <f t="shared" si="68"/>
        <v>#DIV/0!</v>
      </c>
      <c r="U725" s="88"/>
      <c r="V725" s="131">
        <f>+IF(O725&lt;&gt;0,($L725*(Lister!$F$11+Lister!$F$10*$K725/1000)+($J725-$L725)*Lister!$F$9)*1.05/$M725/60,0)</f>
        <v>0</v>
      </c>
      <c r="W725" s="120">
        <f t="shared" si="69"/>
        <v>0</v>
      </c>
    </row>
    <row r="726" spans="1:23" s="57" customFormat="1" x14ac:dyDescent="0.25">
      <c r="A726" s="33"/>
      <c r="G726" s="113"/>
      <c r="H726" s="59"/>
      <c r="K726" s="60"/>
      <c r="L726" s="61"/>
      <c r="M726" s="61"/>
      <c r="N726" s="61"/>
      <c r="O726" s="61"/>
      <c r="P726" s="61"/>
      <c r="Q726" s="65" t="e">
        <f t="shared" si="67"/>
        <v>#DIV/0!</v>
      </c>
      <c r="R726" s="64" t="e">
        <f>+M726/L726/3600*Lister!$A$3</f>
        <v>#DIV/0!</v>
      </c>
      <c r="S726" s="65" t="e">
        <f t="shared" si="68"/>
        <v>#DIV/0!</v>
      </c>
      <c r="T726" s="65" t="e">
        <f t="shared" si="68"/>
        <v>#DIV/0!</v>
      </c>
      <c r="U726" s="88"/>
      <c r="V726" s="131">
        <f>+IF(O726&lt;&gt;0,($L726*(Lister!$F$11+Lister!$F$10*$K726/1000)+($J726-$L726)*Lister!$F$9)*1.05/$M726/60,0)</f>
        <v>0</v>
      </c>
      <c r="W726" s="120">
        <f t="shared" si="69"/>
        <v>0</v>
      </c>
    </row>
    <row r="727" spans="1:23" s="57" customFormat="1" x14ac:dyDescent="0.25">
      <c r="A727" s="33"/>
      <c r="G727" s="113"/>
      <c r="H727" s="59"/>
      <c r="K727" s="60"/>
      <c r="L727" s="61"/>
      <c r="M727" s="61"/>
      <c r="N727" s="61"/>
      <c r="O727" s="61"/>
      <c r="P727" s="61"/>
      <c r="Q727" s="65" t="e">
        <f t="shared" si="67"/>
        <v>#DIV/0!</v>
      </c>
      <c r="R727" s="64" t="e">
        <f>+M727/L727/3600*Lister!$A$3</f>
        <v>#DIV/0!</v>
      </c>
      <c r="S727" s="65" t="e">
        <f t="shared" si="68"/>
        <v>#DIV/0!</v>
      </c>
      <c r="T727" s="65" t="e">
        <f t="shared" si="68"/>
        <v>#DIV/0!</v>
      </c>
      <c r="U727" s="88"/>
      <c r="V727" s="131">
        <f>+IF(O727&lt;&gt;0,($L727*(Lister!$F$11+Lister!$F$10*$K727/1000)+($J727-$L727)*Lister!$F$9)*1.05/$M727/60,0)</f>
        <v>0</v>
      </c>
      <c r="W727" s="120">
        <f t="shared" si="69"/>
        <v>0</v>
      </c>
    </row>
    <row r="728" spans="1:23" s="57" customFormat="1" x14ac:dyDescent="0.25">
      <c r="A728" s="33"/>
      <c r="G728" s="113"/>
      <c r="H728" s="59"/>
      <c r="K728" s="60"/>
      <c r="L728" s="61"/>
      <c r="M728" s="61"/>
      <c r="N728" s="61"/>
      <c r="O728" s="61"/>
      <c r="P728" s="61"/>
      <c r="Q728" s="65" t="e">
        <f t="shared" si="67"/>
        <v>#DIV/0!</v>
      </c>
      <c r="R728" s="64" t="e">
        <f>+M728/L728/3600*Lister!$A$3</f>
        <v>#DIV/0!</v>
      </c>
      <c r="S728" s="65" t="e">
        <f t="shared" si="68"/>
        <v>#DIV/0!</v>
      </c>
      <c r="T728" s="65" t="e">
        <f t="shared" si="68"/>
        <v>#DIV/0!</v>
      </c>
      <c r="U728" s="88"/>
      <c r="V728" s="131">
        <f>+IF(O728&lt;&gt;0,($L728*(Lister!$F$11+Lister!$F$10*$K728/1000)+($J728-$L728)*Lister!$F$9)*1.05/$M728/60,0)</f>
        <v>0</v>
      </c>
      <c r="W728" s="120">
        <f t="shared" si="69"/>
        <v>0</v>
      </c>
    </row>
    <row r="729" spans="1:23" s="57" customFormat="1" x14ac:dyDescent="0.25">
      <c r="A729" s="33"/>
      <c r="G729" s="113"/>
      <c r="H729" s="59"/>
      <c r="K729" s="60"/>
      <c r="L729" s="61"/>
      <c r="M729" s="61"/>
      <c r="N729" s="61"/>
      <c r="O729" s="61"/>
      <c r="P729" s="61"/>
      <c r="Q729" s="65" t="e">
        <f t="shared" si="67"/>
        <v>#DIV/0!</v>
      </c>
      <c r="R729" s="64" t="e">
        <f>+M729/L729/3600*Lister!$A$3</f>
        <v>#DIV/0!</v>
      </c>
      <c r="S729" s="65" t="e">
        <f t="shared" si="68"/>
        <v>#DIV/0!</v>
      </c>
      <c r="T729" s="65" t="e">
        <f t="shared" si="68"/>
        <v>#DIV/0!</v>
      </c>
      <c r="U729" s="88"/>
      <c r="V729" s="131">
        <f>+IF(O729&lt;&gt;0,($L729*(Lister!$F$11+Lister!$F$10*$K729/1000)+($J729-$L729)*Lister!$F$9)*1.05/$M729/60,0)</f>
        <v>0</v>
      </c>
      <c r="W729" s="120">
        <f t="shared" si="69"/>
        <v>0</v>
      </c>
    </row>
    <row r="730" spans="1:23" s="57" customFormat="1" x14ac:dyDescent="0.25">
      <c r="A730" s="33"/>
      <c r="G730" s="113"/>
      <c r="H730" s="59"/>
      <c r="K730" s="60"/>
      <c r="L730" s="61"/>
      <c r="M730" s="61"/>
      <c r="N730" s="61"/>
      <c r="O730" s="61"/>
      <c r="P730" s="61"/>
      <c r="Q730" s="65" t="e">
        <f t="shared" si="67"/>
        <v>#DIV/0!</v>
      </c>
      <c r="R730" s="64" t="e">
        <f>+M730/L730/3600*Lister!$A$3</f>
        <v>#DIV/0!</v>
      </c>
      <c r="S730" s="65" t="e">
        <f t="shared" si="68"/>
        <v>#DIV/0!</v>
      </c>
      <c r="T730" s="65" t="e">
        <f t="shared" si="68"/>
        <v>#DIV/0!</v>
      </c>
      <c r="U730" s="88"/>
      <c r="V730" s="131">
        <f>+IF(O730&lt;&gt;0,($L730*(Lister!$F$11+Lister!$F$10*$K730/1000)+($J730-$L730)*Lister!$F$9)*1.05/$M730/60,0)</f>
        <v>0</v>
      </c>
      <c r="W730" s="120">
        <f t="shared" si="69"/>
        <v>0</v>
      </c>
    </row>
    <row r="731" spans="1:23" s="57" customFormat="1" x14ac:dyDescent="0.25">
      <c r="A731" s="33"/>
      <c r="G731" s="113"/>
      <c r="H731" s="59"/>
      <c r="K731" s="60"/>
      <c r="L731" s="61"/>
      <c r="M731" s="61"/>
      <c r="N731" s="61"/>
      <c r="O731" s="61"/>
      <c r="P731" s="61"/>
      <c r="Q731" s="65" t="e">
        <f t="shared" si="67"/>
        <v>#DIV/0!</v>
      </c>
      <c r="R731" s="64" t="e">
        <f>+M731/L731/3600*Lister!$A$3</f>
        <v>#DIV/0!</v>
      </c>
      <c r="S731" s="65" t="e">
        <f t="shared" si="68"/>
        <v>#DIV/0!</v>
      </c>
      <c r="T731" s="65" t="e">
        <f t="shared" si="68"/>
        <v>#DIV/0!</v>
      </c>
      <c r="U731" s="88"/>
      <c r="V731" s="131">
        <f>+IF(O731&lt;&gt;0,($L731*(Lister!$F$11+Lister!$F$10*$K731/1000)+($J731-$L731)*Lister!$F$9)*1.05/$M731/60,0)</f>
        <v>0</v>
      </c>
      <c r="W731" s="120">
        <f t="shared" si="69"/>
        <v>0</v>
      </c>
    </row>
    <row r="732" spans="1:23" s="57" customFormat="1" x14ac:dyDescent="0.25">
      <c r="A732" s="33"/>
      <c r="G732" s="113"/>
      <c r="H732" s="59"/>
      <c r="K732" s="60"/>
      <c r="L732" s="61"/>
      <c r="M732" s="61"/>
      <c r="N732" s="61"/>
      <c r="O732" s="61"/>
      <c r="P732" s="61"/>
      <c r="Q732" s="65" t="e">
        <f t="shared" si="67"/>
        <v>#DIV/0!</v>
      </c>
      <c r="R732" s="64" t="e">
        <f>+M732/L732/3600*Lister!$A$3</f>
        <v>#DIV/0!</v>
      </c>
      <c r="S732" s="65" t="e">
        <f t="shared" si="68"/>
        <v>#DIV/0!</v>
      </c>
      <c r="T732" s="65" t="e">
        <f t="shared" si="68"/>
        <v>#DIV/0!</v>
      </c>
      <c r="U732" s="88"/>
      <c r="V732" s="131">
        <f>+IF(O732&lt;&gt;0,($L732*(Lister!$F$11+Lister!$F$10*$K732/1000)+($J732-$L732)*Lister!$F$9)*1.05/$M732/60,0)</f>
        <v>0</v>
      </c>
      <c r="W732" s="120">
        <f t="shared" si="69"/>
        <v>0</v>
      </c>
    </row>
    <row r="733" spans="1:23" s="57" customFormat="1" x14ac:dyDescent="0.25">
      <c r="A733" s="33"/>
      <c r="G733" s="113"/>
      <c r="H733" s="59"/>
      <c r="K733" s="60"/>
      <c r="L733" s="61"/>
      <c r="M733" s="61"/>
      <c r="N733" s="61"/>
      <c r="O733" s="61"/>
      <c r="P733" s="61"/>
      <c r="Q733" s="65" t="e">
        <f t="shared" si="67"/>
        <v>#DIV/0!</v>
      </c>
      <c r="R733" s="64" t="e">
        <f>+M733/L733/3600*Lister!$A$3</f>
        <v>#DIV/0!</v>
      </c>
      <c r="S733" s="65" t="e">
        <f t="shared" si="68"/>
        <v>#DIV/0!</v>
      </c>
      <c r="T733" s="65" t="e">
        <f t="shared" si="68"/>
        <v>#DIV/0!</v>
      </c>
      <c r="U733" s="88"/>
      <c r="V733" s="131">
        <f>+IF(O733&lt;&gt;0,($L733*(Lister!$F$11+Lister!$F$10*$K733/1000)+($J733-$L733)*Lister!$F$9)*1.05/$M733/60,0)</f>
        <v>0</v>
      </c>
      <c r="W733" s="120">
        <f t="shared" si="69"/>
        <v>0</v>
      </c>
    </row>
    <row r="734" spans="1:23" s="57" customFormat="1" x14ac:dyDescent="0.25">
      <c r="A734" s="33"/>
      <c r="G734" s="113"/>
      <c r="H734" s="59"/>
      <c r="K734" s="60"/>
      <c r="L734" s="61"/>
      <c r="M734" s="61"/>
      <c r="N734" s="61"/>
      <c r="O734" s="61"/>
      <c r="P734" s="61"/>
      <c r="Q734" s="65" t="e">
        <f t="shared" si="67"/>
        <v>#DIV/0!</v>
      </c>
      <c r="R734" s="64" t="e">
        <f>+M734/L734/3600*Lister!$A$3</f>
        <v>#DIV/0!</v>
      </c>
      <c r="S734" s="65" t="e">
        <f t="shared" si="68"/>
        <v>#DIV/0!</v>
      </c>
      <c r="T734" s="65" t="e">
        <f t="shared" si="68"/>
        <v>#DIV/0!</v>
      </c>
      <c r="U734" s="88"/>
      <c r="V734" s="131">
        <f>+IF(O734&lt;&gt;0,($L734*(Lister!$F$11+Lister!$F$10*$K734/1000)+($J734-$L734)*Lister!$F$9)*1.05/$M734/60,0)</f>
        <v>0</v>
      </c>
      <c r="W734" s="120">
        <f t="shared" si="69"/>
        <v>0</v>
      </c>
    </row>
    <row r="735" spans="1:23" s="57" customFormat="1" x14ac:dyDescent="0.25">
      <c r="A735" s="33"/>
      <c r="G735" s="113"/>
      <c r="H735" s="59"/>
      <c r="K735" s="60"/>
      <c r="L735" s="61"/>
      <c r="M735" s="61"/>
      <c r="N735" s="61"/>
      <c r="O735" s="61"/>
      <c r="P735" s="61"/>
      <c r="Q735" s="65" t="e">
        <f t="shared" si="67"/>
        <v>#DIV/0!</v>
      </c>
      <c r="R735" s="64" t="e">
        <f>+M735/L735/3600*Lister!$A$3</f>
        <v>#DIV/0!</v>
      </c>
      <c r="S735" s="65" t="e">
        <f t="shared" si="68"/>
        <v>#DIV/0!</v>
      </c>
      <c r="T735" s="65" t="e">
        <f t="shared" si="68"/>
        <v>#DIV/0!</v>
      </c>
      <c r="U735" s="88"/>
      <c r="V735" s="131">
        <f>+IF(O735&lt;&gt;0,($L735*(Lister!$F$11+Lister!$F$10*$K735/1000)+($J735-$L735)*Lister!$F$9)*1.05/$M735/60,0)</f>
        <v>0</v>
      </c>
      <c r="W735" s="120">
        <f t="shared" si="69"/>
        <v>0</v>
      </c>
    </row>
    <row r="736" spans="1:23" s="57" customFormat="1" x14ac:dyDescent="0.25">
      <c r="A736" s="33"/>
      <c r="G736" s="113"/>
      <c r="H736" s="59"/>
      <c r="K736" s="60"/>
      <c r="L736" s="61"/>
      <c r="M736" s="61"/>
      <c r="N736" s="61"/>
      <c r="O736" s="61"/>
      <c r="P736" s="61"/>
      <c r="Q736" s="65" t="e">
        <f t="shared" si="67"/>
        <v>#DIV/0!</v>
      </c>
      <c r="R736" s="64" t="e">
        <f>+M736/L736/3600*Lister!$A$3</f>
        <v>#DIV/0!</v>
      </c>
      <c r="S736" s="65" t="e">
        <f t="shared" si="68"/>
        <v>#DIV/0!</v>
      </c>
      <c r="T736" s="65" t="e">
        <f t="shared" si="68"/>
        <v>#DIV/0!</v>
      </c>
      <c r="U736" s="88"/>
      <c r="V736" s="131">
        <f>+IF(O736&lt;&gt;0,($L736*(Lister!$F$11+Lister!$F$10*$K736/1000)+($J736-$L736)*Lister!$F$9)*1.05/$M736/60,0)</f>
        <v>0</v>
      </c>
      <c r="W736" s="120">
        <f t="shared" si="69"/>
        <v>0</v>
      </c>
    </row>
    <row r="737" spans="1:23" s="57" customFormat="1" x14ac:dyDescent="0.25">
      <c r="A737" s="33"/>
      <c r="G737" s="113"/>
      <c r="H737" s="59"/>
      <c r="K737" s="60"/>
      <c r="L737" s="61"/>
      <c r="M737" s="61"/>
      <c r="N737" s="61"/>
      <c r="O737" s="61"/>
      <c r="P737" s="61"/>
      <c r="Q737" s="65" t="e">
        <f t="shared" si="67"/>
        <v>#DIV/0!</v>
      </c>
      <c r="R737" s="64" t="e">
        <f>+M737/L737/3600*Lister!$A$3</f>
        <v>#DIV/0!</v>
      </c>
      <c r="S737" s="65" t="e">
        <f t="shared" si="68"/>
        <v>#DIV/0!</v>
      </c>
      <c r="T737" s="65" t="e">
        <f t="shared" si="68"/>
        <v>#DIV/0!</v>
      </c>
      <c r="U737" s="88"/>
      <c r="V737" s="131">
        <f>+IF(O737&lt;&gt;0,($L737*(Lister!$F$11+Lister!$F$10*$K737/1000)+($J737-$L737)*Lister!$F$9)*1.05/$M737/60,0)</f>
        <v>0</v>
      </c>
      <c r="W737" s="120">
        <f t="shared" si="69"/>
        <v>0</v>
      </c>
    </row>
    <row r="738" spans="1:23" s="57" customFormat="1" x14ac:dyDescent="0.25">
      <c r="A738" s="33"/>
      <c r="G738" s="113"/>
      <c r="H738" s="59"/>
      <c r="K738" s="60"/>
      <c r="L738" s="61"/>
      <c r="M738" s="61"/>
      <c r="N738" s="61"/>
      <c r="O738" s="61"/>
      <c r="P738" s="61"/>
      <c r="Q738" s="65" t="e">
        <f t="shared" si="67"/>
        <v>#DIV/0!</v>
      </c>
      <c r="R738" s="64" t="e">
        <f>+M738/L738/3600*Lister!$A$3</f>
        <v>#DIV/0!</v>
      </c>
      <c r="S738" s="65" t="e">
        <f t="shared" si="68"/>
        <v>#DIV/0!</v>
      </c>
      <c r="T738" s="65" t="e">
        <f t="shared" si="68"/>
        <v>#DIV/0!</v>
      </c>
      <c r="U738" s="88"/>
      <c r="V738" s="131">
        <f>+IF(O738&lt;&gt;0,($L738*(Lister!$F$11+Lister!$F$10*$K738/1000)+($J738-$L738)*Lister!$F$9)*1.05/$M738/60,0)</f>
        <v>0</v>
      </c>
      <c r="W738" s="120">
        <f t="shared" si="69"/>
        <v>0</v>
      </c>
    </row>
    <row r="739" spans="1:23" s="57" customFormat="1" x14ac:dyDescent="0.25">
      <c r="A739" s="33"/>
      <c r="G739" s="113"/>
      <c r="H739" s="59"/>
      <c r="K739" s="60"/>
      <c r="L739" s="61"/>
      <c r="M739" s="61"/>
      <c r="N739" s="61"/>
      <c r="O739" s="61"/>
      <c r="P739" s="61"/>
      <c r="Q739" s="65" t="e">
        <f t="shared" si="67"/>
        <v>#DIV/0!</v>
      </c>
      <c r="R739" s="64" t="e">
        <f>+M739/L739/3600*Lister!$A$3</f>
        <v>#DIV/0!</v>
      </c>
      <c r="S739" s="65" t="e">
        <f t="shared" si="68"/>
        <v>#DIV/0!</v>
      </c>
      <c r="T739" s="65" t="e">
        <f t="shared" si="68"/>
        <v>#DIV/0!</v>
      </c>
      <c r="U739" s="88"/>
      <c r="V739" s="131">
        <f>+IF(O739&lt;&gt;0,($L739*(Lister!$F$11+Lister!$F$10*$K739/1000)+($J739-$L739)*Lister!$F$9)*1.05/$M739/60,0)</f>
        <v>0</v>
      </c>
      <c r="W739" s="120">
        <f t="shared" si="69"/>
        <v>0</v>
      </c>
    </row>
    <row r="740" spans="1:23" s="57" customFormat="1" x14ac:dyDescent="0.25">
      <c r="A740" s="33"/>
      <c r="G740" s="58"/>
      <c r="H740" s="59"/>
      <c r="K740" s="60"/>
      <c r="L740" s="61"/>
      <c r="M740" s="61"/>
      <c r="N740" s="61"/>
      <c r="O740" s="61"/>
      <c r="P740" s="61"/>
      <c r="Q740" s="65" t="e">
        <f t="shared" si="67"/>
        <v>#DIV/0!</v>
      </c>
      <c r="R740" s="64" t="e">
        <f>+M740/L740/3600*Lister!$A$3</f>
        <v>#DIV/0!</v>
      </c>
      <c r="S740" s="65" t="e">
        <f t="shared" si="68"/>
        <v>#DIV/0!</v>
      </c>
      <c r="T740" s="65" t="e">
        <f t="shared" si="68"/>
        <v>#DIV/0!</v>
      </c>
      <c r="U740" s="88"/>
      <c r="V740" s="131">
        <f>+IF(O740&lt;&gt;0,($L740*(Lister!$F$11+Lister!$F$10*$K740/1000)+($J740-$L740)*Lister!$F$9)*1.05/$M740/60,0)</f>
        <v>0</v>
      </c>
      <c r="W740" s="120">
        <f t="shared" si="69"/>
        <v>0</v>
      </c>
    </row>
    <row r="741" spans="1:23" s="57" customFormat="1" x14ac:dyDescent="0.25">
      <c r="A741" s="33"/>
      <c r="G741" s="58"/>
      <c r="H741" s="59"/>
      <c r="K741" s="60"/>
      <c r="L741" s="61"/>
      <c r="M741" s="61"/>
      <c r="N741" s="61"/>
      <c r="O741" s="61"/>
      <c r="P741" s="61"/>
      <c r="Q741" s="65" t="e">
        <f t="shared" si="67"/>
        <v>#DIV/0!</v>
      </c>
      <c r="R741" s="64" t="e">
        <f>+M741/L741/3600*Lister!$A$3</f>
        <v>#DIV/0!</v>
      </c>
      <c r="S741" s="65" t="e">
        <f t="shared" si="68"/>
        <v>#DIV/0!</v>
      </c>
      <c r="T741" s="65" t="e">
        <f t="shared" si="68"/>
        <v>#DIV/0!</v>
      </c>
      <c r="U741" s="88"/>
      <c r="V741" s="131">
        <f>+IF(O741&lt;&gt;0,($L741*(Lister!$F$11+Lister!$F$10*$K741/1000)+($J741-$L741)*Lister!$F$9)*1.05/$M741/60,0)</f>
        <v>0</v>
      </c>
      <c r="W741" s="120">
        <f t="shared" si="69"/>
        <v>0</v>
      </c>
    </row>
    <row r="742" spans="1:23" s="57" customFormat="1" x14ac:dyDescent="0.25">
      <c r="A742" s="33"/>
      <c r="G742" s="58"/>
      <c r="H742" s="59"/>
      <c r="K742" s="60"/>
      <c r="L742" s="61"/>
      <c r="M742" s="61"/>
      <c r="N742" s="61"/>
      <c r="O742" s="61"/>
      <c r="P742" s="61"/>
      <c r="Q742" s="65" t="e">
        <f t="shared" si="67"/>
        <v>#DIV/0!</v>
      </c>
      <c r="R742" s="64" t="e">
        <f>+M742/L742/3600*Lister!$A$3</f>
        <v>#DIV/0!</v>
      </c>
      <c r="S742" s="65" t="e">
        <f t="shared" si="68"/>
        <v>#DIV/0!</v>
      </c>
      <c r="T742" s="65" t="e">
        <f t="shared" si="68"/>
        <v>#DIV/0!</v>
      </c>
      <c r="U742" s="88"/>
      <c r="V742" s="131">
        <f>+IF(O742&lt;&gt;0,($L742*(Lister!$F$11+Lister!$F$10*$K742/1000)+($J742-$L742)*Lister!$F$9)*1.05/$M742/60,0)</f>
        <v>0</v>
      </c>
      <c r="W742" s="120">
        <f t="shared" si="69"/>
        <v>0</v>
      </c>
    </row>
    <row r="743" spans="1:23" s="57" customFormat="1" x14ac:dyDescent="0.25">
      <c r="A743" s="33"/>
      <c r="G743" s="58"/>
      <c r="H743" s="59"/>
      <c r="K743" s="60"/>
      <c r="L743" s="61"/>
      <c r="M743" s="61"/>
      <c r="N743" s="61"/>
      <c r="O743" s="61"/>
      <c r="P743" s="61"/>
      <c r="Q743" s="65" t="e">
        <f t="shared" si="67"/>
        <v>#DIV/0!</v>
      </c>
      <c r="R743" s="64" t="e">
        <f>+M743/L743/3600*Lister!$A$3</f>
        <v>#DIV/0!</v>
      </c>
      <c r="S743" s="65" t="e">
        <f t="shared" si="68"/>
        <v>#DIV/0!</v>
      </c>
      <c r="T743" s="65" t="e">
        <f t="shared" si="68"/>
        <v>#DIV/0!</v>
      </c>
      <c r="U743" s="88"/>
      <c r="V743" s="131">
        <f>+IF(O743&lt;&gt;0,($L743*(Lister!$F$11+Lister!$F$10*$K743/1000)+($J743-$L743)*Lister!$F$9)*1.05/$M743/60,0)</f>
        <v>0</v>
      </c>
      <c r="W743" s="120">
        <f t="shared" si="69"/>
        <v>0</v>
      </c>
    </row>
    <row r="744" spans="1:23" s="57" customFormat="1" x14ac:dyDescent="0.25">
      <c r="A744" s="33"/>
      <c r="G744" s="58"/>
      <c r="H744" s="59"/>
      <c r="K744" s="60"/>
      <c r="L744" s="61"/>
      <c r="M744" s="61"/>
      <c r="N744" s="61"/>
      <c r="O744" s="61"/>
      <c r="P744" s="61"/>
      <c r="Q744" s="65" t="e">
        <f t="shared" si="67"/>
        <v>#DIV/0!</v>
      </c>
      <c r="R744" s="64" t="e">
        <f>+M744/L744/3600*Lister!$A$3</f>
        <v>#DIV/0!</v>
      </c>
      <c r="S744" s="65" t="e">
        <f t="shared" si="68"/>
        <v>#DIV/0!</v>
      </c>
      <c r="T744" s="65" t="e">
        <f t="shared" si="68"/>
        <v>#DIV/0!</v>
      </c>
      <c r="U744" s="88"/>
      <c r="V744" s="131">
        <f>+IF(O744&lt;&gt;0,($L744*(Lister!$F$11+Lister!$F$10*$K744/1000)+($J744-$L744)*Lister!$F$9)*1.05/$M744/60,0)</f>
        <v>0</v>
      </c>
      <c r="W744" s="120">
        <f t="shared" si="69"/>
        <v>0</v>
      </c>
    </row>
    <row r="745" spans="1:23" s="57" customFormat="1" x14ac:dyDescent="0.25">
      <c r="A745" s="33"/>
      <c r="G745" s="58"/>
      <c r="H745" s="59"/>
      <c r="K745" s="60"/>
      <c r="L745" s="61"/>
      <c r="M745" s="61"/>
      <c r="N745" s="61"/>
      <c r="O745" s="61"/>
      <c r="P745" s="61"/>
      <c r="Q745" s="65" t="e">
        <f t="shared" si="67"/>
        <v>#DIV/0!</v>
      </c>
      <c r="R745" s="64" t="e">
        <f>+M745/L745/3600*Lister!$A$3</f>
        <v>#DIV/0!</v>
      </c>
      <c r="S745" s="65" t="e">
        <f t="shared" si="68"/>
        <v>#DIV/0!</v>
      </c>
      <c r="T745" s="65" t="e">
        <f t="shared" si="68"/>
        <v>#DIV/0!</v>
      </c>
      <c r="U745" s="88"/>
      <c r="V745" s="131">
        <f>+IF(O745&lt;&gt;0,($L745*(Lister!$F$11+Lister!$F$10*$K745/1000)+($J745-$L745)*Lister!$F$9)*1.05/$M745/60,0)</f>
        <v>0</v>
      </c>
      <c r="W745" s="120">
        <f t="shared" si="69"/>
        <v>0</v>
      </c>
    </row>
    <row r="746" spans="1:23" s="57" customFormat="1" x14ac:dyDescent="0.25">
      <c r="A746" s="33"/>
      <c r="G746" s="58"/>
      <c r="H746" s="59"/>
      <c r="K746" s="60"/>
      <c r="L746" s="61"/>
      <c r="M746" s="61"/>
      <c r="N746" s="61"/>
      <c r="O746" s="61"/>
      <c r="P746" s="61"/>
      <c r="Q746" s="65" t="e">
        <f t="shared" si="67"/>
        <v>#DIV/0!</v>
      </c>
      <c r="R746" s="64" t="e">
        <f>+M746/L746/3600*Lister!$A$3</f>
        <v>#DIV/0!</v>
      </c>
      <c r="S746" s="65" t="e">
        <f t="shared" si="68"/>
        <v>#DIV/0!</v>
      </c>
      <c r="T746" s="65" t="e">
        <f t="shared" si="68"/>
        <v>#DIV/0!</v>
      </c>
      <c r="U746" s="88"/>
      <c r="V746" s="131">
        <f>+IF(O746&lt;&gt;0,($L746*(Lister!$F$11+Lister!$F$10*$K746/1000)+($J746-$L746)*Lister!$F$9)*1.05/$M746/60,0)</f>
        <v>0</v>
      </c>
      <c r="W746" s="120">
        <f t="shared" si="69"/>
        <v>0</v>
      </c>
    </row>
    <row r="747" spans="1:23" s="57" customFormat="1" x14ac:dyDescent="0.25">
      <c r="A747" s="33"/>
      <c r="G747" s="58"/>
      <c r="H747" s="59"/>
      <c r="K747" s="60"/>
      <c r="L747" s="61"/>
      <c r="M747" s="61"/>
      <c r="N747" s="61"/>
      <c r="O747" s="61"/>
      <c r="P747" s="61"/>
      <c r="Q747" s="65" t="e">
        <f t="shared" si="67"/>
        <v>#DIV/0!</v>
      </c>
      <c r="R747" s="64" t="e">
        <f>+M747/L747/3600*Lister!$A$3</f>
        <v>#DIV/0!</v>
      </c>
      <c r="S747" s="65" t="e">
        <f t="shared" si="68"/>
        <v>#DIV/0!</v>
      </c>
      <c r="T747" s="65" t="e">
        <f t="shared" si="68"/>
        <v>#DIV/0!</v>
      </c>
      <c r="U747" s="88"/>
      <c r="V747" s="131">
        <f>+IF(O747&lt;&gt;0,($L747*(Lister!$F$11+Lister!$F$10*$K747/1000)+($J747-$L747)*Lister!$F$9)*1.05/$M747/60,0)</f>
        <v>0</v>
      </c>
      <c r="W747" s="120">
        <f t="shared" si="69"/>
        <v>0</v>
      </c>
    </row>
    <row r="748" spans="1:23" s="57" customFormat="1" x14ac:dyDescent="0.25">
      <c r="A748" s="33"/>
      <c r="G748" s="58"/>
      <c r="H748" s="59"/>
      <c r="K748" s="60"/>
      <c r="L748" s="61"/>
      <c r="M748" s="61"/>
      <c r="N748" s="61"/>
      <c r="O748" s="61"/>
      <c r="P748" s="61"/>
      <c r="Q748" s="65" t="e">
        <f t="shared" si="67"/>
        <v>#DIV/0!</v>
      </c>
      <c r="R748" s="64" t="e">
        <f>+M748/L748/3600*Lister!$A$3</f>
        <v>#DIV/0!</v>
      </c>
      <c r="S748" s="65" t="e">
        <f t="shared" si="68"/>
        <v>#DIV/0!</v>
      </c>
      <c r="T748" s="65" t="e">
        <f t="shared" si="68"/>
        <v>#DIV/0!</v>
      </c>
      <c r="U748" s="88"/>
      <c r="V748" s="131">
        <f>+IF(O748&lt;&gt;0,($L748*(Lister!$F$11+Lister!$F$10*$K748/1000)+($J748-$L748)*Lister!$F$9)*1.05/$M748/60,0)</f>
        <v>0</v>
      </c>
      <c r="W748" s="120">
        <f t="shared" si="69"/>
        <v>0</v>
      </c>
    </row>
    <row r="749" spans="1:23" s="57" customFormat="1" x14ac:dyDescent="0.25">
      <c r="A749" s="33"/>
      <c r="G749" s="58"/>
      <c r="H749" s="59"/>
      <c r="K749" s="60"/>
      <c r="L749" s="61"/>
      <c r="M749" s="61"/>
      <c r="N749" s="61"/>
      <c r="O749" s="61"/>
      <c r="P749" s="61"/>
      <c r="Q749" s="65" t="e">
        <f t="shared" si="67"/>
        <v>#DIV/0!</v>
      </c>
      <c r="R749" s="64" t="e">
        <f>+M749/L749/3600*Lister!$A$3</f>
        <v>#DIV/0!</v>
      </c>
      <c r="S749" s="65" t="e">
        <f t="shared" si="68"/>
        <v>#DIV/0!</v>
      </c>
      <c r="T749" s="65" t="e">
        <f t="shared" si="68"/>
        <v>#DIV/0!</v>
      </c>
      <c r="U749" s="88"/>
      <c r="V749" s="131">
        <f>+IF(O749&lt;&gt;0,($L749*(Lister!$F$11+Lister!$F$10*$K749/1000)+($J749-$L749)*Lister!$F$9)*1.05/$M749/60,0)</f>
        <v>0</v>
      </c>
      <c r="W749" s="120">
        <f t="shared" si="69"/>
        <v>0</v>
      </c>
    </row>
    <row r="750" spans="1:23" s="57" customFormat="1" x14ac:dyDescent="0.25">
      <c r="A750" s="33"/>
      <c r="G750" s="58"/>
      <c r="H750" s="59"/>
      <c r="K750" s="60"/>
      <c r="L750" s="61"/>
      <c r="M750" s="61"/>
      <c r="N750" s="61"/>
      <c r="O750" s="61"/>
      <c r="P750" s="61"/>
      <c r="Q750" s="65" t="e">
        <f t="shared" si="67"/>
        <v>#DIV/0!</v>
      </c>
      <c r="R750" s="64" t="e">
        <f>+M750/L750/3600*Lister!$A$3</f>
        <v>#DIV/0!</v>
      </c>
      <c r="S750" s="65" t="e">
        <f t="shared" si="68"/>
        <v>#DIV/0!</v>
      </c>
      <c r="T750" s="65" t="e">
        <f t="shared" si="68"/>
        <v>#DIV/0!</v>
      </c>
      <c r="U750" s="88"/>
      <c r="V750" s="131">
        <f>+IF(O750&lt;&gt;0,($L750*(Lister!$F$11+Lister!$F$10*$K750/1000)+($J750-$L750)*Lister!$F$9)*1.05/$M750/60,0)</f>
        <v>0</v>
      </c>
      <c r="W750" s="120">
        <f t="shared" si="69"/>
        <v>0</v>
      </c>
    </row>
    <row r="751" spans="1:23" s="57" customFormat="1" x14ac:dyDescent="0.25">
      <c r="A751" s="33"/>
      <c r="G751" s="58"/>
      <c r="H751" s="59"/>
      <c r="K751" s="60"/>
      <c r="L751" s="61"/>
      <c r="M751" s="61"/>
      <c r="N751" s="61"/>
      <c r="O751" s="61"/>
      <c r="P751" s="61"/>
      <c r="Q751" s="65" t="e">
        <f t="shared" si="67"/>
        <v>#DIV/0!</v>
      </c>
      <c r="R751" s="64" t="e">
        <f>+M751/L751/3600*Lister!$A$3</f>
        <v>#DIV/0!</v>
      </c>
      <c r="S751" s="65" t="e">
        <f t="shared" si="68"/>
        <v>#DIV/0!</v>
      </c>
      <c r="T751" s="65" t="e">
        <f t="shared" si="68"/>
        <v>#DIV/0!</v>
      </c>
      <c r="U751" s="88"/>
      <c r="V751" s="131">
        <f>+IF(O751&lt;&gt;0,($L751*(Lister!$F$11+Lister!$F$10*$K751/1000)+($J751-$L751)*Lister!$F$9)*1.05/$M751/60,0)</f>
        <v>0</v>
      </c>
      <c r="W751" s="120">
        <f t="shared" si="69"/>
        <v>0</v>
      </c>
    </row>
    <row r="752" spans="1:23" s="57" customFormat="1" x14ac:dyDescent="0.25">
      <c r="A752" s="33"/>
      <c r="G752" s="58"/>
      <c r="H752" s="59"/>
      <c r="K752" s="60"/>
      <c r="L752" s="61"/>
      <c r="M752" s="61"/>
      <c r="N752" s="61"/>
      <c r="O752" s="61"/>
      <c r="P752" s="61"/>
      <c r="Q752" s="65" t="e">
        <f t="shared" si="67"/>
        <v>#DIV/0!</v>
      </c>
      <c r="R752" s="64" t="e">
        <f>+M752/L752/3600*Lister!$A$3</f>
        <v>#DIV/0!</v>
      </c>
      <c r="S752" s="65" t="e">
        <f t="shared" si="68"/>
        <v>#DIV/0!</v>
      </c>
      <c r="T752" s="65" t="e">
        <f t="shared" si="68"/>
        <v>#DIV/0!</v>
      </c>
      <c r="U752" s="88"/>
      <c r="V752" s="131">
        <f>+IF(O752&lt;&gt;0,($L752*(Lister!$F$11+Lister!$F$10*$K752/1000)+($J752-$L752)*Lister!$F$9)*1.05/$M752/60,0)</f>
        <v>0</v>
      </c>
      <c r="W752" s="120">
        <f t="shared" si="69"/>
        <v>0</v>
      </c>
    </row>
    <row r="753" spans="1:23" s="57" customFormat="1" x14ac:dyDescent="0.25">
      <c r="A753" s="33"/>
      <c r="G753" s="58"/>
      <c r="H753" s="59"/>
      <c r="K753" s="60"/>
      <c r="L753" s="61"/>
      <c r="M753" s="61"/>
      <c r="N753" s="61"/>
      <c r="O753" s="61"/>
      <c r="P753" s="61"/>
      <c r="Q753" s="65" t="e">
        <f t="shared" si="67"/>
        <v>#DIV/0!</v>
      </c>
      <c r="R753" s="64" t="e">
        <f>+M753/L753/3600*Lister!$A$3</f>
        <v>#DIV/0!</v>
      </c>
      <c r="S753" s="65" t="e">
        <f t="shared" si="68"/>
        <v>#DIV/0!</v>
      </c>
      <c r="T753" s="65" t="e">
        <f t="shared" si="68"/>
        <v>#DIV/0!</v>
      </c>
      <c r="U753" s="88"/>
      <c r="V753" s="131">
        <f>+IF(O753&lt;&gt;0,($L753*(Lister!$F$11+Lister!$F$10*$K753/1000)+($J753-$L753)*Lister!$F$9)*1.05/$M753/60,0)</f>
        <v>0</v>
      </c>
      <c r="W753" s="120">
        <f t="shared" si="69"/>
        <v>0</v>
      </c>
    </row>
    <row r="754" spans="1:23" s="57" customFormat="1" x14ac:dyDescent="0.25">
      <c r="A754" s="33"/>
      <c r="G754" s="58"/>
      <c r="H754" s="59"/>
      <c r="K754" s="60"/>
      <c r="L754" s="61"/>
      <c r="M754" s="61"/>
      <c r="N754" s="61"/>
      <c r="O754" s="61"/>
      <c r="P754" s="61"/>
      <c r="Q754" s="65" t="e">
        <f t="shared" si="67"/>
        <v>#DIV/0!</v>
      </c>
      <c r="R754" s="64" t="e">
        <f>+M754/L754/3600*Lister!$A$3</f>
        <v>#DIV/0!</v>
      </c>
      <c r="S754" s="65" t="e">
        <f t="shared" si="68"/>
        <v>#DIV/0!</v>
      </c>
      <c r="T754" s="65" t="e">
        <f t="shared" si="68"/>
        <v>#DIV/0!</v>
      </c>
      <c r="U754" s="88"/>
      <c r="V754" s="131">
        <f>+IF(O754&lt;&gt;0,($L754*(Lister!$F$11+Lister!$F$10*$K754/1000)+($J754-$L754)*Lister!$F$9)*1.05/$M754/60,0)</f>
        <v>0</v>
      </c>
      <c r="W754" s="120">
        <f t="shared" si="69"/>
        <v>0</v>
      </c>
    </row>
    <row r="755" spans="1:23" s="57" customFormat="1" x14ac:dyDescent="0.25">
      <c r="A755" s="33"/>
      <c r="G755" s="58"/>
      <c r="H755" s="59"/>
      <c r="K755" s="60"/>
      <c r="L755" s="61"/>
      <c r="M755" s="61"/>
      <c r="N755" s="61"/>
      <c r="O755" s="61"/>
      <c r="P755" s="61"/>
      <c r="Q755" s="65" t="e">
        <f t="shared" si="67"/>
        <v>#DIV/0!</v>
      </c>
      <c r="R755" s="64" t="e">
        <f>+M755/L755/3600*Lister!$A$3</f>
        <v>#DIV/0!</v>
      </c>
      <c r="S755" s="65" t="e">
        <f t="shared" si="68"/>
        <v>#DIV/0!</v>
      </c>
      <c r="T755" s="65" t="e">
        <f t="shared" si="68"/>
        <v>#DIV/0!</v>
      </c>
      <c r="U755" s="88"/>
      <c r="V755" s="131">
        <f>+IF(O755&lt;&gt;0,($L755*(Lister!$F$11+Lister!$F$10*$K755/1000)+($J755-$L755)*Lister!$F$9)*1.05/$M755/60,0)</f>
        <v>0</v>
      </c>
      <c r="W755" s="120">
        <f t="shared" si="69"/>
        <v>0</v>
      </c>
    </row>
    <row r="756" spans="1:23" s="57" customFormat="1" x14ac:dyDescent="0.25">
      <c r="A756" s="33"/>
      <c r="G756" s="58"/>
      <c r="H756" s="59"/>
      <c r="K756" s="60"/>
      <c r="L756" s="61"/>
      <c r="M756" s="61"/>
      <c r="N756" s="61"/>
      <c r="O756" s="61"/>
      <c r="P756" s="61"/>
      <c r="Q756" s="65" t="e">
        <f t="shared" si="67"/>
        <v>#DIV/0!</v>
      </c>
      <c r="R756" s="64" t="e">
        <f>+M756/L756/3600*Lister!$A$3</f>
        <v>#DIV/0!</v>
      </c>
      <c r="S756" s="65" t="e">
        <f t="shared" si="68"/>
        <v>#DIV/0!</v>
      </c>
      <c r="T756" s="65" t="e">
        <f t="shared" si="68"/>
        <v>#DIV/0!</v>
      </c>
      <c r="U756" s="88"/>
      <c r="V756" s="131">
        <f>+IF(O756&lt;&gt;0,($L756*(Lister!$F$11+Lister!$F$10*$K756/1000)+($J756-$L756)*Lister!$F$9)*1.05/$M756/60,0)</f>
        <v>0</v>
      </c>
      <c r="W756" s="120">
        <f t="shared" si="69"/>
        <v>0</v>
      </c>
    </row>
    <row r="757" spans="1:23" s="57" customFormat="1" x14ac:dyDescent="0.25">
      <c r="A757" s="33"/>
      <c r="G757" s="58"/>
      <c r="H757" s="59"/>
      <c r="K757" s="60"/>
      <c r="L757" s="61"/>
      <c r="M757" s="61"/>
      <c r="N757" s="61"/>
      <c r="O757" s="61"/>
      <c r="P757" s="61"/>
      <c r="Q757" s="65" t="e">
        <f t="shared" si="67"/>
        <v>#DIV/0!</v>
      </c>
      <c r="R757" s="64" t="e">
        <f>+M757/L757/3600*Lister!$A$3</f>
        <v>#DIV/0!</v>
      </c>
      <c r="S757" s="65" t="e">
        <f t="shared" si="68"/>
        <v>#DIV/0!</v>
      </c>
      <c r="T757" s="65" t="e">
        <f t="shared" si="68"/>
        <v>#DIV/0!</v>
      </c>
      <c r="U757" s="88"/>
      <c r="V757" s="131">
        <f>+IF(O757&lt;&gt;0,($L757*(Lister!$F$11+Lister!$F$10*$K757/1000)+($J757-$L757)*Lister!$F$9)*1.05/$M757/60,0)</f>
        <v>0</v>
      </c>
      <c r="W757" s="120">
        <f t="shared" si="69"/>
        <v>0</v>
      </c>
    </row>
    <row r="758" spans="1:23" s="57" customFormat="1" x14ac:dyDescent="0.25">
      <c r="A758" s="33"/>
      <c r="G758" s="58"/>
      <c r="H758" s="59"/>
      <c r="K758" s="60"/>
      <c r="L758" s="61"/>
      <c r="M758" s="61"/>
      <c r="N758" s="61"/>
      <c r="O758" s="61"/>
      <c r="P758" s="61"/>
      <c r="Q758" s="65" t="e">
        <f t="shared" si="67"/>
        <v>#DIV/0!</v>
      </c>
      <c r="R758" s="64" t="e">
        <f>+M758/L758/3600*Lister!$A$3</f>
        <v>#DIV/0!</v>
      </c>
      <c r="S758" s="65" t="e">
        <f t="shared" si="68"/>
        <v>#DIV/0!</v>
      </c>
      <c r="T758" s="65" t="e">
        <f t="shared" si="68"/>
        <v>#DIV/0!</v>
      </c>
      <c r="U758" s="88"/>
      <c r="V758" s="131">
        <f>+IF(O758&lt;&gt;0,($L758*(Lister!$F$11+Lister!$F$10*$K758/1000)+($J758-$L758)*Lister!$F$9)*1.05/$M758/60,0)</f>
        <v>0</v>
      </c>
      <c r="W758" s="120">
        <f t="shared" si="69"/>
        <v>0</v>
      </c>
    </row>
    <row r="759" spans="1:23" s="57" customFormat="1" x14ac:dyDescent="0.25">
      <c r="A759" s="33"/>
      <c r="G759" s="58"/>
      <c r="H759" s="59"/>
      <c r="K759" s="60"/>
      <c r="L759" s="61"/>
      <c r="M759" s="61"/>
      <c r="N759" s="61"/>
      <c r="O759" s="61"/>
      <c r="P759" s="61"/>
      <c r="Q759" s="65" t="e">
        <f t="shared" si="67"/>
        <v>#DIV/0!</v>
      </c>
      <c r="R759" s="64" t="e">
        <f>+M759/L759/3600*Lister!$A$3</f>
        <v>#DIV/0!</v>
      </c>
      <c r="S759" s="65" t="e">
        <f t="shared" si="68"/>
        <v>#DIV/0!</v>
      </c>
      <c r="T759" s="65" t="e">
        <f t="shared" si="68"/>
        <v>#DIV/0!</v>
      </c>
      <c r="U759" s="88"/>
      <c r="V759" s="131">
        <f>+IF(O759&lt;&gt;0,($L759*(Lister!$F$11+Lister!$F$10*$K759/1000)+($J759-$L759)*Lister!$F$9)*1.05/$M759/60,0)</f>
        <v>0</v>
      </c>
      <c r="W759" s="120">
        <f t="shared" si="69"/>
        <v>0</v>
      </c>
    </row>
    <row r="760" spans="1:23" s="57" customFormat="1" x14ac:dyDescent="0.25">
      <c r="A760" s="33"/>
      <c r="G760" s="58"/>
      <c r="H760" s="59"/>
      <c r="K760" s="60"/>
      <c r="L760" s="61"/>
      <c r="M760" s="61"/>
      <c r="N760" s="61"/>
      <c r="O760" s="61"/>
      <c r="P760" s="61"/>
      <c r="Q760" s="65" t="e">
        <f t="shared" si="67"/>
        <v>#DIV/0!</v>
      </c>
      <c r="R760" s="64" t="e">
        <f>+M760/L760/3600*Lister!$A$3</f>
        <v>#DIV/0!</v>
      </c>
      <c r="S760" s="65" t="e">
        <f t="shared" si="68"/>
        <v>#DIV/0!</v>
      </c>
      <c r="T760" s="65" t="e">
        <f t="shared" si="68"/>
        <v>#DIV/0!</v>
      </c>
      <c r="U760" s="88"/>
      <c r="V760" s="131">
        <f>+IF(O760&lt;&gt;0,($L760*(Lister!$F$11+Lister!$F$10*$K760/1000)+($J760-$L760)*Lister!$F$9)*1.05/$M760/60,0)</f>
        <v>0</v>
      </c>
      <c r="W760" s="120">
        <f t="shared" si="69"/>
        <v>0</v>
      </c>
    </row>
    <row r="761" spans="1:23" s="57" customFormat="1" x14ac:dyDescent="0.25">
      <c r="A761" s="33"/>
      <c r="G761" s="58"/>
      <c r="H761" s="59"/>
      <c r="K761" s="60"/>
      <c r="L761" s="61"/>
      <c r="M761" s="61"/>
      <c r="N761" s="61"/>
      <c r="O761" s="61"/>
      <c r="P761" s="61"/>
      <c r="Q761" s="65" t="e">
        <f t="shared" si="67"/>
        <v>#DIV/0!</v>
      </c>
      <c r="R761" s="64" t="e">
        <f>+M761/L761/3600*Lister!$A$3</f>
        <v>#DIV/0!</v>
      </c>
      <c r="S761" s="65" t="e">
        <f t="shared" si="68"/>
        <v>#DIV/0!</v>
      </c>
      <c r="T761" s="65" t="e">
        <f t="shared" si="68"/>
        <v>#DIV/0!</v>
      </c>
      <c r="U761" s="88"/>
      <c r="V761" s="131">
        <f>+IF(O761&lt;&gt;0,($L761*(Lister!$F$11+Lister!$F$10*$K761/1000)+($J761-$L761)*Lister!$F$9)*1.05/$M761/60,0)</f>
        <v>0</v>
      </c>
      <c r="W761" s="120">
        <f t="shared" si="69"/>
        <v>0</v>
      </c>
    </row>
    <row r="762" spans="1:23" s="57" customFormat="1" x14ac:dyDescent="0.25">
      <c r="A762" s="33"/>
      <c r="G762" s="58"/>
      <c r="H762" s="59"/>
      <c r="K762" s="60"/>
      <c r="L762" s="61"/>
      <c r="M762" s="61"/>
      <c r="N762" s="61"/>
      <c r="O762" s="61"/>
      <c r="P762" s="61"/>
      <c r="Q762" s="65" t="e">
        <f t="shared" si="67"/>
        <v>#DIV/0!</v>
      </c>
      <c r="R762" s="64" t="e">
        <f>+M762/L762/3600*Lister!$A$3</f>
        <v>#DIV/0!</v>
      </c>
      <c r="S762" s="65" t="e">
        <f t="shared" si="68"/>
        <v>#DIV/0!</v>
      </c>
      <c r="T762" s="65" t="e">
        <f t="shared" si="68"/>
        <v>#DIV/0!</v>
      </c>
      <c r="U762" s="88"/>
      <c r="V762" s="131">
        <f>+IF(O762&lt;&gt;0,($L762*(Lister!$F$11+Lister!$F$10*$K762/1000)+($J762-$L762)*Lister!$F$9)*1.05/$M762/60,0)</f>
        <v>0</v>
      </c>
      <c r="W762" s="120">
        <f t="shared" si="69"/>
        <v>0</v>
      </c>
    </row>
    <row r="763" spans="1:23" s="57" customFormat="1" x14ac:dyDescent="0.25">
      <c r="A763" s="33"/>
      <c r="G763" s="58"/>
      <c r="H763" s="59"/>
      <c r="K763" s="60"/>
      <c r="L763" s="61"/>
      <c r="M763" s="61"/>
      <c r="N763" s="61"/>
      <c r="O763" s="61"/>
      <c r="P763" s="61"/>
      <c r="Q763" s="65" t="e">
        <f t="shared" si="67"/>
        <v>#DIV/0!</v>
      </c>
      <c r="R763" s="64" t="e">
        <f>+M763/L763/3600*Lister!$A$3</f>
        <v>#DIV/0!</v>
      </c>
      <c r="S763" s="65" t="e">
        <f t="shared" si="68"/>
        <v>#DIV/0!</v>
      </c>
      <c r="T763" s="65" t="e">
        <f t="shared" si="68"/>
        <v>#DIV/0!</v>
      </c>
      <c r="U763" s="88"/>
      <c r="V763" s="131">
        <f>+IF(O763&lt;&gt;0,($L763*(Lister!$F$11+Lister!$F$10*$K763/1000)+($J763-$L763)*Lister!$F$9)*1.05/$M763/60,0)</f>
        <v>0</v>
      </c>
      <c r="W763" s="120">
        <f t="shared" si="69"/>
        <v>0</v>
      </c>
    </row>
    <row r="764" spans="1:23" s="57" customFormat="1" x14ac:dyDescent="0.25">
      <c r="A764" s="33"/>
      <c r="G764" s="58"/>
      <c r="H764" s="59"/>
      <c r="K764" s="60"/>
      <c r="L764" s="61"/>
      <c r="M764" s="61"/>
      <c r="N764" s="61"/>
      <c r="O764" s="61"/>
      <c r="P764" s="61"/>
      <c r="Q764" s="65" t="e">
        <f t="shared" si="67"/>
        <v>#DIV/0!</v>
      </c>
      <c r="R764" s="64" t="e">
        <f>+M764/L764/3600*Lister!$A$3</f>
        <v>#DIV/0!</v>
      </c>
      <c r="S764" s="65" t="e">
        <f t="shared" si="68"/>
        <v>#DIV/0!</v>
      </c>
      <c r="T764" s="65" t="e">
        <f t="shared" si="68"/>
        <v>#DIV/0!</v>
      </c>
      <c r="U764" s="88"/>
      <c r="V764" s="131">
        <f>+IF(O764&lt;&gt;0,($L764*(Lister!$F$11+Lister!$F$10*$K764/1000)+($J764-$L764)*Lister!$F$9)*1.05/$M764/60,0)</f>
        <v>0</v>
      </c>
      <c r="W764" s="120">
        <f t="shared" si="69"/>
        <v>0</v>
      </c>
    </row>
    <row r="765" spans="1:23" s="57" customFormat="1" x14ac:dyDescent="0.25">
      <c r="A765" s="33"/>
      <c r="G765" s="58"/>
      <c r="H765" s="59"/>
      <c r="K765" s="60"/>
      <c r="L765" s="61"/>
      <c r="M765" s="61"/>
      <c r="N765" s="61"/>
      <c r="O765" s="61"/>
      <c r="P765" s="61"/>
      <c r="Q765" s="65" t="e">
        <f t="shared" ref="Q765:Q828" si="70">P765*T765/1000</f>
        <v>#DIV/0!</v>
      </c>
      <c r="R765" s="64" t="e">
        <f>+M765/L765/3600*Lister!$A$3</f>
        <v>#DIV/0!</v>
      </c>
      <c r="S765" s="65" t="e">
        <f t="shared" ref="S765:T828" si="71">N765*R765/1000</f>
        <v>#DIV/0!</v>
      </c>
      <c r="T765" s="65" t="e">
        <f t="shared" si="71"/>
        <v>#DIV/0!</v>
      </c>
      <c r="U765" s="88"/>
      <c r="V765" s="131">
        <f>+IF(O765&lt;&gt;0,($L765*(Lister!$F$11+Lister!$F$10*$K765/1000)+($J765-$L765)*Lister!$F$9)*1.05/$M765/60,0)</f>
        <v>0</v>
      </c>
      <c r="W765" s="120">
        <f t="shared" si="69"/>
        <v>0</v>
      </c>
    </row>
    <row r="766" spans="1:23" s="57" customFormat="1" x14ac:dyDescent="0.25">
      <c r="A766" s="33"/>
      <c r="G766" s="58"/>
      <c r="H766" s="59"/>
      <c r="K766" s="60"/>
      <c r="L766" s="61"/>
      <c r="M766" s="61"/>
      <c r="N766" s="61"/>
      <c r="O766" s="61"/>
      <c r="P766" s="61"/>
      <c r="Q766" s="65" t="e">
        <f t="shared" si="70"/>
        <v>#DIV/0!</v>
      </c>
      <c r="R766" s="64" t="e">
        <f>+M766/L766/3600*Lister!$A$3</f>
        <v>#DIV/0!</v>
      </c>
      <c r="S766" s="65" t="e">
        <f t="shared" si="71"/>
        <v>#DIV/0!</v>
      </c>
      <c r="T766" s="65" t="e">
        <f t="shared" si="71"/>
        <v>#DIV/0!</v>
      </c>
      <c r="U766" s="88"/>
      <c r="V766" s="131">
        <f>+IF(O766&lt;&gt;0,($L766*(Lister!$F$11+Lister!$F$10*$K766/1000)+($J766-$L766)*Lister!$F$9)*1.05/$M766/60,0)</f>
        <v>0</v>
      </c>
      <c r="W766" s="120">
        <f t="shared" si="69"/>
        <v>0</v>
      </c>
    </row>
    <row r="767" spans="1:23" s="57" customFormat="1" x14ac:dyDescent="0.25">
      <c r="A767" s="33"/>
      <c r="G767" s="58"/>
      <c r="H767" s="59"/>
      <c r="K767" s="60"/>
      <c r="L767" s="61"/>
      <c r="M767" s="61"/>
      <c r="N767" s="61"/>
      <c r="O767" s="61"/>
      <c r="P767" s="61"/>
      <c r="Q767" s="65" t="e">
        <f t="shared" si="70"/>
        <v>#DIV/0!</v>
      </c>
      <c r="R767" s="64" t="e">
        <f>+M767/L767/3600*Lister!$A$3</f>
        <v>#DIV/0!</v>
      </c>
      <c r="S767" s="65" t="e">
        <f t="shared" si="71"/>
        <v>#DIV/0!</v>
      </c>
      <c r="T767" s="65" t="e">
        <f t="shared" si="71"/>
        <v>#DIV/0!</v>
      </c>
      <c r="U767" s="88"/>
      <c r="V767" s="131">
        <f>+IF(O767&lt;&gt;0,($L767*(Lister!$F$11+Lister!$F$10*$K767/1000)+($J767-$L767)*Lister!$F$9)*1.05/$M767/60,0)</f>
        <v>0</v>
      </c>
      <c r="W767" s="120">
        <f t="shared" si="69"/>
        <v>0</v>
      </c>
    </row>
    <row r="768" spans="1:23" s="57" customFormat="1" x14ac:dyDescent="0.25">
      <c r="A768" s="33"/>
      <c r="G768" s="58"/>
      <c r="H768" s="59"/>
      <c r="K768" s="60"/>
      <c r="L768" s="61"/>
      <c r="M768" s="61"/>
      <c r="N768" s="61"/>
      <c r="O768" s="61"/>
      <c r="P768" s="61"/>
      <c r="Q768" s="65" t="e">
        <f t="shared" si="70"/>
        <v>#DIV/0!</v>
      </c>
      <c r="R768" s="64" t="e">
        <f>+M768/L768/3600*Lister!$A$3</f>
        <v>#DIV/0!</v>
      </c>
      <c r="S768" s="65" t="e">
        <f t="shared" si="71"/>
        <v>#DIV/0!</v>
      </c>
      <c r="T768" s="65" t="e">
        <f t="shared" si="71"/>
        <v>#DIV/0!</v>
      </c>
      <c r="U768" s="88"/>
      <c r="V768" s="131">
        <f>+IF(O768&lt;&gt;0,($L768*(Lister!$F$11+Lister!$F$10*$K768/1000)+($J768-$L768)*Lister!$F$9)*1.05/$M768/60,0)</f>
        <v>0</v>
      </c>
      <c r="W768" s="120">
        <f t="shared" si="69"/>
        <v>0</v>
      </c>
    </row>
    <row r="769" spans="1:23" s="57" customFormat="1" x14ac:dyDescent="0.25">
      <c r="A769" s="33"/>
      <c r="G769" s="58"/>
      <c r="H769" s="59"/>
      <c r="K769" s="60"/>
      <c r="L769" s="61"/>
      <c r="M769" s="61"/>
      <c r="N769" s="61"/>
      <c r="O769" s="61"/>
      <c r="P769" s="61"/>
      <c r="Q769" s="65" t="e">
        <f t="shared" si="70"/>
        <v>#DIV/0!</v>
      </c>
      <c r="R769" s="64" t="e">
        <f>+M769/L769/3600*Lister!$A$3</f>
        <v>#DIV/0!</v>
      </c>
      <c r="S769" s="65" t="e">
        <f t="shared" si="71"/>
        <v>#DIV/0!</v>
      </c>
      <c r="T769" s="65" t="e">
        <f t="shared" si="71"/>
        <v>#DIV/0!</v>
      </c>
      <c r="U769" s="88"/>
      <c r="V769" s="131">
        <f>+IF(O769&lt;&gt;0,($L769*(Lister!$F$11+Lister!$F$10*$K769/1000)+($J769-$L769)*Lister!$F$9)*1.05/$M769/60,0)</f>
        <v>0</v>
      </c>
      <c r="W769" s="120">
        <f t="shared" si="69"/>
        <v>0</v>
      </c>
    </row>
    <row r="770" spans="1:23" s="57" customFormat="1" x14ac:dyDescent="0.25">
      <c r="A770" s="33"/>
      <c r="G770" s="58"/>
      <c r="H770" s="59"/>
      <c r="K770" s="60"/>
      <c r="L770" s="61"/>
      <c r="M770" s="61"/>
      <c r="N770" s="61"/>
      <c r="O770" s="61"/>
      <c r="P770" s="61"/>
      <c r="Q770" s="65" t="e">
        <f t="shared" si="70"/>
        <v>#DIV/0!</v>
      </c>
      <c r="R770" s="64" t="e">
        <f>+M770/L770/3600*Lister!$A$3</f>
        <v>#DIV/0!</v>
      </c>
      <c r="S770" s="65" t="e">
        <f t="shared" si="71"/>
        <v>#DIV/0!</v>
      </c>
      <c r="T770" s="65" t="e">
        <f t="shared" si="71"/>
        <v>#DIV/0!</v>
      </c>
      <c r="U770" s="88"/>
      <c r="V770" s="131">
        <f>+IF(O770&lt;&gt;0,($L770*(Lister!$F$11+Lister!$F$10*$K770/1000)+($J770-$L770)*Lister!$F$9)*1.05/$M770/60,0)</f>
        <v>0</v>
      </c>
      <c r="W770" s="120">
        <f t="shared" si="69"/>
        <v>0</v>
      </c>
    </row>
    <row r="771" spans="1:23" s="57" customFormat="1" x14ac:dyDescent="0.25">
      <c r="A771" s="33"/>
      <c r="G771" s="58"/>
      <c r="H771" s="59"/>
      <c r="K771" s="60"/>
      <c r="L771" s="61"/>
      <c r="M771" s="61"/>
      <c r="N771" s="61"/>
      <c r="O771" s="61"/>
      <c r="P771" s="61"/>
      <c r="Q771" s="65" t="e">
        <f t="shared" si="70"/>
        <v>#DIV/0!</v>
      </c>
      <c r="R771" s="64" t="e">
        <f>+M771/L771/3600*Lister!$A$3</f>
        <v>#DIV/0!</v>
      </c>
      <c r="S771" s="65" t="e">
        <f t="shared" si="71"/>
        <v>#DIV/0!</v>
      </c>
      <c r="T771" s="65" t="e">
        <f t="shared" si="71"/>
        <v>#DIV/0!</v>
      </c>
      <c r="U771" s="88"/>
      <c r="V771" s="131">
        <f>+IF(O771&lt;&gt;0,($L771*(Lister!$F$11+Lister!$F$10*$K771/1000)+($J771-$L771)*Lister!$F$9)*1.05/$M771/60,0)</f>
        <v>0</v>
      </c>
      <c r="W771" s="120">
        <f t="shared" si="69"/>
        <v>0</v>
      </c>
    </row>
    <row r="772" spans="1:23" s="57" customFormat="1" x14ac:dyDescent="0.25">
      <c r="A772" s="33"/>
      <c r="G772" s="58"/>
      <c r="H772" s="59"/>
      <c r="K772" s="60"/>
      <c r="L772" s="61"/>
      <c r="M772" s="61"/>
      <c r="N772" s="61"/>
      <c r="O772" s="61"/>
      <c r="P772" s="61"/>
      <c r="Q772" s="65" t="e">
        <f t="shared" si="70"/>
        <v>#DIV/0!</v>
      </c>
      <c r="R772" s="64" t="e">
        <f>+M772/L772/3600*Lister!$A$3</f>
        <v>#DIV/0!</v>
      </c>
      <c r="S772" s="65" t="e">
        <f t="shared" si="71"/>
        <v>#DIV/0!</v>
      </c>
      <c r="T772" s="65" t="e">
        <f t="shared" si="71"/>
        <v>#DIV/0!</v>
      </c>
      <c r="U772" s="88"/>
      <c r="V772" s="131">
        <f>+IF(O772&lt;&gt;0,($L772*(Lister!$F$11+Lister!$F$10*$K772/1000)+($J772-$L772)*Lister!$F$9)*1.05/$M772/60,0)</f>
        <v>0</v>
      </c>
      <c r="W772" s="120">
        <f t="shared" si="69"/>
        <v>0</v>
      </c>
    </row>
    <row r="773" spans="1:23" s="57" customFormat="1" x14ac:dyDescent="0.25">
      <c r="A773" s="33"/>
      <c r="G773" s="58"/>
      <c r="H773" s="59"/>
      <c r="K773" s="60"/>
      <c r="L773" s="61"/>
      <c r="M773" s="61"/>
      <c r="N773" s="61"/>
      <c r="O773" s="61"/>
      <c r="P773" s="61"/>
      <c r="Q773" s="65" t="e">
        <f t="shared" si="70"/>
        <v>#DIV/0!</v>
      </c>
      <c r="R773" s="64" t="e">
        <f>+M773/L773/3600*Lister!$A$3</f>
        <v>#DIV/0!</v>
      </c>
      <c r="S773" s="65" t="e">
        <f t="shared" si="71"/>
        <v>#DIV/0!</v>
      </c>
      <c r="T773" s="65" t="e">
        <f t="shared" si="71"/>
        <v>#DIV/0!</v>
      </c>
      <c r="U773" s="88"/>
      <c r="V773" s="131">
        <f>+IF(O773&lt;&gt;0,($L773*(Lister!$F$11+Lister!$F$10*$K773/1000)+($J773-$L773)*Lister!$F$9)*1.05/$M773/60,0)</f>
        <v>0</v>
      </c>
      <c r="W773" s="120">
        <f t="shared" si="69"/>
        <v>0</v>
      </c>
    </row>
    <row r="774" spans="1:23" s="57" customFormat="1" x14ac:dyDescent="0.25">
      <c r="A774" s="33"/>
      <c r="G774" s="58"/>
      <c r="H774" s="59"/>
      <c r="K774" s="60"/>
      <c r="L774" s="61"/>
      <c r="M774" s="61"/>
      <c r="N774" s="61"/>
      <c r="O774" s="61"/>
      <c r="P774" s="61"/>
      <c r="Q774" s="65" t="e">
        <f t="shared" si="70"/>
        <v>#DIV/0!</v>
      </c>
      <c r="R774" s="64" t="e">
        <f>+M774/L774/3600*Lister!$A$3</f>
        <v>#DIV/0!</v>
      </c>
      <c r="S774" s="65" t="e">
        <f t="shared" si="71"/>
        <v>#DIV/0!</v>
      </c>
      <c r="T774" s="65" t="e">
        <f t="shared" si="71"/>
        <v>#DIV/0!</v>
      </c>
      <c r="U774" s="88"/>
      <c r="V774" s="131">
        <f>+IF(O774&lt;&gt;0,($L774*(Lister!$F$11+Lister!$F$10*$K774/1000)+($J774-$L774)*Lister!$F$9)*1.05/$M774/60,0)</f>
        <v>0</v>
      </c>
      <c r="W774" s="120">
        <f t="shared" ref="W774:W837" si="72">+V774/60</f>
        <v>0</v>
      </c>
    </row>
    <row r="775" spans="1:23" s="57" customFormat="1" x14ac:dyDescent="0.25">
      <c r="A775" s="33"/>
      <c r="G775" s="58"/>
      <c r="H775" s="59"/>
      <c r="K775" s="60"/>
      <c r="L775" s="61"/>
      <c r="M775" s="61"/>
      <c r="N775" s="61"/>
      <c r="O775" s="61"/>
      <c r="P775" s="61"/>
      <c r="Q775" s="65" t="e">
        <f t="shared" si="70"/>
        <v>#DIV/0!</v>
      </c>
      <c r="R775" s="64" t="e">
        <f>+M775/L775/3600*Lister!$A$3</f>
        <v>#DIV/0!</v>
      </c>
      <c r="S775" s="65" t="e">
        <f t="shared" si="71"/>
        <v>#DIV/0!</v>
      </c>
      <c r="T775" s="65" t="e">
        <f t="shared" si="71"/>
        <v>#DIV/0!</v>
      </c>
      <c r="U775" s="88"/>
      <c r="V775" s="131">
        <f>+IF(O775&lt;&gt;0,($L775*(Lister!$F$11+Lister!$F$10*$K775/1000)+($J775-$L775)*Lister!$F$9)*1.05/$M775/60,0)</f>
        <v>0</v>
      </c>
      <c r="W775" s="120">
        <f t="shared" si="72"/>
        <v>0</v>
      </c>
    </row>
    <row r="776" spans="1:23" s="57" customFormat="1" x14ac:dyDescent="0.25">
      <c r="A776" s="33"/>
      <c r="G776" s="58"/>
      <c r="H776" s="59"/>
      <c r="K776" s="60"/>
      <c r="L776" s="61"/>
      <c r="M776" s="61"/>
      <c r="N776" s="61"/>
      <c r="O776" s="61"/>
      <c r="P776" s="61"/>
      <c r="Q776" s="65" t="e">
        <f t="shared" si="70"/>
        <v>#DIV/0!</v>
      </c>
      <c r="R776" s="64" t="e">
        <f>+M776/L776/3600*Lister!$A$3</f>
        <v>#DIV/0!</v>
      </c>
      <c r="S776" s="65" t="e">
        <f t="shared" si="71"/>
        <v>#DIV/0!</v>
      </c>
      <c r="T776" s="65" t="e">
        <f t="shared" si="71"/>
        <v>#DIV/0!</v>
      </c>
      <c r="U776" s="88"/>
      <c r="V776" s="131">
        <f>+IF(O776&lt;&gt;0,($L776*(Lister!$F$11+Lister!$F$10*$K776/1000)+($J776-$L776)*Lister!$F$9)*1.05/$M776/60,0)</f>
        <v>0</v>
      </c>
      <c r="W776" s="120">
        <f t="shared" si="72"/>
        <v>0</v>
      </c>
    </row>
    <row r="777" spans="1:23" s="57" customFormat="1" x14ac:dyDescent="0.25">
      <c r="A777" s="33"/>
      <c r="G777" s="58"/>
      <c r="H777" s="59"/>
      <c r="K777" s="60"/>
      <c r="L777" s="61"/>
      <c r="M777" s="61"/>
      <c r="N777" s="61"/>
      <c r="O777" s="61"/>
      <c r="P777" s="61"/>
      <c r="Q777" s="65" t="e">
        <f t="shared" si="70"/>
        <v>#DIV/0!</v>
      </c>
      <c r="R777" s="64" t="e">
        <f>+M777/L777/3600*Lister!$A$3</f>
        <v>#DIV/0!</v>
      </c>
      <c r="S777" s="65" t="e">
        <f t="shared" si="71"/>
        <v>#DIV/0!</v>
      </c>
      <c r="T777" s="65" t="e">
        <f t="shared" si="71"/>
        <v>#DIV/0!</v>
      </c>
      <c r="U777" s="88"/>
      <c r="V777" s="131">
        <f>+IF(O777&lt;&gt;0,($L777*(Lister!$F$11+Lister!$F$10*$K777/1000)+($J777-$L777)*Lister!$F$9)*1.05/$M777/60,0)</f>
        <v>0</v>
      </c>
      <c r="W777" s="120">
        <f t="shared" si="72"/>
        <v>0</v>
      </c>
    </row>
    <row r="778" spans="1:23" s="57" customFormat="1" x14ac:dyDescent="0.25">
      <c r="A778" s="33"/>
      <c r="G778" s="58"/>
      <c r="H778" s="59"/>
      <c r="K778" s="60"/>
      <c r="L778" s="61"/>
      <c r="M778" s="61"/>
      <c r="N778" s="61"/>
      <c r="O778" s="61"/>
      <c r="P778" s="61"/>
      <c r="Q778" s="65" t="e">
        <f t="shared" si="70"/>
        <v>#DIV/0!</v>
      </c>
      <c r="R778" s="64" t="e">
        <f>+M778/L778/3600*Lister!$A$3</f>
        <v>#DIV/0!</v>
      </c>
      <c r="S778" s="65" t="e">
        <f t="shared" si="71"/>
        <v>#DIV/0!</v>
      </c>
      <c r="T778" s="65" t="e">
        <f t="shared" si="71"/>
        <v>#DIV/0!</v>
      </c>
      <c r="U778" s="88"/>
      <c r="V778" s="131">
        <f>+IF(O778&lt;&gt;0,($L778*(Lister!$F$11+Lister!$F$10*$K778/1000)+($J778-$L778)*Lister!$F$9)*1.05/$M778/60,0)</f>
        <v>0</v>
      </c>
      <c r="W778" s="120">
        <f t="shared" si="72"/>
        <v>0</v>
      </c>
    </row>
    <row r="779" spans="1:23" s="57" customFormat="1" x14ac:dyDescent="0.25">
      <c r="A779" s="33"/>
      <c r="G779" s="58"/>
      <c r="H779" s="59"/>
      <c r="K779" s="60"/>
      <c r="L779" s="61"/>
      <c r="M779" s="61"/>
      <c r="N779" s="61"/>
      <c r="O779" s="61"/>
      <c r="P779" s="61"/>
      <c r="Q779" s="65" t="e">
        <f t="shared" si="70"/>
        <v>#DIV/0!</v>
      </c>
      <c r="R779" s="64" t="e">
        <f>+M779/L779/3600*Lister!$A$3</f>
        <v>#DIV/0!</v>
      </c>
      <c r="S779" s="65" t="e">
        <f t="shared" si="71"/>
        <v>#DIV/0!</v>
      </c>
      <c r="T779" s="65" t="e">
        <f t="shared" si="71"/>
        <v>#DIV/0!</v>
      </c>
      <c r="U779" s="88"/>
      <c r="V779" s="131">
        <f>+IF(O779&lt;&gt;0,($L779*(Lister!$F$11+Lister!$F$10*$K779/1000)+($J779-$L779)*Lister!$F$9)*1.05/$M779/60,0)</f>
        <v>0</v>
      </c>
      <c r="W779" s="120">
        <f t="shared" si="72"/>
        <v>0</v>
      </c>
    </row>
    <row r="780" spans="1:23" s="57" customFormat="1" x14ac:dyDescent="0.25">
      <c r="A780" s="33"/>
      <c r="G780" s="58"/>
      <c r="H780" s="59"/>
      <c r="K780" s="60"/>
      <c r="L780" s="61"/>
      <c r="M780" s="61"/>
      <c r="N780" s="61"/>
      <c r="O780" s="61"/>
      <c r="P780" s="61"/>
      <c r="Q780" s="65" t="e">
        <f t="shared" si="70"/>
        <v>#DIV/0!</v>
      </c>
      <c r="R780" s="64" t="e">
        <f>+M780/L780/3600*Lister!$A$3</f>
        <v>#DIV/0!</v>
      </c>
      <c r="S780" s="65" t="e">
        <f t="shared" si="71"/>
        <v>#DIV/0!</v>
      </c>
      <c r="T780" s="65" t="e">
        <f t="shared" si="71"/>
        <v>#DIV/0!</v>
      </c>
      <c r="U780" s="88"/>
      <c r="V780" s="131">
        <f>+IF(O780&lt;&gt;0,($L780*(Lister!$F$11+Lister!$F$10*$K780/1000)+($J780-$L780)*Lister!$F$9)*1.05/$M780/60,0)</f>
        <v>0</v>
      </c>
      <c r="W780" s="120">
        <f t="shared" si="72"/>
        <v>0</v>
      </c>
    </row>
    <row r="781" spans="1:23" s="57" customFormat="1" x14ac:dyDescent="0.25">
      <c r="A781" s="33"/>
      <c r="G781" s="58"/>
      <c r="H781" s="59"/>
      <c r="K781" s="60"/>
      <c r="L781" s="61"/>
      <c r="M781" s="61"/>
      <c r="N781" s="61"/>
      <c r="O781" s="61"/>
      <c r="P781" s="61"/>
      <c r="Q781" s="65" t="e">
        <f t="shared" si="70"/>
        <v>#DIV/0!</v>
      </c>
      <c r="R781" s="64" t="e">
        <f>+M781/L781/3600*Lister!$A$3</f>
        <v>#DIV/0!</v>
      </c>
      <c r="S781" s="65" t="e">
        <f t="shared" si="71"/>
        <v>#DIV/0!</v>
      </c>
      <c r="T781" s="65" t="e">
        <f t="shared" si="71"/>
        <v>#DIV/0!</v>
      </c>
      <c r="U781" s="88"/>
      <c r="V781" s="131">
        <f>+IF(O781&lt;&gt;0,($L781*(Lister!$F$11+Lister!$F$10*$K781/1000)+($J781-$L781)*Lister!$F$9)*1.05/$M781/60,0)</f>
        <v>0</v>
      </c>
      <c r="W781" s="120">
        <f t="shared" si="72"/>
        <v>0</v>
      </c>
    </row>
    <row r="782" spans="1:23" s="57" customFormat="1" x14ac:dyDescent="0.25">
      <c r="A782" s="33"/>
      <c r="G782" s="58"/>
      <c r="H782" s="59"/>
      <c r="K782" s="60"/>
      <c r="L782" s="61"/>
      <c r="M782" s="61"/>
      <c r="N782" s="61"/>
      <c r="O782" s="61"/>
      <c r="P782" s="61"/>
      <c r="Q782" s="65" t="e">
        <f t="shared" si="70"/>
        <v>#DIV/0!</v>
      </c>
      <c r="R782" s="64" t="e">
        <f>+M782/L782/3600*Lister!$A$3</f>
        <v>#DIV/0!</v>
      </c>
      <c r="S782" s="65" t="e">
        <f t="shared" si="71"/>
        <v>#DIV/0!</v>
      </c>
      <c r="T782" s="65" t="e">
        <f t="shared" si="71"/>
        <v>#DIV/0!</v>
      </c>
      <c r="U782" s="88"/>
      <c r="V782" s="131">
        <f>+IF(O782&lt;&gt;0,($L782*(Lister!$F$11+Lister!$F$10*$K782/1000)+($J782-$L782)*Lister!$F$9)*1.05/$M782/60,0)</f>
        <v>0</v>
      </c>
      <c r="W782" s="120">
        <f t="shared" si="72"/>
        <v>0</v>
      </c>
    </row>
    <row r="783" spans="1:23" s="57" customFormat="1" x14ac:dyDescent="0.25">
      <c r="A783" s="33"/>
      <c r="G783" s="58"/>
      <c r="H783" s="59"/>
      <c r="K783" s="60"/>
      <c r="L783" s="61"/>
      <c r="M783" s="61"/>
      <c r="N783" s="61"/>
      <c r="O783" s="61"/>
      <c r="P783" s="61"/>
      <c r="Q783" s="65" t="e">
        <f t="shared" si="70"/>
        <v>#DIV/0!</v>
      </c>
      <c r="R783" s="64" t="e">
        <f>+M783/L783/3600*Lister!$A$3</f>
        <v>#DIV/0!</v>
      </c>
      <c r="S783" s="65" t="e">
        <f t="shared" si="71"/>
        <v>#DIV/0!</v>
      </c>
      <c r="T783" s="65" t="e">
        <f t="shared" si="71"/>
        <v>#DIV/0!</v>
      </c>
      <c r="U783" s="88"/>
      <c r="V783" s="131">
        <f>+IF(O783&lt;&gt;0,($L783*(Lister!$F$11+Lister!$F$10*$K783/1000)+($J783-$L783)*Lister!$F$9)*1.05/$M783/60,0)</f>
        <v>0</v>
      </c>
      <c r="W783" s="120">
        <f t="shared" si="72"/>
        <v>0</v>
      </c>
    </row>
    <row r="784" spans="1:23" s="57" customFormat="1" x14ac:dyDescent="0.25">
      <c r="A784" s="33"/>
      <c r="G784" s="58"/>
      <c r="H784" s="59"/>
      <c r="K784" s="60"/>
      <c r="L784" s="61"/>
      <c r="M784" s="61"/>
      <c r="N784" s="61"/>
      <c r="O784" s="61"/>
      <c r="P784" s="61"/>
      <c r="Q784" s="65" t="e">
        <f t="shared" si="70"/>
        <v>#DIV/0!</v>
      </c>
      <c r="R784" s="64" t="e">
        <f>+M784/L784/3600*Lister!$A$3</f>
        <v>#DIV/0!</v>
      </c>
      <c r="S784" s="65" t="e">
        <f t="shared" si="71"/>
        <v>#DIV/0!</v>
      </c>
      <c r="T784" s="65" t="e">
        <f t="shared" si="71"/>
        <v>#DIV/0!</v>
      </c>
      <c r="U784" s="88"/>
      <c r="V784" s="131">
        <f>+IF(O784&lt;&gt;0,($L784*(Lister!$F$11+Lister!$F$10*$K784/1000)+($J784-$L784)*Lister!$F$9)*1.05/$M784/60,0)</f>
        <v>0</v>
      </c>
      <c r="W784" s="120">
        <f t="shared" si="72"/>
        <v>0</v>
      </c>
    </row>
    <row r="785" spans="1:23" s="57" customFormat="1" x14ac:dyDescent="0.25">
      <c r="A785" s="33"/>
      <c r="G785" s="58"/>
      <c r="H785" s="59"/>
      <c r="K785" s="60"/>
      <c r="L785" s="61"/>
      <c r="M785" s="61"/>
      <c r="N785" s="61"/>
      <c r="O785" s="61"/>
      <c r="P785" s="61"/>
      <c r="Q785" s="65" t="e">
        <f t="shared" si="70"/>
        <v>#DIV/0!</v>
      </c>
      <c r="R785" s="64" t="e">
        <f>+M785/L785/3600*Lister!$A$3</f>
        <v>#DIV/0!</v>
      </c>
      <c r="S785" s="65" t="e">
        <f t="shared" si="71"/>
        <v>#DIV/0!</v>
      </c>
      <c r="T785" s="65" t="e">
        <f t="shared" si="71"/>
        <v>#DIV/0!</v>
      </c>
      <c r="U785" s="88"/>
      <c r="V785" s="131">
        <f>+IF(O785&lt;&gt;0,($L785*(Lister!$F$11+Lister!$F$10*$K785/1000)+($J785-$L785)*Lister!$F$9)*1.05/$M785/60,0)</f>
        <v>0</v>
      </c>
      <c r="W785" s="120">
        <f t="shared" si="72"/>
        <v>0</v>
      </c>
    </row>
    <row r="786" spans="1:23" s="57" customFormat="1" x14ac:dyDescent="0.25">
      <c r="A786" s="33"/>
      <c r="G786" s="58"/>
      <c r="H786" s="59"/>
      <c r="K786" s="60"/>
      <c r="L786" s="61"/>
      <c r="M786" s="61"/>
      <c r="N786" s="61"/>
      <c r="O786" s="61"/>
      <c r="P786" s="61"/>
      <c r="Q786" s="65" t="e">
        <f t="shared" si="70"/>
        <v>#DIV/0!</v>
      </c>
      <c r="R786" s="64" t="e">
        <f>+M786/L786/3600*Lister!$A$3</f>
        <v>#DIV/0!</v>
      </c>
      <c r="S786" s="65" t="e">
        <f t="shared" si="71"/>
        <v>#DIV/0!</v>
      </c>
      <c r="T786" s="65" t="e">
        <f t="shared" si="71"/>
        <v>#DIV/0!</v>
      </c>
      <c r="U786" s="88"/>
      <c r="V786" s="131">
        <f>+IF(O786&lt;&gt;0,($L786*(Lister!$F$11+Lister!$F$10*$K786/1000)+($J786-$L786)*Lister!$F$9)*1.05/$M786/60,0)</f>
        <v>0</v>
      </c>
      <c r="W786" s="120">
        <f t="shared" si="72"/>
        <v>0</v>
      </c>
    </row>
    <row r="787" spans="1:23" s="57" customFormat="1" x14ac:dyDescent="0.25">
      <c r="A787" s="33"/>
      <c r="G787" s="58"/>
      <c r="H787" s="59"/>
      <c r="K787" s="60"/>
      <c r="L787" s="61"/>
      <c r="M787" s="61"/>
      <c r="N787" s="61"/>
      <c r="O787" s="61"/>
      <c r="P787" s="61"/>
      <c r="Q787" s="65" t="e">
        <f t="shared" si="70"/>
        <v>#DIV/0!</v>
      </c>
      <c r="R787" s="64" t="e">
        <f>+M787/L787/3600*Lister!$A$3</f>
        <v>#DIV/0!</v>
      </c>
      <c r="S787" s="65" t="e">
        <f t="shared" si="71"/>
        <v>#DIV/0!</v>
      </c>
      <c r="T787" s="65" t="e">
        <f t="shared" si="71"/>
        <v>#DIV/0!</v>
      </c>
      <c r="U787" s="88"/>
      <c r="V787" s="131">
        <f>+IF(O787&lt;&gt;0,($L787*(Lister!$F$11+Lister!$F$10*$K787/1000)+($J787-$L787)*Lister!$F$9)*1.05/$M787/60,0)</f>
        <v>0</v>
      </c>
      <c r="W787" s="120">
        <f t="shared" si="72"/>
        <v>0</v>
      </c>
    </row>
    <row r="788" spans="1:23" s="57" customFormat="1" x14ac:dyDescent="0.25">
      <c r="A788" s="33"/>
      <c r="G788" s="58"/>
      <c r="H788" s="59"/>
      <c r="K788" s="60"/>
      <c r="L788" s="61"/>
      <c r="M788" s="61"/>
      <c r="N788" s="61"/>
      <c r="O788" s="61"/>
      <c r="P788" s="61"/>
      <c r="Q788" s="65" t="e">
        <f t="shared" si="70"/>
        <v>#DIV/0!</v>
      </c>
      <c r="R788" s="64" t="e">
        <f>+M788/L788/3600*Lister!$A$3</f>
        <v>#DIV/0!</v>
      </c>
      <c r="S788" s="65" t="e">
        <f t="shared" si="71"/>
        <v>#DIV/0!</v>
      </c>
      <c r="T788" s="65" t="e">
        <f t="shared" si="71"/>
        <v>#DIV/0!</v>
      </c>
      <c r="U788" s="88"/>
      <c r="V788" s="131">
        <f>+IF(O788&lt;&gt;0,($L788*(Lister!$F$11+Lister!$F$10*$K788/1000)+($J788-$L788)*Lister!$F$9)*1.05/$M788/60,0)</f>
        <v>0</v>
      </c>
      <c r="W788" s="120">
        <f t="shared" si="72"/>
        <v>0</v>
      </c>
    </row>
    <row r="789" spans="1:23" s="57" customFormat="1" x14ac:dyDescent="0.25">
      <c r="A789" s="33"/>
      <c r="G789" s="58"/>
      <c r="H789" s="59"/>
      <c r="K789" s="60"/>
      <c r="L789" s="61"/>
      <c r="M789" s="61"/>
      <c r="N789" s="61"/>
      <c r="O789" s="61"/>
      <c r="P789" s="61"/>
      <c r="Q789" s="65" t="e">
        <f t="shared" si="70"/>
        <v>#DIV/0!</v>
      </c>
      <c r="R789" s="64" t="e">
        <f>+M789/L789/3600*Lister!$A$3</f>
        <v>#DIV/0!</v>
      </c>
      <c r="S789" s="65" t="e">
        <f t="shared" si="71"/>
        <v>#DIV/0!</v>
      </c>
      <c r="T789" s="65" t="e">
        <f t="shared" si="71"/>
        <v>#DIV/0!</v>
      </c>
      <c r="U789" s="88"/>
      <c r="V789" s="131">
        <f>+IF(O789&lt;&gt;0,($L789*(Lister!$F$11+Lister!$F$10*$K789/1000)+($J789-$L789)*Lister!$F$9)*1.05/$M789/60,0)</f>
        <v>0</v>
      </c>
      <c r="W789" s="120">
        <f t="shared" si="72"/>
        <v>0</v>
      </c>
    </row>
    <row r="790" spans="1:23" s="57" customFormat="1" x14ac:dyDescent="0.25">
      <c r="A790" s="33"/>
      <c r="G790" s="58"/>
      <c r="H790" s="59"/>
      <c r="K790" s="60"/>
      <c r="L790" s="61"/>
      <c r="M790" s="61"/>
      <c r="N790" s="61"/>
      <c r="O790" s="61"/>
      <c r="P790" s="61"/>
      <c r="Q790" s="65" t="e">
        <f t="shared" si="70"/>
        <v>#DIV/0!</v>
      </c>
      <c r="R790" s="64" t="e">
        <f>+M790/L790/3600*Lister!$A$3</f>
        <v>#DIV/0!</v>
      </c>
      <c r="S790" s="65" t="e">
        <f t="shared" si="71"/>
        <v>#DIV/0!</v>
      </c>
      <c r="T790" s="65" t="e">
        <f t="shared" si="71"/>
        <v>#DIV/0!</v>
      </c>
      <c r="U790" s="88"/>
      <c r="V790" s="131">
        <f>+IF(O790&lt;&gt;0,($L790*(Lister!$F$11+Lister!$F$10*$K790/1000)+($J790-$L790)*Lister!$F$9)*1.05/$M790/60,0)</f>
        <v>0</v>
      </c>
      <c r="W790" s="120">
        <f t="shared" si="72"/>
        <v>0</v>
      </c>
    </row>
    <row r="791" spans="1:23" s="57" customFormat="1" x14ac:dyDescent="0.25">
      <c r="A791" s="33"/>
      <c r="G791" s="58"/>
      <c r="H791" s="59"/>
      <c r="K791" s="60"/>
      <c r="L791" s="61"/>
      <c r="M791" s="61"/>
      <c r="N791" s="61"/>
      <c r="O791" s="61"/>
      <c r="P791" s="61"/>
      <c r="Q791" s="65" t="e">
        <f t="shared" si="70"/>
        <v>#DIV/0!</v>
      </c>
      <c r="R791" s="64" t="e">
        <f>+M791/L791/3600*Lister!$A$3</f>
        <v>#DIV/0!</v>
      </c>
      <c r="S791" s="65" t="e">
        <f t="shared" si="71"/>
        <v>#DIV/0!</v>
      </c>
      <c r="T791" s="65" t="e">
        <f t="shared" si="71"/>
        <v>#DIV/0!</v>
      </c>
      <c r="U791" s="88"/>
      <c r="V791" s="131">
        <f>+IF(O791&lt;&gt;0,($L791*(Lister!$F$11+Lister!$F$10*$K791/1000)+($J791-$L791)*Lister!$F$9)*1.05/$M791/60,0)</f>
        <v>0</v>
      </c>
      <c r="W791" s="120">
        <f t="shared" si="72"/>
        <v>0</v>
      </c>
    </row>
    <row r="792" spans="1:23" s="57" customFormat="1" x14ac:dyDescent="0.25">
      <c r="A792" s="33"/>
      <c r="G792" s="58"/>
      <c r="H792" s="59"/>
      <c r="K792" s="60"/>
      <c r="L792" s="61"/>
      <c r="M792" s="61"/>
      <c r="N792" s="61"/>
      <c r="O792" s="61"/>
      <c r="P792" s="61"/>
      <c r="Q792" s="65" t="e">
        <f t="shared" si="70"/>
        <v>#DIV/0!</v>
      </c>
      <c r="R792" s="64" t="e">
        <f>+M792/L792/3600*Lister!$A$3</f>
        <v>#DIV/0!</v>
      </c>
      <c r="S792" s="65" t="e">
        <f t="shared" si="71"/>
        <v>#DIV/0!</v>
      </c>
      <c r="T792" s="65" t="e">
        <f t="shared" si="71"/>
        <v>#DIV/0!</v>
      </c>
      <c r="U792" s="88"/>
      <c r="V792" s="131">
        <f>+IF(O792&lt;&gt;0,($L792*(Lister!$F$11+Lister!$F$10*$K792/1000)+($J792-$L792)*Lister!$F$9)*1.05/$M792/60,0)</f>
        <v>0</v>
      </c>
      <c r="W792" s="120">
        <f t="shared" si="72"/>
        <v>0</v>
      </c>
    </row>
    <row r="793" spans="1:23" s="57" customFormat="1" x14ac:dyDescent="0.25">
      <c r="A793" s="33"/>
      <c r="G793" s="58"/>
      <c r="H793" s="59"/>
      <c r="K793" s="60"/>
      <c r="L793" s="61"/>
      <c r="M793" s="61"/>
      <c r="N793" s="61"/>
      <c r="O793" s="61"/>
      <c r="P793" s="61"/>
      <c r="Q793" s="65" t="e">
        <f t="shared" si="70"/>
        <v>#DIV/0!</v>
      </c>
      <c r="R793" s="64" t="e">
        <f>+M793/L793/3600*Lister!$A$3</f>
        <v>#DIV/0!</v>
      </c>
      <c r="S793" s="65" t="e">
        <f t="shared" si="71"/>
        <v>#DIV/0!</v>
      </c>
      <c r="T793" s="65" t="e">
        <f t="shared" si="71"/>
        <v>#DIV/0!</v>
      </c>
      <c r="U793" s="88"/>
      <c r="V793" s="131">
        <f>+IF(O793&lt;&gt;0,($L793*(Lister!$F$11+Lister!$F$10*$K793/1000)+($J793-$L793)*Lister!$F$9)*1.05/$M793/60,0)</f>
        <v>0</v>
      </c>
      <c r="W793" s="120">
        <f t="shared" si="72"/>
        <v>0</v>
      </c>
    </row>
    <row r="794" spans="1:23" s="57" customFormat="1" x14ac:dyDescent="0.25">
      <c r="A794" s="33"/>
      <c r="G794" s="58"/>
      <c r="H794" s="59"/>
      <c r="K794" s="60"/>
      <c r="L794" s="61"/>
      <c r="M794" s="61"/>
      <c r="N794" s="61"/>
      <c r="O794" s="61"/>
      <c r="P794" s="61"/>
      <c r="Q794" s="65" t="e">
        <f t="shared" si="70"/>
        <v>#DIV/0!</v>
      </c>
      <c r="R794" s="64" t="e">
        <f>+M794/L794/3600*Lister!$A$3</f>
        <v>#DIV/0!</v>
      </c>
      <c r="S794" s="65" t="e">
        <f t="shared" si="71"/>
        <v>#DIV/0!</v>
      </c>
      <c r="T794" s="65" t="e">
        <f t="shared" si="71"/>
        <v>#DIV/0!</v>
      </c>
      <c r="U794" s="88"/>
      <c r="V794" s="131">
        <f>+IF(O794&lt;&gt;0,($L794*(Lister!$F$11+Lister!$F$10*$K794/1000)+($J794-$L794)*Lister!$F$9)*1.05/$M794/60,0)</f>
        <v>0</v>
      </c>
      <c r="W794" s="120">
        <f t="shared" si="72"/>
        <v>0</v>
      </c>
    </row>
    <row r="795" spans="1:23" s="57" customFormat="1" x14ac:dyDescent="0.25">
      <c r="A795" s="33"/>
      <c r="G795" s="58"/>
      <c r="H795" s="59"/>
      <c r="K795" s="60"/>
      <c r="L795" s="61"/>
      <c r="M795" s="61"/>
      <c r="N795" s="61"/>
      <c r="O795" s="61"/>
      <c r="P795" s="61"/>
      <c r="Q795" s="65" t="e">
        <f t="shared" si="70"/>
        <v>#DIV/0!</v>
      </c>
      <c r="R795" s="64" t="e">
        <f>+M795/L795/3600*Lister!$A$3</f>
        <v>#DIV/0!</v>
      </c>
      <c r="S795" s="65" t="e">
        <f t="shared" si="71"/>
        <v>#DIV/0!</v>
      </c>
      <c r="T795" s="65" t="e">
        <f t="shared" si="71"/>
        <v>#DIV/0!</v>
      </c>
      <c r="U795" s="88"/>
      <c r="V795" s="131">
        <f>+IF(O795&lt;&gt;0,($L795*(Lister!$F$11+Lister!$F$10*$K795/1000)+($J795-$L795)*Lister!$F$9)*1.05/$M795/60,0)</f>
        <v>0</v>
      </c>
      <c r="W795" s="120">
        <f t="shared" si="72"/>
        <v>0</v>
      </c>
    </row>
    <row r="796" spans="1:23" s="57" customFormat="1" x14ac:dyDescent="0.25">
      <c r="A796" s="33"/>
      <c r="G796" s="58"/>
      <c r="H796" s="59"/>
      <c r="K796" s="60"/>
      <c r="L796" s="61"/>
      <c r="M796" s="61"/>
      <c r="N796" s="61"/>
      <c r="O796" s="61"/>
      <c r="P796" s="61"/>
      <c r="Q796" s="65" t="e">
        <f t="shared" si="70"/>
        <v>#DIV/0!</v>
      </c>
      <c r="R796" s="64" t="e">
        <f>+M796/L796/3600*Lister!$A$3</f>
        <v>#DIV/0!</v>
      </c>
      <c r="S796" s="65" t="e">
        <f t="shared" si="71"/>
        <v>#DIV/0!</v>
      </c>
      <c r="T796" s="65" t="e">
        <f t="shared" si="71"/>
        <v>#DIV/0!</v>
      </c>
      <c r="U796" s="88"/>
      <c r="V796" s="131">
        <f>+IF(O796&lt;&gt;0,($L796*(Lister!$F$11+Lister!$F$10*$K796/1000)+($J796-$L796)*Lister!$F$9)*1.05/$M796/60,0)</f>
        <v>0</v>
      </c>
      <c r="W796" s="120">
        <f t="shared" si="72"/>
        <v>0</v>
      </c>
    </row>
    <row r="797" spans="1:23" s="57" customFormat="1" x14ac:dyDescent="0.25">
      <c r="A797" s="33"/>
      <c r="G797" s="58"/>
      <c r="H797" s="59"/>
      <c r="K797" s="60"/>
      <c r="L797" s="61"/>
      <c r="M797" s="61"/>
      <c r="N797" s="61"/>
      <c r="O797" s="61"/>
      <c r="P797" s="61"/>
      <c r="Q797" s="65" t="e">
        <f t="shared" si="70"/>
        <v>#DIV/0!</v>
      </c>
      <c r="R797" s="64" t="e">
        <f>+M797/L797/3600*Lister!$A$3</f>
        <v>#DIV/0!</v>
      </c>
      <c r="S797" s="65" t="e">
        <f t="shared" si="71"/>
        <v>#DIV/0!</v>
      </c>
      <c r="T797" s="65" t="e">
        <f t="shared" si="71"/>
        <v>#DIV/0!</v>
      </c>
      <c r="U797" s="88"/>
      <c r="V797" s="131">
        <f>+IF(O797&lt;&gt;0,($L797*(Lister!$F$11+Lister!$F$10*$K797/1000)+($J797-$L797)*Lister!$F$9)*1.05/$M797/60,0)</f>
        <v>0</v>
      </c>
      <c r="W797" s="120">
        <f t="shared" si="72"/>
        <v>0</v>
      </c>
    </row>
    <row r="798" spans="1:23" s="57" customFormat="1" x14ac:dyDescent="0.25">
      <c r="A798" s="33"/>
      <c r="G798" s="58"/>
      <c r="H798" s="59"/>
      <c r="K798" s="60"/>
      <c r="L798" s="61"/>
      <c r="M798" s="61"/>
      <c r="N798" s="61"/>
      <c r="O798" s="61"/>
      <c r="P798" s="61"/>
      <c r="Q798" s="65" t="e">
        <f t="shared" si="70"/>
        <v>#DIV/0!</v>
      </c>
      <c r="R798" s="64" t="e">
        <f>+M798/L798/3600*Lister!$A$3</f>
        <v>#DIV/0!</v>
      </c>
      <c r="S798" s="65" t="e">
        <f t="shared" si="71"/>
        <v>#DIV/0!</v>
      </c>
      <c r="T798" s="65" t="e">
        <f t="shared" si="71"/>
        <v>#DIV/0!</v>
      </c>
      <c r="U798" s="88"/>
      <c r="V798" s="131">
        <f>+IF(O798&lt;&gt;0,($L798*(Lister!$F$11+Lister!$F$10*$K798/1000)+($J798-$L798)*Lister!$F$9)*1.05/$M798/60,0)</f>
        <v>0</v>
      </c>
      <c r="W798" s="120">
        <f t="shared" si="72"/>
        <v>0</v>
      </c>
    </row>
    <row r="799" spans="1:23" s="57" customFormat="1" x14ac:dyDescent="0.25">
      <c r="A799" s="33"/>
      <c r="G799" s="58"/>
      <c r="H799" s="59"/>
      <c r="K799" s="60"/>
      <c r="L799" s="61"/>
      <c r="M799" s="61"/>
      <c r="N799" s="61"/>
      <c r="O799" s="61"/>
      <c r="P799" s="61"/>
      <c r="Q799" s="65" t="e">
        <f t="shared" si="70"/>
        <v>#DIV/0!</v>
      </c>
      <c r="R799" s="64" t="e">
        <f>+M799/L799/3600*Lister!$A$3</f>
        <v>#DIV/0!</v>
      </c>
      <c r="S799" s="65" t="e">
        <f t="shared" si="71"/>
        <v>#DIV/0!</v>
      </c>
      <c r="T799" s="65" t="e">
        <f t="shared" si="71"/>
        <v>#DIV/0!</v>
      </c>
      <c r="U799" s="88"/>
      <c r="V799" s="131">
        <f>+IF(O799&lt;&gt;0,($L799*(Lister!$F$11+Lister!$F$10*$K799/1000)+($J799-$L799)*Lister!$F$9)*1.05/$M799/60,0)</f>
        <v>0</v>
      </c>
      <c r="W799" s="120">
        <f t="shared" si="72"/>
        <v>0</v>
      </c>
    </row>
    <row r="800" spans="1:23" s="57" customFormat="1" x14ac:dyDescent="0.25">
      <c r="A800" s="33"/>
      <c r="G800" s="58"/>
      <c r="H800" s="59"/>
      <c r="K800" s="60"/>
      <c r="L800" s="61"/>
      <c r="M800" s="61"/>
      <c r="N800" s="61"/>
      <c r="O800" s="61"/>
      <c r="P800" s="61"/>
      <c r="Q800" s="65" t="e">
        <f t="shared" si="70"/>
        <v>#DIV/0!</v>
      </c>
      <c r="R800" s="64" t="e">
        <f>+M800/L800/3600*Lister!$A$3</f>
        <v>#DIV/0!</v>
      </c>
      <c r="S800" s="65" t="e">
        <f t="shared" si="71"/>
        <v>#DIV/0!</v>
      </c>
      <c r="T800" s="65" t="e">
        <f t="shared" si="71"/>
        <v>#DIV/0!</v>
      </c>
      <c r="U800" s="88"/>
      <c r="V800" s="131">
        <f>+IF(O800&lt;&gt;0,($L800*(Lister!$F$11+Lister!$F$10*$K800/1000)+($J800-$L800)*Lister!$F$9)*1.05/$M800/60,0)</f>
        <v>0</v>
      </c>
      <c r="W800" s="120">
        <f t="shared" si="72"/>
        <v>0</v>
      </c>
    </row>
    <row r="801" spans="1:23" s="57" customFormat="1" x14ac:dyDescent="0.25">
      <c r="A801" s="33"/>
      <c r="G801" s="58"/>
      <c r="H801" s="59"/>
      <c r="K801" s="60"/>
      <c r="L801" s="61"/>
      <c r="M801" s="61"/>
      <c r="N801" s="61"/>
      <c r="O801" s="61"/>
      <c r="P801" s="61"/>
      <c r="Q801" s="65" t="e">
        <f t="shared" si="70"/>
        <v>#DIV/0!</v>
      </c>
      <c r="R801" s="64" t="e">
        <f>+M801/L801/3600*Lister!$A$3</f>
        <v>#DIV/0!</v>
      </c>
      <c r="S801" s="65" t="e">
        <f t="shared" si="71"/>
        <v>#DIV/0!</v>
      </c>
      <c r="T801" s="65" t="e">
        <f t="shared" si="71"/>
        <v>#DIV/0!</v>
      </c>
      <c r="U801" s="88"/>
      <c r="V801" s="131">
        <f>+IF(O801&lt;&gt;0,($L801*(Lister!$F$11+Lister!$F$10*$K801/1000)+($J801-$L801)*Lister!$F$9)*1.05/$M801/60,0)</f>
        <v>0</v>
      </c>
      <c r="W801" s="120">
        <f t="shared" si="72"/>
        <v>0</v>
      </c>
    </row>
    <row r="802" spans="1:23" s="57" customFormat="1" x14ac:dyDescent="0.25">
      <c r="A802" s="33"/>
      <c r="G802" s="58"/>
      <c r="H802" s="59"/>
      <c r="K802" s="60"/>
      <c r="L802" s="61"/>
      <c r="M802" s="61"/>
      <c r="N802" s="61"/>
      <c r="O802" s="61"/>
      <c r="P802" s="61"/>
      <c r="Q802" s="65" t="e">
        <f t="shared" si="70"/>
        <v>#DIV/0!</v>
      </c>
      <c r="R802" s="64" t="e">
        <f>+M802/L802/3600*Lister!$A$3</f>
        <v>#DIV/0!</v>
      </c>
      <c r="S802" s="65" t="e">
        <f t="shared" si="71"/>
        <v>#DIV/0!</v>
      </c>
      <c r="T802" s="65" t="e">
        <f t="shared" si="71"/>
        <v>#DIV/0!</v>
      </c>
      <c r="U802" s="88"/>
      <c r="V802" s="131">
        <f>+IF(O802&lt;&gt;0,($L802*(Lister!$F$11+Lister!$F$10*$K802/1000)+($J802-$L802)*Lister!$F$9)*1.05/$M802/60,0)</f>
        <v>0</v>
      </c>
      <c r="W802" s="120">
        <f t="shared" si="72"/>
        <v>0</v>
      </c>
    </row>
    <row r="803" spans="1:23" s="57" customFormat="1" x14ac:dyDescent="0.25">
      <c r="A803" s="33"/>
      <c r="G803" s="58"/>
      <c r="H803" s="59"/>
      <c r="K803" s="60"/>
      <c r="L803" s="61"/>
      <c r="M803" s="61"/>
      <c r="N803" s="61"/>
      <c r="O803" s="61"/>
      <c r="P803" s="61"/>
      <c r="Q803" s="65" t="e">
        <f t="shared" si="70"/>
        <v>#DIV/0!</v>
      </c>
      <c r="R803" s="64" t="e">
        <f>+M803/L803/3600*Lister!$A$3</f>
        <v>#DIV/0!</v>
      </c>
      <c r="S803" s="65" t="e">
        <f t="shared" si="71"/>
        <v>#DIV/0!</v>
      </c>
      <c r="T803" s="65" t="e">
        <f t="shared" si="71"/>
        <v>#DIV/0!</v>
      </c>
      <c r="U803" s="88"/>
      <c r="V803" s="131">
        <f>+IF(O803&lt;&gt;0,($L803*(Lister!$F$11+Lister!$F$10*$K803/1000)+($J803-$L803)*Lister!$F$9)*1.05/$M803/60,0)</f>
        <v>0</v>
      </c>
      <c r="W803" s="120">
        <f t="shared" si="72"/>
        <v>0</v>
      </c>
    </row>
    <row r="804" spans="1:23" s="57" customFormat="1" x14ac:dyDescent="0.25">
      <c r="A804" s="33"/>
      <c r="G804" s="58"/>
      <c r="H804" s="59"/>
      <c r="K804" s="60"/>
      <c r="L804" s="61"/>
      <c r="M804" s="61"/>
      <c r="N804" s="61"/>
      <c r="O804" s="61"/>
      <c r="P804" s="61"/>
      <c r="Q804" s="65" t="e">
        <f t="shared" si="70"/>
        <v>#DIV/0!</v>
      </c>
      <c r="R804" s="64" t="e">
        <f>+M804/L804/3600*Lister!$A$3</f>
        <v>#DIV/0!</v>
      </c>
      <c r="S804" s="65" t="e">
        <f t="shared" si="71"/>
        <v>#DIV/0!</v>
      </c>
      <c r="T804" s="65" t="e">
        <f t="shared" si="71"/>
        <v>#DIV/0!</v>
      </c>
      <c r="U804" s="88"/>
      <c r="V804" s="131">
        <f>+IF(O804&lt;&gt;0,($L804*(Lister!$F$11+Lister!$F$10*$K804/1000)+($J804-$L804)*Lister!$F$9)*1.05/$M804/60,0)</f>
        <v>0</v>
      </c>
      <c r="W804" s="120">
        <f t="shared" si="72"/>
        <v>0</v>
      </c>
    </row>
    <row r="805" spans="1:23" s="57" customFormat="1" x14ac:dyDescent="0.25">
      <c r="A805" s="33"/>
      <c r="G805" s="58"/>
      <c r="H805" s="59"/>
      <c r="K805" s="60"/>
      <c r="L805" s="61"/>
      <c r="M805" s="61"/>
      <c r="N805" s="61"/>
      <c r="O805" s="61"/>
      <c r="P805" s="61"/>
      <c r="Q805" s="65" t="e">
        <f t="shared" si="70"/>
        <v>#DIV/0!</v>
      </c>
      <c r="R805" s="64" t="e">
        <f>+M805/L805/3600*Lister!$A$3</f>
        <v>#DIV/0!</v>
      </c>
      <c r="S805" s="65" t="e">
        <f t="shared" si="71"/>
        <v>#DIV/0!</v>
      </c>
      <c r="T805" s="65" t="e">
        <f t="shared" si="71"/>
        <v>#DIV/0!</v>
      </c>
      <c r="U805" s="88"/>
      <c r="V805" s="131">
        <f>+IF(O805&lt;&gt;0,($L805*(Lister!$F$11+Lister!$F$10*$K805/1000)+($J805-$L805)*Lister!$F$9)*1.05/$M805/60,0)</f>
        <v>0</v>
      </c>
      <c r="W805" s="120">
        <f t="shared" si="72"/>
        <v>0</v>
      </c>
    </row>
    <row r="806" spans="1:23" s="57" customFormat="1" x14ac:dyDescent="0.25">
      <c r="A806" s="33"/>
      <c r="G806" s="58"/>
      <c r="H806" s="59"/>
      <c r="K806" s="60"/>
      <c r="L806" s="61"/>
      <c r="M806" s="61"/>
      <c r="N806" s="61"/>
      <c r="O806" s="61"/>
      <c r="P806" s="61"/>
      <c r="Q806" s="65" t="e">
        <f t="shared" si="70"/>
        <v>#DIV/0!</v>
      </c>
      <c r="R806" s="64" t="e">
        <f>+M806/L806/3600*Lister!$A$3</f>
        <v>#DIV/0!</v>
      </c>
      <c r="S806" s="65" t="e">
        <f t="shared" si="71"/>
        <v>#DIV/0!</v>
      </c>
      <c r="T806" s="65" t="e">
        <f t="shared" si="71"/>
        <v>#DIV/0!</v>
      </c>
      <c r="U806" s="88"/>
      <c r="V806" s="131">
        <f>+IF(O806&lt;&gt;0,($L806*(Lister!$F$11+Lister!$F$10*$K806/1000)+($J806-$L806)*Lister!$F$9)*1.05/$M806/60,0)</f>
        <v>0</v>
      </c>
      <c r="W806" s="120">
        <f t="shared" si="72"/>
        <v>0</v>
      </c>
    </row>
    <row r="807" spans="1:23" s="57" customFormat="1" x14ac:dyDescent="0.25">
      <c r="A807" s="33"/>
      <c r="G807" s="58"/>
      <c r="H807" s="59"/>
      <c r="K807" s="60"/>
      <c r="L807" s="61"/>
      <c r="M807" s="61"/>
      <c r="N807" s="61"/>
      <c r="O807" s="61"/>
      <c r="P807" s="61"/>
      <c r="Q807" s="65" t="e">
        <f t="shared" si="70"/>
        <v>#DIV/0!</v>
      </c>
      <c r="R807" s="64" t="e">
        <f>+M807/L807/3600*Lister!$A$3</f>
        <v>#DIV/0!</v>
      </c>
      <c r="S807" s="65" t="e">
        <f t="shared" si="71"/>
        <v>#DIV/0!</v>
      </c>
      <c r="T807" s="65" t="e">
        <f t="shared" si="71"/>
        <v>#DIV/0!</v>
      </c>
      <c r="U807" s="88"/>
      <c r="V807" s="131">
        <f>+IF(O807&lt;&gt;0,($L807*(Lister!$F$11+Lister!$F$10*$K807/1000)+($J807-$L807)*Lister!$F$9)*1.05/$M807/60,0)</f>
        <v>0</v>
      </c>
      <c r="W807" s="120">
        <f t="shared" si="72"/>
        <v>0</v>
      </c>
    </row>
    <row r="808" spans="1:23" s="57" customFormat="1" x14ac:dyDescent="0.25">
      <c r="A808" s="33"/>
      <c r="G808" s="58"/>
      <c r="H808" s="59"/>
      <c r="K808" s="60"/>
      <c r="L808" s="61"/>
      <c r="M808" s="61"/>
      <c r="N808" s="61"/>
      <c r="O808" s="61"/>
      <c r="P808" s="61"/>
      <c r="Q808" s="65" t="e">
        <f t="shared" si="70"/>
        <v>#DIV/0!</v>
      </c>
      <c r="R808" s="64" t="e">
        <f>+M808/L808/3600*Lister!$A$3</f>
        <v>#DIV/0!</v>
      </c>
      <c r="S808" s="65" t="e">
        <f t="shared" si="71"/>
        <v>#DIV/0!</v>
      </c>
      <c r="T808" s="65" t="e">
        <f t="shared" si="71"/>
        <v>#DIV/0!</v>
      </c>
      <c r="U808" s="88"/>
      <c r="V808" s="131">
        <f>+IF(O808&lt;&gt;0,($L808*(Lister!$F$11+Lister!$F$10*$K808/1000)+($J808-$L808)*Lister!$F$9)*1.05/$M808/60,0)</f>
        <v>0</v>
      </c>
      <c r="W808" s="120">
        <f t="shared" si="72"/>
        <v>0</v>
      </c>
    </row>
    <row r="809" spans="1:23" s="57" customFormat="1" x14ac:dyDescent="0.25">
      <c r="A809" s="33"/>
      <c r="G809" s="58"/>
      <c r="H809" s="59"/>
      <c r="K809" s="60"/>
      <c r="L809" s="61"/>
      <c r="M809" s="61"/>
      <c r="N809" s="61"/>
      <c r="O809" s="61"/>
      <c r="P809" s="61"/>
      <c r="Q809" s="65" t="e">
        <f t="shared" si="70"/>
        <v>#DIV/0!</v>
      </c>
      <c r="R809" s="64" t="e">
        <f>+M809/L809/3600*Lister!$A$3</f>
        <v>#DIV/0!</v>
      </c>
      <c r="S809" s="65" t="e">
        <f t="shared" si="71"/>
        <v>#DIV/0!</v>
      </c>
      <c r="T809" s="65" t="e">
        <f t="shared" si="71"/>
        <v>#DIV/0!</v>
      </c>
      <c r="U809" s="88"/>
      <c r="V809" s="131">
        <f>+IF(O809&lt;&gt;0,($L809*(Lister!$F$11+Lister!$F$10*$K809/1000)+($J809-$L809)*Lister!$F$9)*1.05/$M809/60,0)</f>
        <v>0</v>
      </c>
      <c r="W809" s="120">
        <f t="shared" si="72"/>
        <v>0</v>
      </c>
    </row>
    <row r="810" spans="1:23" s="57" customFormat="1" x14ac:dyDescent="0.25">
      <c r="A810" s="33"/>
      <c r="G810" s="58"/>
      <c r="H810" s="59"/>
      <c r="K810" s="60"/>
      <c r="L810" s="61"/>
      <c r="M810" s="61"/>
      <c r="N810" s="61"/>
      <c r="O810" s="61"/>
      <c r="P810" s="61"/>
      <c r="Q810" s="65" t="e">
        <f t="shared" si="70"/>
        <v>#DIV/0!</v>
      </c>
      <c r="R810" s="64" t="e">
        <f>+M810/L810/3600*Lister!$A$3</f>
        <v>#DIV/0!</v>
      </c>
      <c r="S810" s="65" t="e">
        <f t="shared" si="71"/>
        <v>#DIV/0!</v>
      </c>
      <c r="T810" s="65" t="e">
        <f t="shared" si="71"/>
        <v>#DIV/0!</v>
      </c>
      <c r="U810" s="88"/>
      <c r="V810" s="131">
        <f>+IF(O810&lt;&gt;0,($L810*(Lister!$F$11+Lister!$F$10*$K810/1000)+($J810-$L810)*Lister!$F$9)*1.05/$M810/60,0)</f>
        <v>0</v>
      </c>
      <c r="W810" s="120">
        <f t="shared" si="72"/>
        <v>0</v>
      </c>
    </row>
    <row r="811" spans="1:23" s="57" customFormat="1" x14ac:dyDescent="0.25">
      <c r="A811" s="33"/>
      <c r="G811" s="58"/>
      <c r="H811" s="59"/>
      <c r="K811" s="60"/>
      <c r="L811" s="61"/>
      <c r="M811" s="61"/>
      <c r="N811" s="61"/>
      <c r="O811" s="61"/>
      <c r="P811" s="61"/>
      <c r="Q811" s="65" t="e">
        <f t="shared" si="70"/>
        <v>#DIV/0!</v>
      </c>
      <c r="R811" s="64" t="e">
        <f>+M811/L811/3600*Lister!$A$3</f>
        <v>#DIV/0!</v>
      </c>
      <c r="S811" s="65" t="e">
        <f t="shared" si="71"/>
        <v>#DIV/0!</v>
      </c>
      <c r="T811" s="65" t="e">
        <f t="shared" si="71"/>
        <v>#DIV/0!</v>
      </c>
      <c r="U811" s="88"/>
      <c r="V811" s="131">
        <f>+IF(O811&lt;&gt;0,($L811*(Lister!$F$11+Lister!$F$10*$K811/1000)+($J811-$L811)*Lister!$F$9)*1.05/$M811/60,0)</f>
        <v>0</v>
      </c>
      <c r="W811" s="120">
        <f t="shared" si="72"/>
        <v>0</v>
      </c>
    </row>
    <row r="812" spans="1:23" s="57" customFormat="1" x14ac:dyDescent="0.25">
      <c r="A812" s="33"/>
      <c r="G812" s="58"/>
      <c r="H812" s="59"/>
      <c r="K812" s="60"/>
      <c r="L812" s="61"/>
      <c r="M812" s="61"/>
      <c r="N812" s="61"/>
      <c r="O812" s="61"/>
      <c r="P812" s="61"/>
      <c r="Q812" s="65" t="e">
        <f t="shared" si="70"/>
        <v>#DIV/0!</v>
      </c>
      <c r="R812" s="64" t="e">
        <f>+M812/L812/3600*Lister!$A$3</f>
        <v>#DIV/0!</v>
      </c>
      <c r="S812" s="65" t="e">
        <f t="shared" si="71"/>
        <v>#DIV/0!</v>
      </c>
      <c r="T812" s="65" t="e">
        <f t="shared" si="71"/>
        <v>#DIV/0!</v>
      </c>
      <c r="U812" s="88"/>
      <c r="V812" s="131">
        <f>+IF(O812&lt;&gt;0,($L812*(Lister!$F$11+Lister!$F$10*$K812/1000)+($J812-$L812)*Lister!$F$9)*1.05/$M812/60,0)</f>
        <v>0</v>
      </c>
      <c r="W812" s="120">
        <f t="shared" si="72"/>
        <v>0</v>
      </c>
    </row>
    <row r="813" spans="1:23" s="57" customFormat="1" x14ac:dyDescent="0.25">
      <c r="A813" s="33"/>
      <c r="G813" s="58"/>
      <c r="H813" s="59"/>
      <c r="K813" s="60"/>
      <c r="L813" s="61"/>
      <c r="M813" s="61"/>
      <c r="N813" s="61"/>
      <c r="O813" s="61"/>
      <c r="P813" s="61"/>
      <c r="Q813" s="65" t="e">
        <f t="shared" si="70"/>
        <v>#DIV/0!</v>
      </c>
      <c r="R813" s="64" t="e">
        <f>+M813/L813/3600*Lister!$A$3</f>
        <v>#DIV/0!</v>
      </c>
      <c r="S813" s="65" t="e">
        <f t="shared" si="71"/>
        <v>#DIV/0!</v>
      </c>
      <c r="T813" s="65" t="e">
        <f t="shared" si="71"/>
        <v>#DIV/0!</v>
      </c>
      <c r="U813" s="88"/>
      <c r="V813" s="131">
        <f>+IF(O813&lt;&gt;0,($L813*(Lister!$F$11+Lister!$F$10*$K813/1000)+($J813-$L813)*Lister!$F$9)*1.05/$M813/60,0)</f>
        <v>0</v>
      </c>
      <c r="W813" s="120">
        <f t="shared" si="72"/>
        <v>0</v>
      </c>
    </row>
    <row r="814" spans="1:23" s="57" customFormat="1" x14ac:dyDescent="0.25">
      <c r="A814" s="33"/>
      <c r="G814" s="58"/>
      <c r="H814" s="59"/>
      <c r="K814" s="60"/>
      <c r="L814" s="61"/>
      <c r="M814" s="61"/>
      <c r="N814" s="61"/>
      <c r="O814" s="61"/>
      <c r="P814" s="61"/>
      <c r="Q814" s="65" t="e">
        <f t="shared" si="70"/>
        <v>#DIV/0!</v>
      </c>
      <c r="R814" s="64" t="e">
        <f>+M814/L814/3600*Lister!$A$3</f>
        <v>#DIV/0!</v>
      </c>
      <c r="S814" s="65" t="e">
        <f t="shared" si="71"/>
        <v>#DIV/0!</v>
      </c>
      <c r="T814" s="65" t="e">
        <f t="shared" si="71"/>
        <v>#DIV/0!</v>
      </c>
      <c r="U814" s="88"/>
      <c r="V814" s="131">
        <f>+IF(O814&lt;&gt;0,($L814*(Lister!$F$11+Lister!$F$10*$K814/1000)+($J814-$L814)*Lister!$F$9)*1.05/$M814/60,0)</f>
        <v>0</v>
      </c>
      <c r="W814" s="120">
        <f t="shared" si="72"/>
        <v>0</v>
      </c>
    </row>
    <row r="815" spans="1:23" s="57" customFormat="1" x14ac:dyDescent="0.25">
      <c r="A815" s="33"/>
      <c r="G815" s="58"/>
      <c r="H815" s="59"/>
      <c r="K815" s="60"/>
      <c r="L815" s="61"/>
      <c r="M815" s="61"/>
      <c r="N815" s="61"/>
      <c r="O815" s="61"/>
      <c r="P815" s="61"/>
      <c r="Q815" s="65" t="e">
        <f t="shared" si="70"/>
        <v>#DIV/0!</v>
      </c>
      <c r="R815" s="64" t="e">
        <f>+M815/L815/3600*Lister!$A$3</f>
        <v>#DIV/0!</v>
      </c>
      <c r="S815" s="65" t="e">
        <f t="shared" si="71"/>
        <v>#DIV/0!</v>
      </c>
      <c r="T815" s="65" t="e">
        <f t="shared" si="71"/>
        <v>#DIV/0!</v>
      </c>
      <c r="U815" s="88"/>
      <c r="V815" s="131">
        <f>+IF(O815&lt;&gt;0,($L815*(Lister!$F$11+Lister!$F$10*$K815/1000)+($J815-$L815)*Lister!$F$9)*1.05/$M815/60,0)</f>
        <v>0</v>
      </c>
      <c r="W815" s="120">
        <f t="shared" si="72"/>
        <v>0</v>
      </c>
    </row>
    <row r="816" spans="1:23" s="57" customFormat="1" x14ac:dyDescent="0.25">
      <c r="A816" s="33"/>
      <c r="G816" s="58"/>
      <c r="H816" s="59"/>
      <c r="K816" s="60"/>
      <c r="L816" s="61"/>
      <c r="M816" s="61"/>
      <c r="N816" s="61"/>
      <c r="O816" s="61"/>
      <c r="P816" s="61"/>
      <c r="Q816" s="65" t="e">
        <f t="shared" si="70"/>
        <v>#DIV/0!</v>
      </c>
      <c r="R816" s="64" t="e">
        <f>+M816/L816/3600*Lister!$A$3</f>
        <v>#DIV/0!</v>
      </c>
      <c r="S816" s="65" t="e">
        <f t="shared" si="71"/>
        <v>#DIV/0!</v>
      </c>
      <c r="T816" s="65" t="e">
        <f t="shared" si="71"/>
        <v>#DIV/0!</v>
      </c>
      <c r="U816" s="88"/>
      <c r="V816" s="131">
        <f>+IF(O816&lt;&gt;0,($L816*(Lister!$F$11+Lister!$F$10*$K816/1000)+($J816-$L816)*Lister!$F$9)*1.05/$M816/60,0)</f>
        <v>0</v>
      </c>
      <c r="W816" s="120">
        <f t="shared" si="72"/>
        <v>0</v>
      </c>
    </row>
    <row r="817" spans="1:23" s="57" customFormat="1" x14ac:dyDescent="0.25">
      <c r="A817" s="33"/>
      <c r="G817" s="58"/>
      <c r="H817" s="59"/>
      <c r="K817" s="60"/>
      <c r="L817" s="61"/>
      <c r="M817" s="61"/>
      <c r="N817" s="61"/>
      <c r="O817" s="61"/>
      <c r="P817" s="61"/>
      <c r="Q817" s="65" t="e">
        <f t="shared" si="70"/>
        <v>#DIV/0!</v>
      </c>
      <c r="R817" s="64" t="e">
        <f>+M817/L817/3600*Lister!$A$3</f>
        <v>#DIV/0!</v>
      </c>
      <c r="S817" s="65" t="e">
        <f t="shared" si="71"/>
        <v>#DIV/0!</v>
      </c>
      <c r="T817" s="65" t="e">
        <f t="shared" si="71"/>
        <v>#DIV/0!</v>
      </c>
      <c r="U817" s="88"/>
      <c r="V817" s="131">
        <f>+IF(O817&lt;&gt;0,($L817*(Lister!$F$11+Lister!$F$10*$K817/1000)+($J817-$L817)*Lister!$F$9)*1.05/$M817/60,0)</f>
        <v>0</v>
      </c>
      <c r="W817" s="120">
        <f t="shared" si="72"/>
        <v>0</v>
      </c>
    </row>
    <row r="818" spans="1:23" s="57" customFormat="1" x14ac:dyDescent="0.25">
      <c r="A818" s="33"/>
      <c r="G818" s="58"/>
      <c r="H818" s="59"/>
      <c r="K818" s="60"/>
      <c r="L818" s="61"/>
      <c r="M818" s="61"/>
      <c r="N818" s="61"/>
      <c r="O818" s="61"/>
      <c r="P818" s="61"/>
      <c r="Q818" s="65" t="e">
        <f t="shared" si="70"/>
        <v>#DIV/0!</v>
      </c>
      <c r="R818" s="64" t="e">
        <f>+M818/L818/3600*Lister!$A$3</f>
        <v>#DIV/0!</v>
      </c>
      <c r="S818" s="65" t="e">
        <f t="shared" si="71"/>
        <v>#DIV/0!</v>
      </c>
      <c r="T818" s="65" t="e">
        <f t="shared" si="71"/>
        <v>#DIV/0!</v>
      </c>
      <c r="U818" s="88"/>
      <c r="V818" s="131">
        <f>+IF(O818&lt;&gt;0,($L818*(Lister!$F$11+Lister!$F$10*$K818/1000)+($J818-$L818)*Lister!$F$9)*1.05/$M818/60,0)</f>
        <v>0</v>
      </c>
      <c r="W818" s="120">
        <f t="shared" si="72"/>
        <v>0</v>
      </c>
    </row>
    <row r="819" spans="1:23" s="57" customFormat="1" x14ac:dyDescent="0.25">
      <c r="A819" s="33"/>
      <c r="G819" s="58"/>
      <c r="H819" s="59"/>
      <c r="K819" s="60"/>
      <c r="L819" s="61"/>
      <c r="M819" s="61"/>
      <c r="N819" s="61"/>
      <c r="O819" s="61"/>
      <c r="P819" s="61"/>
      <c r="Q819" s="65" t="e">
        <f t="shared" si="70"/>
        <v>#DIV/0!</v>
      </c>
      <c r="R819" s="64" t="e">
        <f>+M819/L819/3600*Lister!$A$3</f>
        <v>#DIV/0!</v>
      </c>
      <c r="S819" s="65" t="e">
        <f t="shared" si="71"/>
        <v>#DIV/0!</v>
      </c>
      <c r="T819" s="65" t="e">
        <f t="shared" si="71"/>
        <v>#DIV/0!</v>
      </c>
      <c r="U819" s="88"/>
      <c r="V819" s="131">
        <f>+IF(O819&lt;&gt;0,($L819*(Lister!$F$11+Lister!$F$10*$K819/1000)+($J819-$L819)*Lister!$F$9)*1.05/$M819/60,0)</f>
        <v>0</v>
      </c>
      <c r="W819" s="120">
        <f t="shared" si="72"/>
        <v>0</v>
      </c>
    </row>
    <row r="820" spans="1:23" s="57" customFormat="1" x14ac:dyDescent="0.25">
      <c r="A820" s="33"/>
      <c r="G820" s="58"/>
      <c r="H820" s="59"/>
      <c r="K820" s="60"/>
      <c r="L820" s="61"/>
      <c r="M820" s="61"/>
      <c r="N820" s="61"/>
      <c r="O820" s="61"/>
      <c r="P820" s="61"/>
      <c r="Q820" s="65" t="e">
        <f t="shared" si="70"/>
        <v>#DIV/0!</v>
      </c>
      <c r="R820" s="64" t="e">
        <f>+M820/L820/3600*Lister!$A$3</f>
        <v>#DIV/0!</v>
      </c>
      <c r="S820" s="65" t="e">
        <f t="shared" si="71"/>
        <v>#DIV/0!</v>
      </c>
      <c r="T820" s="65" t="e">
        <f t="shared" si="71"/>
        <v>#DIV/0!</v>
      </c>
      <c r="U820" s="88"/>
      <c r="V820" s="131">
        <f>+IF(O820&lt;&gt;0,($L820*(Lister!$F$11+Lister!$F$10*$K820/1000)+($J820-$L820)*Lister!$F$9)*1.05/$M820/60,0)</f>
        <v>0</v>
      </c>
      <c r="W820" s="120">
        <f t="shared" si="72"/>
        <v>0</v>
      </c>
    </row>
    <row r="821" spans="1:23" s="57" customFormat="1" x14ac:dyDescent="0.25">
      <c r="A821" s="33"/>
      <c r="G821" s="58"/>
      <c r="H821" s="59"/>
      <c r="K821" s="60"/>
      <c r="L821" s="61"/>
      <c r="M821" s="61"/>
      <c r="N821" s="61"/>
      <c r="O821" s="61"/>
      <c r="P821" s="61"/>
      <c r="Q821" s="65" t="e">
        <f t="shared" si="70"/>
        <v>#DIV/0!</v>
      </c>
      <c r="R821" s="64" t="e">
        <f>+M821/L821/3600*Lister!$A$3</f>
        <v>#DIV/0!</v>
      </c>
      <c r="S821" s="65" t="e">
        <f t="shared" si="71"/>
        <v>#DIV/0!</v>
      </c>
      <c r="T821" s="65" t="e">
        <f t="shared" si="71"/>
        <v>#DIV/0!</v>
      </c>
      <c r="U821" s="88"/>
      <c r="V821" s="131">
        <f>+IF(O821&lt;&gt;0,($L821*(Lister!$F$11+Lister!$F$10*$K821/1000)+($J821-$L821)*Lister!$F$9)*1.05/$M821/60,0)</f>
        <v>0</v>
      </c>
      <c r="W821" s="120">
        <f t="shared" si="72"/>
        <v>0</v>
      </c>
    </row>
    <row r="822" spans="1:23" s="57" customFormat="1" x14ac:dyDescent="0.25">
      <c r="A822" s="33"/>
      <c r="G822" s="58"/>
      <c r="H822" s="59"/>
      <c r="K822" s="60"/>
      <c r="L822" s="61"/>
      <c r="M822" s="61"/>
      <c r="N822" s="61"/>
      <c r="O822" s="61"/>
      <c r="P822" s="61"/>
      <c r="Q822" s="65" t="e">
        <f t="shared" si="70"/>
        <v>#DIV/0!</v>
      </c>
      <c r="R822" s="64" t="e">
        <f>+M822/L822/3600*Lister!$A$3</f>
        <v>#DIV/0!</v>
      </c>
      <c r="S822" s="65" t="e">
        <f t="shared" si="71"/>
        <v>#DIV/0!</v>
      </c>
      <c r="T822" s="65" t="e">
        <f t="shared" si="71"/>
        <v>#DIV/0!</v>
      </c>
      <c r="U822" s="88"/>
      <c r="V822" s="131">
        <f>+IF(O822&lt;&gt;0,($L822*(Lister!$F$11+Lister!$F$10*$K822/1000)+($J822-$L822)*Lister!$F$9)*1.05/$M822/60,0)</f>
        <v>0</v>
      </c>
      <c r="W822" s="120">
        <f t="shared" si="72"/>
        <v>0</v>
      </c>
    </row>
    <row r="823" spans="1:23" s="57" customFormat="1" x14ac:dyDescent="0.25">
      <c r="A823" s="33"/>
      <c r="G823" s="58"/>
      <c r="H823" s="59"/>
      <c r="K823" s="60"/>
      <c r="L823" s="61"/>
      <c r="M823" s="61"/>
      <c r="N823" s="61"/>
      <c r="O823" s="61"/>
      <c r="P823" s="61"/>
      <c r="Q823" s="65" t="e">
        <f t="shared" si="70"/>
        <v>#DIV/0!</v>
      </c>
      <c r="R823" s="64" t="e">
        <f>+M823/L823/3600*Lister!$A$3</f>
        <v>#DIV/0!</v>
      </c>
      <c r="S823" s="65" t="e">
        <f t="shared" si="71"/>
        <v>#DIV/0!</v>
      </c>
      <c r="T823" s="65" t="e">
        <f t="shared" si="71"/>
        <v>#DIV/0!</v>
      </c>
      <c r="U823" s="88"/>
      <c r="V823" s="131">
        <f>+IF(O823&lt;&gt;0,($L823*(Lister!$F$11+Lister!$F$10*$K823/1000)+($J823-$L823)*Lister!$F$9)*1.05/$M823/60,0)</f>
        <v>0</v>
      </c>
      <c r="W823" s="120">
        <f t="shared" si="72"/>
        <v>0</v>
      </c>
    </row>
    <row r="824" spans="1:23" s="57" customFormat="1" x14ac:dyDescent="0.25">
      <c r="A824" s="33"/>
      <c r="G824" s="58"/>
      <c r="H824" s="59"/>
      <c r="K824" s="60"/>
      <c r="L824" s="61"/>
      <c r="M824" s="61"/>
      <c r="N824" s="61"/>
      <c r="O824" s="61"/>
      <c r="P824" s="61"/>
      <c r="Q824" s="65" t="e">
        <f t="shared" si="70"/>
        <v>#DIV/0!</v>
      </c>
      <c r="R824" s="64" t="e">
        <f>+M824/L824/3600*Lister!$A$3</f>
        <v>#DIV/0!</v>
      </c>
      <c r="S824" s="65" t="e">
        <f t="shared" si="71"/>
        <v>#DIV/0!</v>
      </c>
      <c r="T824" s="65" t="e">
        <f t="shared" si="71"/>
        <v>#DIV/0!</v>
      </c>
      <c r="U824" s="88"/>
      <c r="V824" s="131">
        <f>+IF(O824&lt;&gt;0,($L824*(Lister!$F$11+Lister!$F$10*$K824/1000)+($J824-$L824)*Lister!$F$9)*1.05/$M824/60,0)</f>
        <v>0</v>
      </c>
      <c r="W824" s="120">
        <f t="shared" si="72"/>
        <v>0</v>
      </c>
    </row>
    <row r="825" spans="1:23" s="57" customFormat="1" x14ac:dyDescent="0.25">
      <c r="A825" s="33"/>
      <c r="G825" s="58"/>
      <c r="H825" s="59"/>
      <c r="K825" s="60"/>
      <c r="L825" s="61"/>
      <c r="M825" s="61"/>
      <c r="N825" s="61"/>
      <c r="O825" s="61"/>
      <c r="P825" s="61"/>
      <c r="Q825" s="65" t="e">
        <f t="shared" si="70"/>
        <v>#DIV/0!</v>
      </c>
      <c r="R825" s="64" t="e">
        <f>+M825/L825/3600*Lister!$A$3</f>
        <v>#DIV/0!</v>
      </c>
      <c r="S825" s="65" t="e">
        <f t="shared" si="71"/>
        <v>#DIV/0!</v>
      </c>
      <c r="T825" s="65" t="e">
        <f t="shared" si="71"/>
        <v>#DIV/0!</v>
      </c>
      <c r="U825" s="88"/>
      <c r="V825" s="131">
        <f>+IF(O825&lt;&gt;0,($L825*(Lister!$F$11+Lister!$F$10*$K825/1000)+($J825-$L825)*Lister!$F$9)*1.05/$M825/60,0)</f>
        <v>0</v>
      </c>
      <c r="W825" s="120">
        <f t="shared" si="72"/>
        <v>0</v>
      </c>
    </row>
    <row r="826" spans="1:23" s="57" customFormat="1" x14ac:dyDescent="0.25">
      <c r="A826" s="33"/>
      <c r="G826" s="58"/>
      <c r="H826" s="59"/>
      <c r="K826" s="60"/>
      <c r="L826" s="61"/>
      <c r="M826" s="61"/>
      <c r="N826" s="61"/>
      <c r="O826" s="61"/>
      <c r="P826" s="61"/>
      <c r="Q826" s="65" t="e">
        <f t="shared" si="70"/>
        <v>#DIV/0!</v>
      </c>
      <c r="R826" s="64" t="e">
        <f>+M826/L826/3600*Lister!$A$3</f>
        <v>#DIV/0!</v>
      </c>
      <c r="S826" s="65" t="e">
        <f t="shared" si="71"/>
        <v>#DIV/0!</v>
      </c>
      <c r="T826" s="65" t="e">
        <f t="shared" si="71"/>
        <v>#DIV/0!</v>
      </c>
      <c r="U826" s="88"/>
      <c r="V826" s="131">
        <f>+IF(O826&lt;&gt;0,($L826*(Lister!$F$11+Lister!$F$10*$K826/1000)+($J826-$L826)*Lister!$F$9)*1.05/$M826/60,0)</f>
        <v>0</v>
      </c>
      <c r="W826" s="120">
        <f t="shared" si="72"/>
        <v>0</v>
      </c>
    </row>
    <row r="827" spans="1:23" s="57" customFormat="1" x14ac:dyDescent="0.25">
      <c r="A827" s="33"/>
      <c r="G827" s="58"/>
      <c r="H827" s="59"/>
      <c r="K827" s="60"/>
      <c r="L827" s="61"/>
      <c r="M827" s="61"/>
      <c r="N827" s="61"/>
      <c r="O827" s="61"/>
      <c r="P827" s="61"/>
      <c r="Q827" s="65" t="e">
        <f t="shared" si="70"/>
        <v>#DIV/0!</v>
      </c>
      <c r="R827" s="64" t="e">
        <f>+M827/L827/3600*Lister!$A$3</f>
        <v>#DIV/0!</v>
      </c>
      <c r="S827" s="65" t="e">
        <f t="shared" si="71"/>
        <v>#DIV/0!</v>
      </c>
      <c r="T827" s="65" t="e">
        <f t="shared" si="71"/>
        <v>#DIV/0!</v>
      </c>
      <c r="U827" s="88"/>
      <c r="V827" s="131">
        <f>+IF(O827&lt;&gt;0,($L827*(Lister!$F$11+Lister!$F$10*$K827/1000)+($J827-$L827)*Lister!$F$9)*1.05/$M827/60,0)</f>
        <v>0</v>
      </c>
      <c r="W827" s="120">
        <f t="shared" si="72"/>
        <v>0</v>
      </c>
    </row>
    <row r="828" spans="1:23" s="57" customFormat="1" x14ac:dyDescent="0.25">
      <c r="A828" s="33"/>
      <c r="G828" s="58"/>
      <c r="H828" s="59"/>
      <c r="K828" s="60"/>
      <c r="L828" s="61"/>
      <c r="M828" s="61"/>
      <c r="N828" s="61"/>
      <c r="O828" s="61"/>
      <c r="P828" s="61"/>
      <c r="Q828" s="65" t="e">
        <f t="shared" si="70"/>
        <v>#DIV/0!</v>
      </c>
      <c r="R828" s="64" t="e">
        <f>+M828/L828/3600*Lister!$A$3</f>
        <v>#DIV/0!</v>
      </c>
      <c r="S828" s="65" t="e">
        <f t="shared" si="71"/>
        <v>#DIV/0!</v>
      </c>
      <c r="T828" s="65" t="e">
        <f t="shared" si="71"/>
        <v>#DIV/0!</v>
      </c>
      <c r="U828" s="88"/>
      <c r="V828" s="131">
        <f>+IF(O828&lt;&gt;0,($L828*(Lister!$F$11+Lister!$F$10*$K828/1000)+($J828-$L828)*Lister!$F$9)*1.05/$M828/60,0)</f>
        <v>0</v>
      </c>
      <c r="W828" s="120">
        <f t="shared" si="72"/>
        <v>0</v>
      </c>
    </row>
    <row r="829" spans="1:23" s="57" customFormat="1" x14ac:dyDescent="0.25">
      <c r="A829" s="33"/>
      <c r="G829" s="58"/>
      <c r="H829" s="59"/>
      <c r="K829" s="60"/>
      <c r="L829" s="61"/>
      <c r="M829" s="61"/>
      <c r="N829" s="61"/>
      <c r="O829" s="61"/>
      <c r="P829" s="61"/>
      <c r="Q829" s="65" t="e">
        <f t="shared" ref="Q829:Q892" si="73">P829*T829/1000</f>
        <v>#DIV/0!</v>
      </c>
      <c r="R829" s="64" t="e">
        <f>+M829/L829/3600*Lister!$A$3</f>
        <v>#DIV/0!</v>
      </c>
      <c r="S829" s="65" t="e">
        <f t="shared" ref="S829:T892" si="74">N829*R829/1000</f>
        <v>#DIV/0!</v>
      </c>
      <c r="T829" s="65" t="e">
        <f t="shared" si="74"/>
        <v>#DIV/0!</v>
      </c>
      <c r="U829" s="88"/>
      <c r="V829" s="131">
        <f>+IF(O829&lt;&gt;0,($L829*(Lister!$F$11+Lister!$F$10*$K829/1000)+($J829-$L829)*Lister!$F$9)*1.05/$M829/60,0)</f>
        <v>0</v>
      </c>
      <c r="W829" s="120">
        <f t="shared" si="72"/>
        <v>0</v>
      </c>
    </row>
    <row r="830" spans="1:23" s="57" customFormat="1" x14ac:dyDescent="0.25">
      <c r="A830" s="33"/>
      <c r="G830" s="58"/>
      <c r="H830" s="59"/>
      <c r="K830" s="60"/>
      <c r="L830" s="61"/>
      <c r="M830" s="61"/>
      <c r="N830" s="61"/>
      <c r="O830" s="61"/>
      <c r="P830" s="61"/>
      <c r="Q830" s="65" t="e">
        <f t="shared" si="73"/>
        <v>#DIV/0!</v>
      </c>
      <c r="R830" s="64" t="e">
        <f>+M830/L830/3600*Lister!$A$3</f>
        <v>#DIV/0!</v>
      </c>
      <c r="S830" s="65" t="e">
        <f t="shared" si="74"/>
        <v>#DIV/0!</v>
      </c>
      <c r="T830" s="65" t="e">
        <f t="shared" si="74"/>
        <v>#DIV/0!</v>
      </c>
      <c r="U830" s="88"/>
      <c r="V830" s="131">
        <f>+IF(O830&lt;&gt;0,($L830*(Lister!$F$11+Lister!$F$10*$K830/1000)+($J830-$L830)*Lister!$F$9)*1.05/$M830/60,0)</f>
        <v>0</v>
      </c>
      <c r="W830" s="120">
        <f t="shared" si="72"/>
        <v>0</v>
      </c>
    </row>
    <row r="831" spans="1:23" s="57" customFormat="1" x14ac:dyDescent="0.25">
      <c r="A831" s="33"/>
      <c r="G831" s="58"/>
      <c r="H831" s="59"/>
      <c r="K831" s="60"/>
      <c r="L831" s="61"/>
      <c r="M831" s="61"/>
      <c r="N831" s="61"/>
      <c r="O831" s="61"/>
      <c r="P831" s="61"/>
      <c r="Q831" s="65" t="e">
        <f t="shared" si="73"/>
        <v>#DIV/0!</v>
      </c>
      <c r="R831" s="64" t="e">
        <f>+M831/L831/3600*Lister!$A$3</f>
        <v>#DIV/0!</v>
      </c>
      <c r="S831" s="65" t="e">
        <f t="shared" si="74"/>
        <v>#DIV/0!</v>
      </c>
      <c r="T831" s="65" t="e">
        <f t="shared" si="74"/>
        <v>#DIV/0!</v>
      </c>
      <c r="U831" s="88"/>
      <c r="V831" s="131">
        <f>+IF(O831&lt;&gt;0,($L831*(Lister!$F$11+Lister!$F$10*$K831/1000)+($J831-$L831)*Lister!$F$9)*1.05/$M831/60,0)</f>
        <v>0</v>
      </c>
      <c r="W831" s="120">
        <f t="shared" si="72"/>
        <v>0</v>
      </c>
    </row>
    <row r="832" spans="1:23" s="57" customFormat="1" x14ac:dyDescent="0.25">
      <c r="A832" s="33"/>
      <c r="G832" s="58"/>
      <c r="H832" s="59"/>
      <c r="K832" s="60"/>
      <c r="L832" s="61"/>
      <c r="M832" s="61"/>
      <c r="N832" s="61"/>
      <c r="O832" s="61"/>
      <c r="P832" s="61"/>
      <c r="Q832" s="65" t="e">
        <f t="shared" si="73"/>
        <v>#DIV/0!</v>
      </c>
      <c r="R832" s="64" t="e">
        <f>+M832/L832/3600*Lister!$A$3</f>
        <v>#DIV/0!</v>
      </c>
      <c r="S832" s="65" t="e">
        <f t="shared" si="74"/>
        <v>#DIV/0!</v>
      </c>
      <c r="T832" s="65" t="e">
        <f t="shared" si="74"/>
        <v>#DIV/0!</v>
      </c>
      <c r="U832" s="88"/>
      <c r="V832" s="131">
        <f>+IF(O832&lt;&gt;0,($L832*(Lister!$F$11+Lister!$F$10*$K832/1000)+($J832-$L832)*Lister!$F$9)*1.05/$M832/60,0)</f>
        <v>0</v>
      </c>
      <c r="W832" s="120">
        <f t="shared" si="72"/>
        <v>0</v>
      </c>
    </row>
    <row r="833" spans="1:23" s="57" customFormat="1" x14ac:dyDescent="0.25">
      <c r="A833" s="33"/>
      <c r="G833" s="58"/>
      <c r="H833" s="59"/>
      <c r="K833" s="60"/>
      <c r="L833" s="61"/>
      <c r="M833" s="61"/>
      <c r="N833" s="61"/>
      <c r="O833" s="61"/>
      <c r="P833" s="61"/>
      <c r="Q833" s="65" t="e">
        <f t="shared" si="73"/>
        <v>#DIV/0!</v>
      </c>
      <c r="R833" s="64" t="e">
        <f>+M833/L833/3600*Lister!$A$3</f>
        <v>#DIV/0!</v>
      </c>
      <c r="S833" s="65" t="e">
        <f t="shared" si="74"/>
        <v>#DIV/0!</v>
      </c>
      <c r="T833" s="65" t="e">
        <f t="shared" si="74"/>
        <v>#DIV/0!</v>
      </c>
      <c r="U833" s="88"/>
      <c r="V833" s="131">
        <f>+IF(O833&lt;&gt;0,($L833*(Lister!$F$11+Lister!$F$10*$K833/1000)+($J833-$L833)*Lister!$F$9)*1.05/$M833/60,0)</f>
        <v>0</v>
      </c>
      <c r="W833" s="120">
        <f t="shared" si="72"/>
        <v>0</v>
      </c>
    </row>
    <row r="834" spans="1:23" s="57" customFormat="1" x14ac:dyDescent="0.25">
      <c r="A834" s="33"/>
      <c r="G834" s="58"/>
      <c r="H834" s="59"/>
      <c r="K834" s="60"/>
      <c r="L834" s="61"/>
      <c r="M834" s="61"/>
      <c r="N834" s="61"/>
      <c r="O834" s="61"/>
      <c r="P834" s="61"/>
      <c r="Q834" s="65" t="e">
        <f t="shared" si="73"/>
        <v>#DIV/0!</v>
      </c>
      <c r="R834" s="64" t="e">
        <f>+M834/L834/3600*Lister!$A$3</f>
        <v>#DIV/0!</v>
      </c>
      <c r="S834" s="65" t="e">
        <f t="shared" si="74"/>
        <v>#DIV/0!</v>
      </c>
      <c r="T834" s="65" t="e">
        <f t="shared" si="74"/>
        <v>#DIV/0!</v>
      </c>
      <c r="U834" s="88"/>
      <c r="V834" s="131">
        <f>+IF(O834&lt;&gt;0,($L834*(Lister!$F$11+Lister!$F$10*$K834/1000)+($J834-$L834)*Lister!$F$9)*1.05/$M834/60,0)</f>
        <v>0</v>
      </c>
      <c r="W834" s="120">
        <f t="shared" si="72"/>
        <v>0</v>
      </c>
    </row>
    <row r="835" spans="1:23" s="57" customFormat="1" x14ac:dyDescent="0.25">
      <c r="A835" s="33"/>
      <c r="G835" s="58"/>
      <c r="H835" s="59"/>
      <c r="K835" s="60"/>
      <c r="L835" s="61"/>
      <c r="M835" s="61"/>
      <c r="N835" s="61"/>
      <c r="O835" s="61"/>
      <c r="P835" s="61"/>
      <c r="Q835" s="65" t="e">
        <f t="shared" si="73"/>
        <v>#DIV/0!</v>
      </c>
      <c r="R835" s="64" t="e">
        <f>+M835/L835/3600*Lister!$A$3</f>
        <v>#DIV/0!</v>
      </c>
      <c r="S835" s="65" t="e">
        <f t="shared" si="74"/>
        <v>#DIV/0!</v>
      </c>
      <c r="T835" s="65" t="e">
        <f t="shared" si="74"/>
        <v>#DIV/0!</v>
      </c>
      <c r="U835" s="88"/>
      <c r="V835" s="131">
        <f>+IF(O835&lt;&gt;0,($L835*(Lister!$F$11+Lister!$F$10*$K835/1000)+($J835-$L835)*Lister!$F$9)*1.05/$M835/60,0)</f>
        <v>0</v>
      </c>
      <c r="W835" s="120">
        <f t="shared" si="72"/>
        <v>0</v>
      </c>
    </row>
    <row r="836" spans="1:23" s="57" customFormat="1" x14ac:dyDescent="0.25">
      <c r="A836" s="33"/>
      <c r="G836" s="58"/>
      <c r="H836" s="59"/>
      <c r="K836" s="60"/>
      <c r="L836" s="61"/>
      <c r="M836" s="61"/>
      <c r="N836" s="61"/>
      <c r="O836" s="61"/>
      <c r="P836" s="61"/>
      <c r="Q836" s="65" t="e">
        <f t="shared" si="73"/>
        <v>#DIV/0!</v>
      </c>
      <c r="R836" s="64" t="e">
        <f>+M836/L836/3600*Lister!$A$3</f>
        <v>#DIV/0!</v>
      </c>
      <c r="S836" s="65" t="e">
        <f t="shared" si="74"/>
        <v>#DIV/0!</v>
      </c>
      <c r="T836" s="65" t="e">
        <f t="shared" si="74"/>
        <v>#DIV/0!</v>
      </c>
      <c r="U836" s="88"/>
      <c r="V836" s="131">
        <f>+IF(O836&lt;&gt;0,($L836*(Lister!$F$11+Lister!$F$10*$K836/1000)+($J836-$L836)*Lister!$F$9)*1.05/$M836/60,0)</f>
        <v>0</v>
      </c>
      <c r="W836" s="120">
        <f t="shared" si="72"/>
        <v>0</v>
      </c>
    </row>
    <row r="837" spans="1:23" s="57" customFormat="1" x14ac:dyDescent="0.25">
      <c r="A837" s="33"/>
      <c r="G837" s="58"/>
      <c r="H837" s="59"/>
      <c r="K837" s="60"/>
      <c r="L837" s="61"/>
      <c r="M837" s="61"/>
      <c r="N837" s="61"/>
      <c r="O837" s="61"/>
      <c r="P837" s="61"/>
      <c r="Q837" s="65" t="e">
        <f t="shared" si="73"/>
        <v>#DIV/0!</v>
      </c>
      <c r="R837" s="64" t="e">
        <f>+M837/L837/3600*Lister!$A$3</f>
        <v>#DIV/0!</v>
      </c>
      <c r="S837" s="65" t="e">
        <f t="shared" si="74"/>
        <v>#DIV/0!</v>
      </c>
      <c r="T837" s="65" t="e">
        <f t="shared" si="74"/>
        <v>#DIV/0!</v>
      </c>
      <c r="U837" s="88"/>
      <c r="V837" s="131">
        <f>+IF(O837&lt;&gt;0,($L837*(Lister!$F$11+Lister!$F$10*$K837/1000)+($J837-$L837)*Lister!$F$9)*1.05/$M837/60,0)</f>
        <v>0</v>
      </c>
      <c r="W837" s="120">
        <f t="shared" si="72"/>
        <v>0</v>
      </c>
    </row>
    <row r="838" spans="1:23" s="57" customFormat="1" x14ac:dyDescent="0.25">
      <c r="A838" s="33"/>
      <c r="G838" s="58"/>
      <c r="H838" s="59"/>
      <c r="K838" s="60"/>
      <c r="L838" s="61"/>
      <c r="M838" s="61"/>
      <c r="N838" s="61"/>
      <c r="O838" s="61"/>
      <c r="P838" s="61"/>
      <c r="Q838" s="65" t="e">
        <f t="shared" si="73"/>
        <v>#DIV/0!</v>
      </c>
      <c r="R838" s="64" t="e">
        <f>+M838/L838/3600*Lister!$A$3</f>
        <v>#DIV/0!</v>
      </c>
      <c r="S838" s="65" t="e">
        <f t="shared" si="74"/>
        <v>#DIV/0!</v>
      </c>
      <c r="T838" s="65" t="e">
        <f t="shared" si="74"/>
        <v>#DIV/0!</v>
      </c>
      <c r="U838" s="88"/>
      <c r="V838" s="131">
        <f>+IF(O838&lt;&gt;0,($L838*(Lister!$F$11+Lister!$F$10*$K838/1000)+($J838-$L838)*Lister!$F$9)*1.05/$M838/60,0)</f>
        <v>0</v>
      </c>
      <c r="W838" s="120">
        <f t="shared" ref="W838:W901" si="75">+V838/60</f>
        <v>0</v>
      </c>
    </row>
    <row r="839" spans="1:23" s="57" customFormat="1" x14ac:dyDescent="0.25">
      <c r="A839" s="33"/>
      <c r="G839" s="58"/>
      <c r="H839" s="59"/>
      <c r="K839" s="60"/>
      <c r="L839" s="61"/>
      <c r="M839" s="61"/>
      <c r="N839" s="61"/>
      <c r="O839" s="61"/>
      <c r="P839" s="61"/>
      <c r="Q839" s="65" t="e">
        <f t="shared" si="73"/>
        <v>#DIV/0!</v>
      </c>
      <c r="R839" s="64" t="e">
        <f>+M839/L839/3600*Lister!$A$3</f>
        <v>#DIV/0!</v>
      </c>
      <c r="S839" s="65" t="e">
        <f t="shared" si="74"/>
        <v>#DIV/0!</v>
      </c>
      <c r="T839" s="65" t="e">
        <f t="shared" si="74"/>
        <v>#DIV/0!</v>
      </c>
      <c r="U839" s="88"/>
      <c r="V839" s="131">
        <f>+IF(O839&lt;&gt;0,($L839*(Lister!$F$11+Lister!$F$10*$K839/1000)+($J839-$L839)*Lister!$F$9)*1.05/$M839/60,0)</f>
        <v>0</v>
      </c>
      <c r="W839" s="120">
        <f t="shared" si="75"/>
        <v>0</v>
      </c>
    </row>
    <row r="840" spans="1:23" s="57" customFormat="1" x14ac:dyDescent="0.25">
      <c r="A840" s="33"/>
      <c r="G840" s="58"/>
      <c r="H840" s="59"/>
      <c r="K840" s="60"/>
      <c r="L840" s="61"/>
      <c r="M840" s="61"/>
      <c r="N840" s="61"/>
      <c r="O840" s="61"/>
      <c r="P840" s="61"/>
      <c r="Q840" s="65" t="e">
        <f t="shared" si="73"/>
        <v>#DIV/0!</v>
      </c>
      <c r="R840" s="64" t="e">
        <f>+M840/L840/3600*Lister!$A$3</f>
        <v>#DIV/0!</v>
      </c>
      <c r="S840" s="65" t="e">
        <f t="shared" si="74"/>
        <v>#DIV/0!</v>
      </c>
      <c r="T840" s="65" t="e">
        <f t="shared" si="74"/>
        <v>#DIV/0!</v>
      </c>
      <c r="U840" s="88"/>
      <c r="V840" s="131">
        <f>+IF(O840&lt;&gt;0,($L840*(Lister!$F$11+Lister!$F$10*$K840/1000)+($J840-$L840)*Lister!$F$9)*1.05/$M840/60,0)</f>
        <v>0</v>
      </c>
      <c r="W840" s="120">
        <f t="shared" si="75"/>
        <v>0</v>
      </c>
    </row>
    <row r="841" spans="1:23" s="57" customFormat="1" x14ac:dyDescent="0.25">
      <c r="A841" s="33"/>
      <c r="G841" s="58"/>
      <c r="H841" s="59"/>
      <c r="K841" s="60"/>
      <c r="L841" s="61"/>
      <c r="M841" s="61"/>
      <c r="N841" s="61"/>
      <c r="O841" s="61"/>
      <c r="P841" s="61"/>
      <c r="Q841" s="65" t="e">
        <f t="shared" si="73"/>
        <v>#DIV/0!</v>
      </c>
      <c r="R841" s="64" t="e">
        <f>+M841/L841/3600*Lister!$A$3</f>
        <v>#DIV/0!</v>
      </c>
      <c r="S841" s="65" t="e">
        <f t="shared" si="74"/>
        <v>#DIV/0!</v>
      </c>
      <c r="T841" s="65" t="e">
        <f t="shared" si="74"/>
        <v>#DIV/0!</v>
      </c>
      <c r="U841" s="88"/>
      <c r="V841" s="131">
        <f>+IF(O841&lt;&gt;0,($L841*(Lister!$F$11+Lister!$F$10*$K841/1000)+($J841-$L841)*Lister!$F$9)*1.05/$M841/60,0)</f>
        <v>0</v>
      </c>
      <c r="W841" s="120">
        <f t="shared" si="75"/>
        <v>0</v>
      </c>
    </row>
    <row r="842" spans="1:23" s="57" customFormat="1" x14ac:dyDescent="0.25">
      <c r="A842" s="33"/>
      <c r="G842" s="58"/>
      <c r="H842" s="59"/>
      <c r="K842" s="60"/>
      <c r="L842" s="61"/>
      <c r="M842" s="61"/>
      <c r="N842" s="61"/>
      <c r="O842" s="61"/>
      <c r="P842" s="61"/>
      <c r="Q842" s="65" t="e">
        <f t="shared" si="73"/>
        <v>#DIV/0!</v>
      </c>
      <c r="R842" s="64" t="e">
        <f>+M842/L842/3600*Lister!$A$3</f>
        <v>#DIV/0!</v>
      </c>
      <c r="S842" s="65" t="e">
        <f t="shared" si="74"/>
        <v>#DIV/0!</v>
      </c>
      <c r="T842" s="65" t="e">
        <f t="shared" si="74"/>
        <v>#DIV/0!</v>
      </c>
      <c r="U842" s="88"/>
      <c r="V842" s="131">
        <f>+IF(O842&lt;&gt;0,($L842*(Lister!$F$11+Lister!$F$10*$K842/1000)+($J842-$L842)*Lister!$F$9)*1.05/$M842/60,0)</f>
        <v>0</v>
      </c>
      <c r="W842" s="120">
        <f t="shared" si="75"/>
        <v>0</v>
      </c>
    </row>
    <row r="843" spans="1:23" s="57" customFormat="1" x14ac:dyDescent="0.25">
      <c r="A843" s="33"/>
      <c r="G843" s="58"/>
      <c r="H843" s="59"/>
      <c r="K843" s="60"/>
      <c r="L843" s="61"/>
      <c r="M843" s="61"/>
      <c r="N843" s="61"/>
      <c r="O843" s="61"/>
      <c r="P843" s="61"/>
      <c r="Q843" s="65" t="e">
        <f t="shared" si="73"/>
        <v>#DIV/0!</v>
      </c>
      <c r="R843" s="64" t="e">
        <f>+M843/L843/3600*Lister!$A$3</f>
        <v>#DIV/0!</v>
      </c>
      <c r="S843" s="65" t="e">
        <f t="shared" si="74"/>
        <v>#DIV/0!</v>
      </c>
      <c r="T843" s="65" t="e">
        <f t="shared" si="74"/>
        <v>#DIV/0!</v>
      </c>
      <c r="U843" s="88"/>
      <c r="V843" s="131">
        <f>+IF(O843&lt;&gt;0,($L843*(Lister!$F$11+Lister!$F$10*$K843/1000)+($J843-$L843)*Lister!$F$9)*1.05/$M843/60,0)</f>
        <v>0</v>
      </c>
      <c r="W843" s="120">
        <f t="shared" si="75"/>
        <v>0</v>
      </c>
    </row>
    <row r="844" spans="1:23" s="57" customFormat="1" x14ac:dyDescent="0.25">
      <c r="A844" s="33"/>
      <c r="G844" s="58"/>
      <c r="H844" s="59"/>
      <c r="K844" s="60"/>
      <c r="L844" s="61"/>
      <c r="M844" s="61"/>
      <c r="N844" s="61"/>
      <c r="O844" s="61"/>
      <c r="P844" s="61"/>
      <c r="Q844" s="65" t="e">
        <f t="shared" si="73"/>
        <v>#DIV/0!</v>
      </c>
      <c r="R844" s="64" t="e">
        <f>+M844/L844/3600*Lister!$A$3</f>
        <v>#DIV/0!</v>
      </c>
      <c r="S844" s="65" t="e">
        <f t="shared" si="74"/>
        <v>#DIV/0!</v>
      </c>
      <c r="T844" s="65" t="e">
        <f t="shared" si="74"/>
        <v>#DIV/0!</v>
      </c>
      <c r="U844" s="88"/>
      <c r="V844" s="131">
        <f>+IF(O844&lt;&gt;0,($L844*(Lister!$F$11+Lister!$F$10*$K844/1000)+($J844-$L844)*Lister!$F$9)*1.05/$M844/60,0)</f>
        <v>0</v>
      </c>
      <c r="W844" s="120">
        <f t="shared" si="75"/>
        <v>0</v>
      </c>
    </row>
    <row r="845" spans="1:23" s="57" customFormat="1" x14ac:dyDescent="0.25">
      <c r="A845" s="33"/>
      <c r="G845" s="58"/>
      <c r="H845" s="59"/>
      <c r="K845" s="60"/>
      <c r="L845" s="61"/>
      <c r="M845" s="61"/>
      <c r="N845" s="61"/>
      <c r="O845" s="61"/>
      <c r="P845" s="61"/>
      <c r="Q845" s="65" t="e">
        <f t="shared" si="73"/>
        <v>#DIV/0!</v>
      </c>
      <c r="R845" s="64" t="e">
        <f>+M845/L845/3600*Lister!$A$3</f>
        <v>#DIV/0!</v>
      </c>
      <c r="S845" s="65" t="e">
        <f t="shared" si="74"/>
        <v>#DIV/0!</v>
      </c>
      <c r="T845" s="65" t="e">
        <f t="shared" si="74"/>
        <v>#DIV/0!</v>
      </c>
      <c r="U845" s="88"/>
      <c r="V845" s="131">
        <f>+IF(O845&lt;&gt;0,($L845*(Lister!$F$11+Lister!$F$10*$K845/1000)+($J845-$L845)*Lister!$F$9)*1.05/$M845/60,0)</f>
        <v>0</v>
      </c>
      <c r="W845" s="120">
        <f t="shared" si="75"/>
        <v>0</v>
      </c>
    </row>
    <row r="846" spans="1:23" s="57" customFormat="1" x14ac:dyDescent="0.25">
      <c r="A846" s="33"/>
      <c r="G846" s="58"/>
      <c r="H846" s="59"/>
      <c r="K846" s="60"/>
      <c r="L846" s="61"/>
      <c r="M846" s="61"/>
      <c r="N846" s="61"/>
      <c r="O846" s="61"/>
      <c r="P846" s="61"/>
      <c r="Q846" s="65" t="e">
        <f t="shared" si="73"/>
        <v>#DIV/0!</v>
      </c>
      <c r="R846" s="64" t="e">
        <f>+M846/L846/3600*Lister!$A$3</f>
        <v>#DIV/0!</v>
      </c>
      <c r="S846" s="65" t="e">
        <f t="shared" si="74"/>
        <v>#DIV/0!</v>
      </c>
      <c r="T846" s="65" t="e">
        <f t="shared" si="74"/>
        <v>#DIV/0!</v>
      </c>
      <c r="U846" s="88"/>
      <c r="V846" s="131">
        <f>+IF(O846&lt;&gt;0,($L846*(Lister!$F$11+Lister!$F$10*$K846/1000)+($J846-$L846)*Lister!$F$9)*1.05/$M846/60,0)</f>
        <v>0</v>
      </c>
      <c r="W846" s="120">
        <f t="shared" si="75"/>
        <v>0</v>
      </c>
    </row>
    <row r="847" spans="1:23" s="57" customFormat="1" x14ac:dyDescent="0.25">
      <c r="A847" s="33"/>
      <c r="G847" s="58"/>
      <c r="H847" s="59"/>
      <c r="K847" s="60"/>
      <c r="L847" s="61"/>
      <c r="M847" s="61"/>
      <c r="N847" s="61"/>
      <c r="O847" s="61"/>
      <c r="P847" s="61"/>
      <c r="Q847" s="65" t="e">
        <f t="shared" si="73"/>
        <v>#DIV/0!</v>
      </c>
      <c r="R847" s="64" t="e">
        <f>+M847/L847/3600*Lister!$A$3</f>
        <v>#DIV/0!</v>
      </c>
      <c r="S847" s="65" t="e">
        <f t="shared" si="74"/>
        <v>#DIV/0!</v>
      </c>
      <c r="T847" s="65" t="e">
        <f t="shared" si="74"/>
        <v>#DIV/0!</v>
      </c>
      <c r="U847" s="88"/>
      <c r="V847" s="131">
        <f>+IF(O847&lt;&gt;0,($L847*(Lister!$F$11+Lister!$F$10*$K847/1000)+($J847-$L847)*Lister!$F$9)*1.05/$M847/60,0)</f>
        <v>0</v>
      </c>
      <c r="W847" s="120">
        <f t="shared" si="75"/>
        <v>0</v>
      </c>
    </row>
    <row r="848" spans="1:23" s="57" customFormat="1" x14ac:dyDescent="0.25">
      <c r="A848" s="33"/>
      <c r="G848" s="58"/>
      <c r="H848" s="59"/>
      <c r="K848" s="60"/>
      <c r="L848" s="61"/>
      <c r="M848" s="61"/>
      <c r="N848" s="61"/>
      <c r="O848" s="61"/>
      <c r="P848" s="61"/>
      <c r="Q848" s="65" t="e">
        <f t="shared" si="73"/>
        <v>#DIV/0!</v>
      </c>
      <c r="R848" s="64" t="e">
        <f>+M848/L848/3600*Lister!$A$3</f>
        <v>#DIV/0!</v>
      </c>
      <c r="S848" s="65" t="e">
        <f t="shared" si="74"/>
        <v>#DIV/0!</v>
      </c>
      <c r="T848" s="65" t="e">
        <f t="shared" si="74"/>
        <v>#DIV/0!</v>
      </c>
      <c r="U848" s="88"/>
      <c r="V848" s="131">
        <f>+IF(O848&lt;&gt;0,($L848*(Lister!$F$11+Lister!$F$10*$K848/1000)+($J848-$L848)*Lister!$F$9)*1.05/$M848/60,0)</f>
        <v>0</v>
      </c>
      <c r="W848" s="120">
        <f t="shared" si="75"/>
        <v>0</v>
      </c>
    </row>
    <row r="849" spans="1:23" s="57" customFormat="1" x14ac:dyDescent="0.25">
      <c r="A849" s="33"/>
      <c r="G849" s="58"/>
      <c r="H849" s="59"/>
      <c r="K849" s="60"/>
      <c r="L849" s="61"/>
      <c r="M849" s="61"/>
      <c r="N849" s="61"/>
      <c r="O849" s="61"/>
      <c r="P849" s="61"/>
      <c r="Q849" s="65" t="e">
        <f t="shared" si="73"/>
        <v>#DIV/0!</v>
      </c>
      <c r="R849" s="64" t="e">
        <f>+M849/L849/3600*Lister!$A$3</f>
        <v>#DIV/0!</v>
      </c>
      <c r="S849" s="65" t="e">
        <f t="shared" si="74"/>
        <v>#DIV/0!</v>
      </c>
      <c r="T849" s="65" t="e">
        <f t="shared" si="74"/>
        <v>#DIV/0!</v>
      </c>
      <c r="U849" s="88"/>
      <c r="V849" s="131">
        <f>+IF(O849&lt;&gt;0,($L849*(Lister!$F$11+Lister!$F$10*$K849/1000)+($J849-$L849)*Lister!$F$9)*1.05/$M849/60,0)</f>
        <v>0</v>
      </c>
      <c r="W849" s="120">
        <f t="shared" si="75"/>
        <v>0</v>
      </c>
    </row>
    <row r="850" spans="1:23" s="57" customFormat="1" x14ac:dyDescent="0.25">
      <c r="A850" s="33"/>
      <c r="G850" s="58"/>
      <c r="H850" s="59"/>
      <c r="K850" s="60"/>
      <c r="L850" s="61"/>
      <c r="M850" s="61"/>
      <c r="N850" s="61"/>
      <c r="O850" s="61"/>
      <c r="P850" s="61"/>
      <c r="Q850" s="65" t="e">
        <f t="shared" si="73"/>
        <v>#DIV/0!</v>
      </c>
      <c r="R850" s="64" t="e">
        <f>+M850/L850/3600*Lister!$A$3</f>
        <v>#DIV/0!</v>
      </c>
      <c r="S850" s="65" t="e">
        <f t="shared" si="74"/>
        <v>#DIV/0!</v>
      </c>
      <c r="T850" s="65" t="e">
        <f t="shared" si="74"/>
        <v>#DIV/0!</v>
      </c>
      <c r="U850" s="88"/>
      <c r="V850" s="131">
        <f>+IF(O850&lt;&gt;0,($L850*(Lister!$F$11+Lister!$F$10*$K850/1000)+($J850-$L850)*Lister!$F$9)*1.05/$M850/60,0)</f>
        <v>0</v>
      </c>
      <c r="W850" s="120">
        <f t="shared" si="75"/>
        <v>0</v>
      </c>
    </row>
    <row r="851" spans="1:23" s="57" customFormat="1" x14ac:dyDescent="0.25">
      <c r="A851" s="33"/>
      <c r="G851" s="58"/>
      <c r="H851" s="59"/>
      <c r="K851" s="60"/>
      <c r="L851" s="61"/>
      <c r="M851" s="61"/>
      <c r="N851" s="61"/>
      <c r="O851" s="61"/>
      <c r="P851" s="61"/>
      <c r="Q851" s="65" t="e">
        <f t="shared" si="73"/>
        <v>#DIV/0!</v>
      </c>
      <c r="R851" s="64" t="e">
        <f>+M851/L851/3600*Lister!$A$3</f>
        <v>#DIV/0!</v>
      </c>
      <c r="S851" s="65" t="e">
        <f t="shared" si="74"/>
        <v>#DIV/0!</v>
      </c>
      <c r="T851" s="65" t="e">
        <f t="shared" si="74"/>
        <v>#DIV/0!</v>
      </c>
      <c r="U851" s="88"/>
      <c r="V851" s="131">
        <f>+IF(O851&lt;&gt;0,($L851*(Lister!$F$11+Lister!$F$10*$K851/1000)+($J851-$L851)*Lister!$F$9)*1.05/$M851/60,0)</f>
        <v>0</v>
      </c>
      <c r="W851" s="120">
        <f t="shared" si="75"/>
        <v>0</v>
      </c>
    </row>
    <row r="852" spans="1:23" s="57" customFormat="1" x14ac:dyDescent="0.25">
      <c r="A852" s="33"/>
      <c r="G852" s="58"/>
      <c r="H852" s="59"/>
      <c r="K852" s="60"/>
      <c r="L852" s="61"/>
      <c r="M852" s="61"/>
      <c r="N852" s="61"/>
      <c r="O852" s="61"/>
      <c r="P852" s="61"/>
      <c r="Q852" s="65" t="e">
        <f t="shared" si="73"/>
        <v>#DIV/0!</v>
      </c>
      <c r="R852" s="64" t="e">
        <f>+M852/L852/3600*Lister!$A$3</f>
        <v>#DIV/0!</v>
      </c>
      <c r="S852" s="65" t="e">
        <f t="shared" si="74"/>
        <v>#DIV/0!</v>
      </c>
      <c r="T852" s="65" t="e">
        <f t="shared" si="74"/>
        <v>#DIV/0!</v>
      </c>
      <c r="U852" s="88"/>
      <c r="V852" s="131">
        <f>+IF(O852&lt;&gt;0,($L852*(Lister!$F$11+Lister!$F$10*$K852/1000)+($J852-$L852)*Lister!$F$9)*1.05/$M852/60,0)</f>
        <v>0</v>
      </c>
      <c r="W852" s="120">
        <f t="shared" si="75"/>
        <v>0</v>
      </c>
    </row>
    <row r="853" spans="1:23" s="57" customFormat="1" x14ac:dyDescent="0.25">
      <c r="A853" s="33"/>
      <c r="G853" s="58"/>
      <c r="H853" s="59"/>
      <c r="K853" s="60"/>
      <c r="L853" s="61"/>
      <c r="M853" s="61"/>
      <c r="N853" s="61"/>
      <c r="O853" s="61"/>
      <c r="P853" s="61"/>
      <c r="Q853" s="65" t="e">
        <f t="shared" si="73"/>
        <v>#DIV/0!</v>
      </c>
      <c r="R853" s="64" t="e">
        <f>+M853/L853/3600*Lister!$A$3</f>
        <v>#DIV/0!</v>
      </c>
      <c r="S853" s="65" t="e">
        <f t="shared" si="74"/>
        <v>#DIV/0!</v>
      </c>
      <c r="T853" s="65" t="e">
        <f t="shared" si="74"/>
        <v>#DIV/0!</v>
      </c>
      <c r="U853" s="88"/>
      <c r="V853" s="131">
        <f>+IF(O853&lt;&gt;0,($L853*(Lister!$F$11+Lister!$F$10*$K853/1000)+($J853-$L853)*Lister!$F$9)*1.05/$M853/60,0)</f>
        <v>0</v>
      </c>
      <c r="W853" s="120">
        <f t="shared" si="75"/>
        <v>0</v>
      </c>
    </row>
    <row r="854" spans="1:23" s="57" customFormat="1" x14ac:dyDescent="0.25">
      <c r="A854" s="33"/>
      <c r="G854" s="58"/>
      <c r="H854" s="59"/>
      <c r="K854" s="60"/>
      <c r="L854" s="61"/>
      <c r="M854" s="61"/>
      <c r="N854" s="61"/>
      <c r="O854" s="61"/>
      <c r="P854" s="61"/>
      <c r="Q854" s="65" t="e">
        <f t="shared" si="73"/>
        <v>#DIV/0!</v>
      </c>
      <c r="R854" s="64" t="e">
        <f>+M854/L854/3600*Lister!$A$3</f>
        <v>#DIV/0!</v>
      </c>
      <c r="S854" s="65" t="e">
        <f t="shared" si="74"/>
        <v>#DIV/0!</v>
      </c>
      <c r="T854" s="65" t="e">
        <f t="shared" si="74"/>
        <v>#DIV/0!</v>
      </c>
      <c r="U854" s="88"/>
      <c r="V854" s="131">
        <f>+IF(O854&lt;&gt;0,($L854*(Lister!$F$11+Lister!$F$10*$K854/1000)+($J854-$L854)*Lister!$F$9)*1.05/$M854/60,0)</f>
        <v>0</v>
      </c>
      <c r="W854" s="120">
        <f t="shared" si="75"/>
        <v>0</v>
      </c>
    </row>
    <row r="855" spans="1:23" s="57" customFormat="1" x14ac:dyDescent="0.25">
      <c r="A855" s="33"/>
      <c r="G855" s="58"/>
      <c r="H855" s="59"/>
      <c r="K855" s="60"/>
      <c r="L855" s="61"/>
      <c r="M855" s="61"/>
      <c r="N855" s="61"/>
      <c r="O855" s="61"/>
      <c r="P855" s="61"/>
      <c r="Q855" s="65" t="e">
        <f t="shared" si="73"/>
        <v>#DIV/0!</v>
      </c>
      <c r="R855" s="64" t="e">
        <f>+M855/L855/3600*Lister!$A$3</f>
        <v>#DIV/0!</v>
      </c>
      <c r="S855" s="65" t="e">
        <f t="shared" si="74"/>
        <v>#DIV/0!</v>
      </c>
      <c r="T855" s="65" t="e">
        <f t="shared" si="74"/>
        <v>#DIV/0!</v>
      </c>
      <c r="U855" s="88"/>
      <c r="V855" s="131">
        <f>+IF(O855&lt;&gt;0,($L855*(Lister!$F$11+Lister!$F$10*$K855/1000)+($J855-$L855)*Lister!$F$9)*1.05/$M855/60,0)</f>
        <v>0</v>
      </c>
      <c r="W855" s="120">
        <f t="shared" si="75"/>
        <v>0</v>
      </c>
    </row>
    <row r="856" spans="1:23" s="57" customFormat="1" x14ac:dyDescent="0.25">
      <c r="A856" s="33"/>
      <c r="G856" s="58"/>
      <c r="H856" s="59"/>
      <c r="K856" s="60"/>
      <c r="L856" s="61"/>
      <c r="M856" s="61"/>
      <c r="N856" s="61"/>
      <c r="O856" s="61"/>
      <c r="P856" s="61"/>
      <c r="Q856" s="65" t="e">
        <f t="shared" si="73"/>
        <v>#DIV/0!</v>
      </c>
      <c r="R856" s="64" t="e">
        <f>+M856/L856/3600*Lister!$A$3</f>
        <v>#DIV/0!</v>
      </c>
      <c r="S856" s="65" t="e">
        <f t="shared" si="74"/>
        <v>#DIV/0!</v>
      </c>
      <c r="T856" s="65" t="e">
        <f t="shared" si="74"/>
        <v>#DIV/0!</v>
      </c>
      <c r="U856" s="88"/>
      <c r="V856" s="131">
        <f>+IF(O856&lt;&gt;0,($L856*(Lister!$F$11+Lister!$F$10*$K856/1000)+($J856-$L856)*Lister!$F$9)*1.05/$M856/60,0)</f>
        <v>0</v>
      </c>
      <c r="W856" s="120">
        <f t="shared" si="75"/>
        <v>0</v>
      </c>
    </row>
    <row r="857" spans="1:23" s="57" customFormat="1" x14ac:dyDescent="0.25">
      <c r="A857" s="33"/>
      <c r="G857" s="58"/>
      <c r="H857" s="59"/>
      <c r="K857" s="60"/>
      <c r="L857" s="61"/>
      <c r="M857" s="61"/>
      <c r="N857" s="61"/>
      <c r="O857" s="61"/>
      <c r="P857" s="61"/>
      <c r="Q857" s="65" t="e">
        <f t="shared" si="73"/>
        <v>#DIV/0!</v>
      </c>
      <c r="R857" s="64" t="e">
        <f>+M857/L857/3600*Lister!$A$3</f>
        <v>#DIV/0!</v>
      </c>
      <c r="S857" s="65" t="e">
        <f t="shared" si="74"/>
        <v>#DIV/0!</v>
      </c>
      <c r="T857" s="65" t="e">
        <f t="shared" si="74"/>
        <v>#DIV/0!</v>
      </c>
      <c r="U857" s="88"/>
      <c r="V857" s="131">
        <f>+IF(O857&lt;&gt;0,($L857*(Lister!$F$11+Lister!$F$10*$K857/1000)+($J857-$L857)*Lister!$F$9)*1.05/$M857/60,0)</f>
        <v>0</v>
      </c>
      <c r="W857" s="120">
        <f t="shared" si="75"/>
        <v>0</v>
      </c>
    </row>
    <row r="858" spans="1:23" s="57" customFormat="1" x14ac:dyDescent="0.25">
      <c r="A858" s="33"/>
      <c r="G858" s="58"/>
      <c r="H858" s="59"/>
      <c r="K858" s="60"/>
      <c r="L858" s="61"/>
      <c r="M858" s="61"/>
      <c r="N858" s="61"/>
      <c r="O858" s="61"/>
      <c r="P858" s="61"/>
      <c r="Q858" s="65" t="e">
        <f t="shared" si="73"/>
        <v>#DIV/0!</v>
      </c>
      <c r="R858" s="64" t="e">
        <f>+M858/L858/3600*Lister!$A$3</f>
        <v>#DIV/0!</v>
      </c>
      <c r="S858" s="65" t="e">
        <f t="shared" si="74"/>
        <v>#DIV/0!</v>
      </c>
      <c r="T858" s="65" t="e">
        <f t="shared" si="74"/>
        <v>#DIV/0!</v>
      </c>
      <c r="U858" s="88"/>
      <c r="V858" s="131">
        <f>+IF(O858&lt;&gt;0,($L858*(Lister!$F$11+Lister!$F$10*$K858/1000)+($J858-$L858)*Lister!$F$9)*1.05/$M858/60,0)</f>
        <v>0</v>
      </c>
      <c r="W858" s="120">
        <f t="shared" si="75"/>
        <v>0</v>
      </c>
    </row>
    <row r="859" spans="1:23" s="57" customFormat="1" x14ac:dyDescent="0.25">
      <c r="A859" s="33"/>
      <c r="G859" s="58"/>
      <c r="H859" s="59"/>
      <c r="K859" s="60"/>
      <c r="L859" s="61"/>
      <c r="M859" s="61"/>
      <c r="N859" s="61"/>
      <c r="O859" s="61"/>
      <c r="P859" s="61"/>
      <c r="Q859" s="65" t="e">
        <f t="shared" si="73"/>
        <v>#DIV/0!</v>
      </c>
      <c r="R859" s="64" t="e">
        <f>+M859/L859/3600*Lister!$A$3</f>
        <v>#DIV/0!</v>
      </c>
      <c r="S859" s="65" t="e">
        <f t="shared" si="74"/>
        <v>#DIV/0!</v>
      </c>
      <c r="T859" s="65" t="e">
        <f t="shared" si="74"/>
        <v>#DIV/0!</v>
      </c>
      <c r="U859" s="88"/>
      <c r="V859" s="131">
        <f>+IF(O859&lt;&gt;0,($L859*(Lister!$F$11+Lister!$F$10*$K859/1000)+($J859-$L859)*Lister!$F$9)*1.05/$M859/60,0)</f>
        <v>0</v>
      </c>
      <c r="W859" s="120">
        <f t="shared" si="75"/>
        <v>0</v>
      </c>
    </row>
    <row r="860" spans="1:23" s="57" customFormat="1" x14ac:dyDescent="0.25">
      <c r="A860" s="33"/>
      <c r="G860" s="58"/>
      <c r="H860" s="59"/>
      <c r="K860" s="60"/>
      <c r="L860" s="61"/>
      <c r="M860" s="61"/>
      <c r="N860" s="61"/>
      <c r="O860" s="61"/>
      <c r="P860" s="61"/>
      <c r="Q860" s="65" t="e">
        <f t="shared" si="73"/>
        <v>#DIV/0!</v>
      </c>
      <c r="R860" s="64" t="e">
        <f>+M860/L860/3600*Lister!$A$3</f>
        <v>#DIV/0!</v>
      </c>
      <c r="S860" s="65" t="e">
        <f t="shared" si="74"/>
        <v>#DIV/0!</v>
      </c>
      <c r="T860" s="65" t="e">
        <f t="shared" si="74"/>
        <v>#DIV/0!</v>
      </c>
      <c r="U860" s="88"/>
      <c r="V860" s="131">
        <f>+IF(O860&lt;&gt;0,($L860*(Lister!$F$11+Lister!$F$10*$K860/1000)+($J860-$L860)*Lister!$F$9)*1.05/$M860/60,0)</f>
        <v>0</v>
      </c>
      <c r="W860" s="120">
        <f t="shared" si="75"/>
        <v>0</v>
      </c>
    </row>
    <row r="861" spans="1:23" s="57" customFormat="1" x14ac:dyDescent="0.25">
      <c r="A861" s="33"/>
      <c r="G861" s="58"/>
      <c r="H861" s="59"/>
      <c r="K861" s="60"/>
      <c r="L861" s="61"/>
      <c r="M861" s="61"/>
      <c r="N861" s="61"/>
      <c r="O861" s="61"/>
      <c r="P861" s="61"/>
      <c r="Q861" s="65" t="e">
        <f t="shared" si="73"/>
        <v>#DIV/0!</v>
      </c>
      <c r="R861" s="64" t="e">
        <f>+M861/L861/3600*Lister!$A$3</f>
        <v>#DIV/0!</v>
      </c>
      <c r="S861" s="65" t="e">
        <f t="shared" si="74"/>
        <v>#DIV/0!</v>
      </c>
      <c r="T861" s="65" t="e">
        <f t="shared" si="74"/>
        <v>#DIV/0!</v>
      </c>
      <c r="U861" s="88"/>
      <c r="V861" s="131">
        <f>+IF(O861&lt;&gt;0,($L861*(Lister!$F$11+Lister!$F$10*$K861/1000)+($J861-$L861)*Lister!$F$9)*1.05/$M861/60,0)</f>
        <v>0</v>
      </c>
      <c r="W861" s="120">
        <f t="shared" si="75"/>
        <v>0</v>
      </c>
    </row>
    <row r="862" spans="1:23" s="57" customFormat="1" x14ac:dyDescent="0.25">
      <c r="A862" s="33"/>
      <c r="G862" s="58"/>
      <c r="H862" s="59"/>
      <c r="K862" s="60"/>
      <c r="L862" s="61"/>
      <c r="M862" s="61"/>
      <c r="N862" s="61"/>
      <c r="O862" s="61"/>
      <c r="P862" s="61"/>
      <c r="Q862" s="65" t="e">
        <f t="shared" si="73"/>
        <v>#DIV/0!</v>
      </c>
      <c r="R862" s="64" t="e">
        <f>+M862/L862/3600*Lister!$A$3</f>
        <v>#DIV/0!</v>
      </c>
      <c r="S862" s="65" t="e">
        <f t="shared" si="74"/>
        <v>#DIV/0!</v>
      </c>
      <c r="T862" s="65" t="e">
        <f t="shared" si="74"/>
        <v>#DIV/0!</v>
      </c>
      <c r="U862" s="88"/>
      <c r="V862" s="131">
        <f>+IF(O862&lt;&gt;0,($L862*(Lister!$F$11+Lister!$F$10*$K862/1000)+($J862-$L862)*Lister!$F$9)*1.05/$M862/60,0)</f>
        <v>0</v>
      </c>
      <c r="W862" s="120">
        <f t="shared" si="75"/>
        <v>0</v>
      </c>
    </row>
    <row r="863" spans="1:23" s="57" customFormat="1" x14ac:dyDescent="0.25">
      <c r="A863" s="33"/>
      <c r="G863" s="58"/>
      <c r="H863" s="59"/>
      <c r="K863" s="60"/>
      <c r="L863" s="61"/>
      <c r="M863" s="61"/>
      <c r="N863" s="61"/>
      <c r="O863" s="61"/>
      <c r="P863" s="61"/>
      <c r="Q863" s="65" t="e">
        <f t="shared" si="73"/>
        <v>#DIV/0!</v>
      </c>
      <c r="R863" s="64" t="e">
        <f>+M863/L863/3600*Lister!$A$3</f>
        <v>#DIV/0!</v>
      </c>
      <c r="S863" s="65" t="e">
        <f t="shared" si="74"/>
        <v>#DIV/0!</v>
      </c>
      <c r="T863" s="65" t="e">
        <f t="shared" si="74"/>
        <v>#DIV/0!</v>
      </c>
      <c r="U863" s="88"/>
      <c r="V863" s="131">
        <f>+IF(O863&lt;&gt;0,($L863*(Lister!$F$11+Lister!$F$10*$K863/1000)+($J863-$L863)*Lister!$F$9)*1.05/$M863/60,0)</f>
        <v>0</v>
      </c>
      <c r="W863" s="120">
        <f t="shared" si="75"/>
        <v>0</v>
      </c>
    </row>
    <row r="864" spans="1:23" s="57" customFormat="1" x14ac:dyDescent="0.25">
      <c r="A864" s="33"/>
      <c r="G864" s="58"/>
      <c r="H864" s="59"/>
      <c r="K864" s="60"/>
      <c r="L864" s="61"/>
      <c r="M864" s="61"/>
      <c r="N864" s="61"/>
      <c r="O864" s="61"/>
      <c r="P864" s="61"/>
      <c r="Q864" s="65" t="e">
        <f t="shared" si="73"/>
        <v>#DIV/0!</v>
      </c>
      <c r="R864" s="64" t="e">
        <f>+M864/L864/3600*Lister!$A$3</f>
        <v>#DIV/0!</v>
      </c>
      <c r="S864" s="65" t="e">
        <f t="shared" si="74"/>
        <v>#DIV/0!</v>
      </c>
      <c r="T864" s="65" t="e">
        <f t="shared" si="74"/>
        <v>#DIV/0!</v>
      </c>
      <c r="U864" s="88"/>
      <c r="V864" s="131">
        <f>+IF(O864&lt;&gt;0,($L864*(Lister!$F$11+Lister!$F$10*$K864/1000)+($J864-$L864)*Lister!$F$9)*1.05/$M864/60,0)</f>
        <v>0</v>
      </c>
      <c r="W864" s="120">
        <f t="shared" si="75"/>
        <v>0</v>
      </c>
    </row>
    <row r="865" spans="1:23" s="57" customFormat="1" x14ac:dyDescent="0.25">
      <c r="A865" s="33"/>
      <c r="G865" s="58"/>
      <c r="H865" s="59"/>
      <c r="K865" s="60"/>
      <c r="L865" s="61"/>
      <c r="M865" s="61"/>
      <c r="N865" s="61"/>
      <c r="O865" s="61"/>
      <c r="P865" s="61"/>
      <c r="Q865" s="65" t="e">
        <f t="shared" si="73"/>
        <v>#DIV/0!</v>
      </c>
      <c r="R865" s="64" t="e">
        <f>+M865/L865/3600*Lister!$A$3</f>
        <v>#DIV/0!</v>
      </c>
      <c r="S865" s="65" t="e">
        <f t="shared" si="74"/>
        <v>#DIV/0!</v>
      </c>
      <c r="T865" s="65" t="e">
        <f t="shared" si="74"/>
        <v>#DIV/0!</v>
      </c>
      <c r="U865" s="88"/>
      <c r="V865" s="131">
        <f>+IF(O865&lt;&gt;0,($L865*(Lister!$F$11+Lister!$F$10*$K865/1000)+($J865-$L865)*Lister!$F$9)*1.05/$M865/60,0)</f>
        <v>0</v>
      </c>
      <c r="W865" s="120">
        <f t="shared" si="75"/>
        <v>0</v>
      </c>
    </row>
    <row r="866" spans="1:23" s="57" customFormat="1" x14ac:dyDescent="0.25">
      <c r="A866" s="33"/>
      <c r="G866" s="58"/>
      <c r="H866" s="59"/>
      <c r="K866" s="60"/>
      <c r="L866" s="61"/>
      <c r="M866" s="61"/>
      <c r="N866" s="61"/>
      <c r="O866" s="61"/>
      <c r="P866" s="61"/>
      <c r="Q866" s="65" t="e">
        <f t="shared" si="73"/>
        <v>#DIV/0!</v>
      </c>
      <c r="R866" s="64" t="e">
        <f>+M866/L866/3600*Lister!$A$3</f>
        <v>#DIV/0!</v>
      </c>
      <c r="S866" s="65" t="e">
        <f t="shared" si="74"/>
        <v>#DIV/0!</v>
      </c>
      <c r="T866" s="65" t="e">
        <f t="shared" si="74"/>
        <v>#DIV/0!</v>
      </c>
      <c r="U866" s="88"/>
      <c r="V866" s="131">
        <f>+IF(O866&lt;&gt;0,($L866*(Lister!$F$11+Lister!$F$10*$K866/1000)+($J866-$L866)*Lister!$F$9)*1.05/$M866/60,0)</f>
        <v>0</v>
      </c>
      <c r="W866" s="120">
        <f t="shared" si="75"/>
        <v>0</v>
      </c>
    </row>
    <row r="867" spans="1:23" s="57" customFormat="1" x14ac:dyDescent="0.25">
      <c r="A867" s="33"/>
      <c r="G867" s="58"/>
      <c r="H867" s="59"/>
      <c r="K867" s="60"/>
      <c r="L867" s="61"/>
      <c r="M867" s="61"/>
      <c r="N867" s="61"/>
      <c r="O867" s="61"/>
      <c r="P867" s="61"/>
      <c r="Q867" s="65" t="e">
        <f t="shared" si="73"/>
        <v>#DIV/0!</v>
      </c>
      <c r="R867" s="64" t="e">
        <f>+M867/L867/3600*Lister!$A$3</f>
        <v>#DIV/0!</v>
      </c>
      <c r="S867" s="65" t="e">
        <f t="shared" si="74"/>
        <v>#DIV/0!</v>
      </c>
      <c r="T867" s="65" t="e">
        <f t="shared" si="74"/>
        <v>#DIV/0!</v>
      </c>
      <c r="U867" s="88"/>
      <c r="V867" s="131">
        <f>+IF(O867&lt;&gt;0,($L867*(Lister!$F$11+Lister!$F$10*$K867/1000)+($J867-$L867)*Lister!$F$9)*1.05/$M867/60,0)</f>
        <v>0</v>
      </c>
      <c r="W867" s="120">
        <f t="shared" si="75"/>
        <v>0</v>
      </c>
    </row>
    <row r="868" spans="1:23" s="57" customFormat="1" x14ac:dyDescent="0.25">
      <c r="A868" s="33"/>
      <c r="G868" s="58"/>
      <c r="H868" s="59"/>
      <c r="K868" s="60"/>
      <c r="L868" s="61"/>
      <c r="M868" s="61"/>
      <c r="N868" s="61"/>
      <c r="O868" s="61"/>
      <c r="P868" s="61"/>
      <c r="Q868" s="65" t="e">
        <f t="shared" si="73"/>
        <v>#DIV/0!</v>
      </c>
      <c r="R868" s="64" t="e">
        <f>+M868/L868/3600*Lister!$A$3</f>
        <v>#DIV/0!</v>
      </c>
      <c r="S868" s="65" t="e">
        <f t="shared" si="74"/>
        <v>#DIV/0!</v>
      </c>
      <c r="T868" s="65" t="e">
        <f t="shared" si="74"/>
        <v>#DIV/0!</v>
      </c>
      <c r="U868" s="88"/>
      <c r="V868" s="131">
        <f>+IF(O868&lt;&gt;0,($L868*(Lister!$F$11+Lister!$F$10*$K868/1000)+($J868-$L868)*Lister!$F$9)*1.05/$M868/60,0)</f>
        <v>0</v>
      </c>
      <c r="W868" s="120">
        <f t="shared" si="75"/>
        <v>0</v>
      </c>
    </row>
    <row r="869" spans="1:23" s="57" customFormat="1" x14ac:dyDescent="0.25">
      <c r="A869" s="33"/>
      <c r="G869" s="58"/>
      <c r="H869" s="59"/>
      <c r="K869" s="60"/>
      <c r="L869" s="61"/>
      <c r="M869" s="61"/>
      <c r="N869" s="61"/>
      <c r="O869" s="61"/>
      <c r="P869" s="61"/>
      <c r="Q869" s="65" t="e">
        <f t="shared" si="73"/>
        <v>#DIV/0!</v>
      </c>
      <c r="R869" s="64" t="e">
        <f>+M869/L869/3600*Lister!$A$3</f>
        <v>#DIV/0!</v>
      </c>
      <c r="S869" s="65" t="e">
        <f t="shared" si="74"/>
        <v>#DIV/0!</v>
      </c>
      <c r="T869" s="65" t="e">
        <f t="shared" si="74"/>
        <v>#DIV/0!</v>
      </c>
      <c r="U869" s="88"/>
      <c r="V869" s="131">
        <f>+IF(O869&lt;&gt;0,($L869*(Lister!$F$11+Lister!$F$10*$K869/1000)+($J869-$L869)*Lister!$F$9)*1.05/$M869/60,0)</f>
        <v>0</v>
      </c>
      <c r="W869" s="120">
        <f t="shared" si="75"/>
        <v>0</v>
      </c>
    </row>
    <row r="870" spans="1:23" s="57" customFormat="1" x14ac:dyDescent="0.25">
      <c r="A870" s="33"/>
      <c r="G870" s="58"/>
      <c r="H870" s="59"/>
      <c r="K870" s="60"/>
      <c r="L870" s="61"/>
      <c r="M870" s="61"/>
      <c r="N870" s="61"/>
      <c r="O870" s="61"/>
      <c r="P870" s="61"/>
      <c r="Q870" s="65" t="e">
        <f t="shared" si="73"/>
        <v>#DIV/0!</v>
      </c>
      <c r="R870" s="64" t="e">
        <f>+M870/L870/3600*Lister!$A$3</f>
        <v>#DIV/0!</v>
      </c>
      <c r="S870" s="65" t="e">
        <f t="shared" si="74"/>
        <v>#DIV/0!</v>
      </c>
      <c r="T870" s="65" t="e">
        <f t="shared" si="74"/>
        <v>#DIV/0!</v>
      </c>
      <c r="U870" s="88"/>
      <c r="V870" s="131">
        <f>+IF(O870&lt;&gt;0,($L870*(Lister!$F$11+Lister!$F$10*$K870/1000)+($J870-$L870)*Lister!$F$9)*1.05/$M870/60,0)</f>
        <v>0</v>
      </c>
      <c r="W870" s="120">
        <f t="shared" si="75"/>
        <v>0</v>
      </c>
    </row>
    <row r="871" spans="1:23" s="57" customFormat="1" x14ac:dyDescent="0.25">
      <c r="A871" s="33"/>
      <c r="G871" s="58"/>
      <c r="H871" s="59"/>
      <c r="K871" s="60"/>
      <c r="L871" s="61"/>
      <c r="M871" s="61"/>
      <c r="N871" s="61"/>
      <c r="O871" s="61"/>
      <c r="P871" s="61"/>
      <c r="Q871" s="65" t="e">
        <f t="shared" si="73"/>
        <v>#DIV/0!</v>
      </c>
      <c r="R871" s="64" t="e">
        <f>+M871/L871/3600*Lister!$A$3</f>
        <v>#DIV/0!</v>
      </c>
      <c r="S871" s="65" t="e">
        <f t="shared" si="74"/>
        <v>#DIV/0!</v>
      </c>
      <c r="T871" s="65" t="e">
        <f t="shared" si="74"/>
        <v>#DIV/0!</v>
      </c>
      <c r="U871" s="88"/>
      <c r="V871" s="131">
        <f>+IF(O871&lt;&gt;0,($L871*(Lister!$F$11+Lister!$F$10*$K871/1000)+($J871-$L871)*Lister!$F$9)*1.05/$M871/60,0)</f>
        <v>0</v>
      </c>
      <c r="W871" s="120">
        <f t="shared" si="75"/>
        <v>0</v>
      </c>
    </row>
    <row r="872" spans="1:23" s="57" customFormat="1" x14ac:dyDescent="0.25">
      <c r="A872" s="33"/>
      <c r="G872" s="58"/>
      <c r="H872" s="59"/>
      <c r="K872" s="60"/>
      <c r="L872" s="61"/>
      <c r="M872" s="61"/>
      <c r="N872" s="61"/>
      <c r="O872" s="61"/>
      <c r="P872" s="61"/>
      <c r="Q872" s="65" t="e">
        <f t="shared" si="73"/>
        <v>#DIV/0!</v>
      </c>
      <c r="R872" s="64" t="e">
        <f>+M872/L872/3600*Lister!$A$3</f>
        <v>#DIV/0!</v>
      </c>
      <c r="S872" s="65" t="e">
        <f t="shared" si="74"/>
        <v>#DIV/0!</v>
      </c>
      <c r="T872" s="65" t="e">
        <f t="shared" si="74"/>
        <v>#DIV/0!</v>
      </c>
      <c r="U872" s="88"/>
      <c r="V872" s="131">
        <f>+IF(O872&lt;&gt;0,($L872*(Lister!$F$11+Lister!$F$10*$K872/1000)+($J872-$L872)*Lister!$F$9)*1.05/$M872/60,0)</f>
        <v>0</v>
      </c>
      <c r="W872" s="120">
        <f t="shared" si="75"/>
        <v>0</v>
      </c>
    </row>
    <row r="873" spans="1:23" s="57" customFormat="1" x14ac:dyDescent="0.25">
      <c r="A873" s="33"/>
      <c r="G873" s="58"/>
      <c r="H873" s="59"/>
      <c r="K873" s="60"/>
      <c r="L873" s="61"/>
      <c r="M873" s="61"/>
      <c r="N873" s="61"/>
      <c r="O873" s="61"/>
      <c r="P873" s="61"/>
      <c r="Q873" s="65" t="e">
        <f t="shared" si="73"/>
        <v>#DIV/0!</v>
      </c>
      <c r="R873" s="64" t="e">
        <f>+M873/L873/3600*Lister!$A$3</f>
        <v>#DIV/0!</v>
      </c>
      <c r="S873" s="65" t="e">
        <f t="shared" si="74"/>
        <v>#DIV/0!</v>
      </c>
      <c r="T873" s="65" t="e">
        <f t="shared" si="74"/>
        <v>#DIV/0!</v>
      </c>
      <c r="U873" s="88"/>
      <c r="V873" s="131">
        <f>+IF(O873&lt;&gt;0,($L873*(Lister!$F$11+Lister!$F$10*$K873/1000)+($J873-$L873)*Lister!$F$9)*1.05/$M873/60,0)</f>
        <v>0</v>
      </c>
      <c r="W873" s="120">
        <f t="shared" si="75"/>
        <v>0</v>
      </c>
    </row>
    <row r="874" spans="1:23" s="57" customFormat="1" x14ac:dyDescent="0.25">
      <c r="A874" s="33"/>
      <c r="G874" s="58"/>
      <c r="H874" s="59"/>
      <c r="K874" s="60"/>
      <c r="L874" s="61"/>
      <c r="M874" s="61"/>
      <c r="N874" s="61"/>
      <c r="O874" s="61"/>
      <c r="P874" s="61"/>
      <c r="Q874" s="65" t="e">
        <f t="shared" si="73"/>
        <v>#DIV/0!</v>
      </c>
      <c r="R874" s="64" t="e">
        <f>+M874/L874/3600*Lister!$A$3</f>
        <v>#DIV/0!</v>
      </c>
      <c r="S874" s="65" t="e">
        <f t="shared" si="74"/>
        <v>#DIV/0!</v>
      </c>
      <c r="T874" s="65" t="e">
        <f t="shared" si="74"/>
        <v>#DIV/0!</v>
      </c>
      <c r="U874" s="88"/>
      <c r="V874" s="131">
        <f>+IF(O874&lt;&gt;0,($L874*(Lister!$F$11+Lister!$F$10*$K874/1000)+($J874-$L874)*Lister!$F$9)*1.05/$M874/60,0)</f>
        <v>0</v>
      </c>
      <c r="W874" s="120">
        <f t="shared" si="75"/>
        <v>0</v>
      </c>
    </row>
    <row r="875" spans="1:23" s="57" customFormat="1" x14ac:dyDescent="0.25">
      <c r="A875" s="33"/>
      <c r="G875" s="58"/>
      <c r="H875" s="59"/>
      <c r="K875" s="60"/>
      <c r="L875" s="61"/>
      <c r="M875" s="61"/>
      <c r="N875" s="61"/>
      <c r="O875" s="61"/>
      <c r="P875" s="61"/>
      <c r="Q875" s="65" t="e">
        <f t="shared" si="73"/>
        <v>#DIV/0!</v>
      </c>
      <c r="R875" s="64" t="e">
        <f>+M875/L875/3600*Lister!$A$3</f>
        <v>#DIV/0!</v>
      </c>
      <c r="S875" s="65" t="e">
        <f t="shared" si="74"/>
        <v>#DIV/0!</v>
      </c>
      <c r="T875" s="65" t="e">
        <f t="shared" si="74"/>
        <v>#DIV/0!</v>
      </c>
      <c r="U875" s="88"/>
      <c r="V875" s="131">
        <f>+IF(O875&lt;&gt;0,($L875*(Lister!$F$11+Lister!$F$10*$K875/1000)+($J875-$L875)*Lister!$F$9)*1.05/$M875/60,0)</f>
        <v>0</v>
      </c>
      <c r="W875" s="120">
        <f t="shared" si="75"/>
        <v>0</v>
      </c>
    </row>
    <row r="876" spans="1:23" s="57" customFormat="1" x14ac:dyDescent="0.25">
      <c r="A876" s="33"/>
      <c r="G876" s="58"/>
      <c r="H876" s="59"/>
      <c r="K876" s="60"/>
      <c r="L876" s="61"/>
      <c r="M876" s="61"/>
      <c r="N876" s="61"/>
      <c r="O876" s="61"/>
      <c r="P876" s="61"/>
      <c r="Q876" s="65" t="e">
        <f t="shared" si="73"/>
        <v>#DIV/0!</v>
      </c>
      <c r="R876" s="64" t="e">
        <f>+M876/L876/3600*Lister!$A$3</f>
        <v>#DIV/0!</v>
      </c>
      <c r="S876" s="65" t="e">
        <f t="shared" si="74"/>
        <v>#DIV/0!</v>
      </c>
      <c r="T876" s="65" t="e">
        <f t="shared" si="74"/>
        <v>#DIV/0!</v>
      </c>
      <c r="U876" s="88"/>
      <c r="V876" s="131">
        <f>+IF(O876&lt;&gt;0,($L876*(Lister!$F$11+Lister!$F$10*$K876/1000)+($J876-$L876)*Lister!$F$9)*1.05/$M876/60,0)</f>
        <v>0</v>
      </c>
      <c r="W876" s="120">
        <f t="shared" si="75"/>
        <v>0</v>
      </c>
    </row>
    <row r="877" spans="1:23" s="57" customFormat="1" x14ac:dyDescent="0.25">
      <c r="A877" s="33"/>
      <c r="G877" s="58"/>
      <c r="H877" s="59"/>
      <c r="K877" s="60"/>
      <c r="L877" s="61"/>
      <c r="M877" s="61"/>
      <c r="N877" s="61"/>
      <c r="O877" s="61"/>
      <c r="P877" s="61"/>
      <c r="Q877" s="65" t="e">
        <f t="shared" si="73"/>
        <v>#DIV/0!</v>
      </c>
      <c r="R877" s="64" t="e">
        <f>+M877/L877/3600*Lister!$A$3</f>
        <v>#DIV/0!</v>
      </c>
      <c r="S877" s="65" t="e">
        <f t="shared" si="74"/>
        <v>#DIV/0!</v>
      </c>
      <c r="T877" s="65" t="e">
        <f t="shared" si="74"/>
        <v>#DIV/0!</v>
      </c>
      <c r="U877" s="88"/>
      <c r="V877" s="131">
        <f>+IF(O877&lt;&gt;0,($L877*(Lister!$F$11+Lister!$F$10*$K877/1000)+($J877-$L877)*Lister!$F$9)*1.05/$M877/60,0)</f>
        <v>0</v>
      </c>
      <c r="W877" s="120">
        <f t="shared" si="75"/>
        <v>0</v>
      </c>
    </row>
    <row r="878" spans="1:23" s="57" customFormat="1" x14ac:dyDescent="0.25">
      <c r="A878" s="33"/>
      <c r="G878" s="58"/>
      <c r="H878" s="59"/>
      <c r="K878" s="60"/>
      <c r="L878" s="61"/>
      <c r="M878" s="61"/>
      <c r="N878" s="61"/>
      <c r="O878" s="61"/>
      <c r="P878" s="61"/>
      <c r="Q878" s="65" t="e">
        <f t="shared" si="73"/>
        <v>#DIV/0!</v>
      </c>
      <c r="R878" s="64" t="e">
        <f>+M878/L878/3600*Lister!$A$3</f>
        <v>#DIV/0!</v>
      </c>
      <c r="S878" s="65" t="e">
        <f t="shared" si="74"/>
        <v>#DIV/0!</v>
      </c>
      <c r="T878" s="65" t="e">
        <f t="shared" si="74"/>
        <v>#DIV/0!</v>
      </c>
      <c r="U878" s="88"/>
      <c r="V878" s="131">
        <f>+IF(O878&lt;&gt;0,($L878*(Lister!$F$11+Lister!$F$10*$K878/1000)+($J878-$L878)*Lister!$F$9)*1.05/$M878/60,0)</f>
        <v>0</v>
      </c>
      <c r="W878" s="120">
        <f t="shared" si="75"/>
        <v>0</v>
      </c>
    </row>
    <row r="879" spans="1:23" s="57" customFormat="1" x14ac:dyDescent="0.25">
      <c r="A879" s="33"/>
      <c r="G879" s="58"/>
      <c r="H879" s="59"/>
      <c r="K879" s="60"/>
      <c r="L879" s="61"/>
      <c r="M879" s="61"/>
      <c r="N879" s="61"/>
      <c r="O879" s="61"/>
      <c r="P879" s="61"/>
      <c r="Q879" s="65" t="e">
        <f t="shared" si="73"/>
        <v>#DIV/0!</v>
      </c>
      <c r="R879" s="64" t="e">
        <f>+M879/L879/3600*Lister!$A$3</f>
        <v>#DIV/0!</v>
      </c>
      <c r="S879" s="65" t="e">
        <f t="shared" si="74"/>
        <v>#DIV/0!</v>
      </c>
      <c r="T879" s="65" t="e">
        <f t="shared" si="74"/>
        <v>#DIV/0!</v>
      </c>
      <c r="U879" s="88"/>
      <c r="V879" s="131">
        <f>+IF(O879&lt;&gt;0,($L879*(Lister!$F$11+Lister!$F$10*$K879/1000)+($J879-$L879)*Lister!$F$9)*1.05/$M879/60,0)</f>
        <v>0</v>
      </c>
      <c r="W879" s="120">
        <f t="shared" si="75"/>
        <v>0</v>
      </c>
    </row>
    <row r="880" spans="1:23" s="57" customFormat="1" x14ac:dyDescent="0.25">
      <c r="A880" s="33"/>
      <c r="G880" s="58"/>
      <c r="H880" s="59"/>
      <c r="K880" s="60"/>
      <c r="L880" s="61"/>
      <c r="M880" s="61"/>
      <c r="N880" s="61"/>
      <c r="O880" s="61"/>
      <c r="P880" s="61"/>
      <c r="Q880" s="65" t="e">
        <f t="shared" si="73"/>
        <v>#DIV/0!</v>
      </c>
      <c r="R880" s="64" t="e">
        <f>+M880/L880/3600*Lister!$A$3</f>
        <v>#DIV/0!</v>
      </c>
      <c r="S880" s="65" t="e">
        <f t="shared" si="74"/>
        <v>#DIV/0!</v>
      </c>
      <c r="T880" s="65" t="e">
        <f t="shared" si="74"/>
        <v>#DIV/0!</v>
      </c>
      <c r="U880" s="88"/>
      <c r="V880" s="131">
        <f>+IF(O880&lt;&gt;0,($L880*(Lister!$F$11+Lister!$F$10*$K880/1000)+($J880-$L880)*Lister!$F$9)*1.05/$M880/60,0)</f>
        <v>0</v>
      </c>
      <c r="W880" s="120">
        <f t="shared" si="75"/>
        <v>0</v>
      </c>
    </row>
    <row r="881" spans="1:23" s="57" customFormat="1" x14ac:dyDescent="0.25">
      <c r="A881" s="33"/>
      <c r="G881" s="58"/>
      <c r="H881" s="59"/>
      <c r="K881" s="60"/>
      <c r="L881" s="61"/>
      <c r="M881" s="61"/>
      <c r="N881" s="61"/>
      <c r="O881" s="61"/>
      <c r="P881" s="61"/>
      <c r="Q881" s="65" t="e">
        <f t="shared" si="73"/>
        <v>#DIV/0!</v>
      </c>
      <c r="R881" s="64" t="e">
        <f>+M881/L881/3600*Lister!$A$3</f>
        <v>#DIV/0!</v>
      </c>
      <c r="S881" s="65" t="e">
        <f t="shared" si="74"/>
        <v>#DIV/0!</v>
      </c>
      <c r="T881" s="65" t="e">
        <f t="shared" si="74"/>
        <v>#DIV/0!</v>
      </c>
      <c r="U881" s="88"/>
      <c r="V881" s="131">
        <f>+IF(O881&lt;&gt;0,($L881*(Lister!$F$11+Lister!$F$10*$K881/1000)+($J881-$L881)*Lister!$F$9)*1.05/$M881/60,0)</f>
        <v>0</v>
      </c>
      <c r="W881" s="120">
        <f t="shared" si="75"/>
        <v>0</v>
      </c>
    </row>
    <row r="882" spans="1:23" s="57" customFormat="1" x14ac:dyDescent="0.25">
      <c r="A882" s="33"/>
      <c r="G882" s="58"/>
      <c r="H882" s="59"/>
      <c r="K882" s="60"/>
      <c r="L882" s="61"/>
      <c r="M882" s="61"/>
      <c r="N882" s="61"/>
      <c r="O882" s="61"/>
      <c r="P882" s="61"/>
      <c r="Q882" s="65" t="e">
        <f t="shared" si="73"/>
        <v>#DIV/0!</v>
      </c>
      <c r="R882" s="64" t="e">
        <f>+M882/L882/3600*Lister!$A$3</f>
        <v>#DIV/0!</v>
      </c>
      <c r="S882" s="65" t="e">
        <f t="shared" si="74"/>
        <v>#DIV/0!</v>
      </c>
      <c r="T882" s="65" t="e">
        <f t="shared" si="74"/>
        <v>#DIV/0!</v>
      </c>
      <c r="U882" s="88"/>
      <c r="V882" s="131">
        <f>+IF(O882&lt;&gt;0,($L882*(Lister!$F$11+Lister!$F$10*$K882/1000)+($J882-$L882)*Lister!$F$9)*1.05/$M882/60,0)</f>
        <v>0</v>
      </c>
      <c r="W882" s="120">
        <f t="shared" si="75"/>
        <v>0</v>
      </c>
    </row>
    <row r="883" spans="1:23" s="57" customFormat="1" x14ac:dyDescent="0.25">
      <c r="A883" s="33"/>
      <c r="G883" s="58"/>
      <c r="H883" s="59"/>
      <c r="K883" s="60"/>
      <c r="L883" s="61"/>
      <c r="M883" s="61"/>
      <c r="N883" s="61"/>
      <c r="O883" s="61"/>
      <c r="P883" s="61"/>
      <c r="Q883" s="65" t="e">
        <f t="shared" si="73"/>
        <v>#DIV/0!</v>
      </c>
      <c r="R883" s="64" t="e">
        <f>+M883/L883/3600*Lister!$A$3</f>
        <v>#DIV/0!</v>
      </c>
      <c r="S883" s="65" t="e">
        <f t="shared" si="74"/>
        <v>#DIV/0!</v>
      </c>
      <c r="T883" s="65" t="e">
        <f t="shared" si="74"/>
        <v>#DIV/0!</v>
      </c>
      <c r="U883" s="88"/>
      <c r="V883" s="131">
        <f>+IF(O883&lt;&gt;0,($L883*(Lister!$F$11+Lister!$F$10*$K883/1000)+($J883-$L883)*Lister!$F$9)*1.05/$M883/60,0)</f>
        <v>0</v>
      </c>
      <c r="W883" s="120">
        <f t="shared" si="75"/>
        <v>0</v>
      </c>
    </row>
    <row r="884" spans="1:23" s="57" customFormat="1" x14ac:dyDescent="0.25">
      <c r="A884" s="33"/>
      <c r="G884" s="58"/>
      <c r="H884" s="59"/>
      <c r="K884" s="60"/>
      <c r="L884" s="61"/>
      <c r="M884" s="61"/>
      <c r="N884" s="61"/>
      <c r="O884" s="61"/>
      <c r="P884" s="61"/>
      <c r="Q884" s="65" t="e">
        <f t="shared" si="73"/>
        <v>#DIV/0!</v>
      </c>
      <c r="R884" s="64" t="e">
        <f>+M884/L884/3600*Lister!$A$3</f>
        <v>#DIV/0!</v>
      </c>
      <c r="S884" s="65" t="e">
        <f t="shared" si="74"/>
        <v>#DIV/0!</v>
      </c>
      <c r="T884" s="65" t="e">
        <f t="shared" si="74"/>
        <v>#DIV/0!</v>
      </c>
      <c r="U884" s="88"/>
      <c r="V884" s="131">
        <f>+IF(O884&lt;&gt;0,($L884*(Lister!$F$11+Lister!$F$10*$K884/1000)+($J884-$L884)*Lister!$F$9)*1.05/$M884/60,0)</f>
        <v>0</v>
      </c>
      <c r="W884" s="120">
        <f t="shared" si="75"/>
        <v>0</v>
      </c>
    </row>
    <row r="885" spans="1:23" s="57" customFormat="1" x14ac:dyDescent="0.25">
      <c r="A885" s="33"/>
      <c r="G885" s="58"/>
      <c r="H885" s="59"/>
      <c r="K885" s="60"/>
      <c r="L885" s="61"/>
      <c r="M885" s="61"/>
      <c r="N885" s="61"/>
      <c r="O885" s="61"/>
      <c r="P885" s="61"/>
      <c r="Q885" s="65" t="e">
        <f t="shared" si="73"/>
        <v>#DIV/0!</v>
      </c>
      <c r="R885" s="64" t="e">
        <f>+M885/L885/3600*Lister!$A$3</f>
        <v>#DIV/0!</v>
      </c>
      <c r="S885" s="65" t="e">
        <f t="shared" si="74"/>
        <v>#DIV/0!</v>
      </c>
      <c r="T885" s="65" t="e">
        <f t="shared" si="74"/>
        <v>#DIV/0!</v>
      </c>
      <c r="U885" s="88"/>
      <c r="V885" s="131">
        <f>+IF(O885&lt;&gt;0,($L885*(Lister!$F$11+Lister!$F$10*$K885/1000)+($J885-$L885)*Lister!$F$9)*1.05/$M885/60,0)</f>
        <v>0</v>
      </c>
      <c r="W885" s="120">
        <f t="shared" si="75"/>
        <v>0</v>
      </c>
    </row>
    <row r="886" spans="1:23" s="57" customFormat="1" x14ac:dyDescent="0.25">
      <c r="A886" s="33"/>
      <c r="G886" s="58"/>
      <c r="H886" s="59"/>
      <c r="K886" s="60"/>
      <c r="L886" s="61"/>
      <c r="M886" s="61"/>
      <c r="N886" s="61"/>
      <c r="O886" s="61"/>
      <c r="P886" s="61"/>
      <c r="Q886" s="65" t="e">
        <f t="shared" si="73"/>
        <v>#DIV/0!</v>
      </c>
      <c r="R886" s="64" t="e">
        <f>+M886/L886/3600*Lister!$A$3</f>
        <v>#DIV/0!</v>
      </c>
      <c r="S886" s="65" t="e">
        <f t="shared" si="74"/>
        <v>#DIV/0!</v>
      </c>
      <c r="T886" s="65" t="e">
        <f t="shared" si="74"/>
        <v>#DIV/0!</v>
      </c>
      <c r="U886" s="88"/>
      <c r="V886" s="131">
        <f>+IF(O886&lt;&gt;0,($L886*(Lister!$F$11+Lister!$F$10*$K886/1000)+($J886-$L886)*Lister!$F$9)*1.05/$M886/60,0)</f>
        <v>0</v>
      </c>
      <c r="W886" s="120">
        <f t="shared" si="75"/>
        <v>0</v>
      </c>
    </row>
    <row r="887" spans="1:23" s="57" customFormat="1" x14ac:dyDescent="0.25">
      <c r="A887" s="33"/>
      <c r="G887" s="58"/>
      <c r="H887" s="59"/>
      <c r="K887" s="60"/>
      <c r="L887" s="61"/>
      <c r="M887" s="61"/>
      <c r="N887" s="61"/>
      <c r="O887" s="61"/>
      <c r="P887" s="61"/>
      <c r="Q887" s="65" t="e">
        <f t="shared" si="73"/>
        <v>#DIV/0!</v>
      </c>
      <c r="R887" s="64" t="e">
        <f>+M887/L887/3600*Lister!$A$3</f>
        <v>#DIV/0!</v>
      </c>
      <c r="S887" s="65" t="e">
        <f t="shared" si="74"/>
        <v>#DIV/0!</v>
      </c>
      <c r="T887" s="65" t="e">
        <f t="shared" si="74"/>
        <v>#DIV/0!</v>
      </c>
      <c r="U887" s="88"/>
      <c r="V887" s="131">
        <f>+IF(O887&lt;&gt;0,($L887*(Lister!$F$11+Lister!$F$10*$K887/1000)+($J887-$L887)*Lister!$F$9)*1.05/$M887/60,0)</f>
        <v>0</v>
      </c>
      <c r="W887" s="120">
        <f t="shared" si="75"/>
        <v>0</v>
      </c>
    </row>
    <row r="888" spans="1:23" s="57" customFormat="1" x14ac:dyDescent="0.25">
      <c r="A888" s="33"/>
      <c r="G888" s="58"/>
      <c r="H888" s="59"/>
      <c r="K888" s="60"/>
      <c r="L888" s="61"/>
      <c r="M888" s="61"/>
      <c r="N888" s="61"/>
      <c r="O888" s="61"/>
      <c r="P888" s="61"/>
      <c r="Q888" s="65" t="e">
        <f t="shared" si="73"/>
        <v>#DIV/0!</v>
      </c>
      <c r="R888" s="64" t="e">
        <f>+M888/L888/3600*Lister!$A$3</f>
        <v>#DIV/0!</v>
      </c>
      <c r="S888" s="65" t="e">
        <f t="shared" si="74"/>
        <v>#DIV/0!</v>
      </c>
      <c r="T888" s="65" t="e">
        <f t="shared" si="74"/>
        <v>#DIV/0!</v>
      </c>
      <c r="U888" s="88"/>
      <c r="V888" s="131">
        <f>+IF(O888&lt;&gt;0,($L888*(Lister!$F$11+Lister!$F$10*$K888/1000)+($J888-$L888)*Lister!$F$9)*1.05/$M888/60,0)</f>
        <v>0</v>
      </c>
      <c r="W888" s="120">
        <f t="shared" si="75"/>
        <v>0</v>
      </c>
    </row>
    <row r="889" spans="1:23" s="57" customFormat="1" x14ac:dyDescent="0.25">
      <c r="A889" s="33"/>
      <c r="G889" s="58"/>
      <c r="H889" s="59"/>
      <c r="K889" s="60"/>
      <c r="L889" s="61"/>
      <c r="M889" s="61"/>
      <c r="N889" s="61"/>
      <c r="O889" s="61"/>
      <c r="P889" s="61"/>
      <c r="Q889" s="65" t="e">
        <f t="shared" si="73"/>
        <v>#DIV/0!</v>
      </c>
      <c r="R889" s="64" t="e">
        <f>+M889/L889/3600*Lister!$A$3</f>
        <v>#DIV/0!</v>
      </c>
      <c r="S889" s="65" t="e">
        <f t="shared" si="74"/>
        <v>#DIV/0!</v>
      </c>
      <c r="T889" s="65" t="e">
        <f t="shared" si="74"/>
        <v>#DIV/0!</v>
      </c>
      <c r="U889" s="88"/>
      <c r="V889" s="131">
        <f>+IF(O889&lt;&gt;0,($L889*(Lister!$F$11+Lister!$F$10*$K889/1000)+($J889-$L889)*Lister!$F$9)*1.05/$M889/60,0)</f>
        <v>0</v>
      </c>
      <c r="W889" s="120">
        <f t="shared" si="75"/>
        <v>0</v>
      </c>
    </row>
    <row r="890" spans="1:23" s="57" customFormat="1" x14ac:dyDescent="0.25">
      <c r="A890" s="33"/>
      <c r="G890" s="58"/>
      <c r="H890" s="59"/>
      <c r="K890" s="60"/>
      <c r="L890" s="61"/>
      <c r="M890" s="61"/>
      <c r="N890" s="61"/>
      <c r="O890" s="61"/>
      <c r="P890" s="61"/>
      <c r="Q890" s="65" t="e">
        <f t="shared" si="73"/>
        <v>#DIV/0!</v>
      </c>
      <c r="R890" s="64" t="e">
        <f>+M890/L890/3600*Lister!$A$3</f>
        <v>#DIV/0!</v>
      </c>
      <c r="S890" s="65" t="e">
        <f t="shared" si="74"/>
        <v>#DIV/0!</v>
      </c>
      <c r="T890" s="65" t="e">
        <f t="shared" si="74"/>
        <v>#DIV/0!</v>
      </c>
      <c r="U890" s="88"/>
      <c r="V890" s="131">
        <f>+IF(O890&lt;&gt;0,($L890*(Lister!$F$11+Lister!$F$10*$K890/1000)+($J890-$L890)*Lister!$F$9)*1.05/$M890/60,0)</f>
        <v>0</v>
      </c>
      <c r="W890" s="120">
        <f t="shared" si="75"/>
        <v>0</v>
      </c>
    </row>
    <row r="891" spans="1:23" s="57" customFormat="1" x14ac:dyDescent="0.25">
      <c r="A891" s="33"/>
      <c r="G891" s="58"/>
      <c r="H891" s="59"/>
      <c r="K891" s="60"/>
      <c r="L891" s="61"/>
      <c r="M891" s="61"/>
      <c r="N891" s="61"/>
      <c r="O891" s="61"/>
      <c r="P891" s="61"/>
      <c r="Q891" s="65" t="e">
        <f t="shared" si="73"/>
        <v>#DIV/0!</v>
      </c>
      <c r="R891" s="64" t="e">
        <f>+M891/L891/3600*Lister!$A$3</f>
        <v>#DIV/0!</v>
      </c>
      <c r="S891" s="65" t="e">
        <f t="shared" si="74"/>
        <v>#DIV/0!</v>
      </c>
      <c r="T891" s="65" t="e">
        <f t="shared" si="74"/>
        <v>#DIV/0!</v>
      </c>
      <c r="U891" s="88"/>
      <c r="V891" s="131">
        <f>+IF(O891&lt;&gt;0,($L891*(Lister!$F$11+Lister!$F$10*$K891/1000)+($J891-$L891)*Lister!$F$9)*1.05/$M891/60,0)</f>
        <v>0</v>
      </c>
      <c r="W891" s="120">
        <f t="shared" si="75"/>
        <v>0</v>
      </c>
    </row>
    <row r="892" spans="1:23" s="57" customFormat="1" x14ac:dyDescent="0.25">
      <c r="A892" s="33"/>
      <c r="G892" s="58"/>
      <c r="H892" s="59"/>
      <c r="K892" s="60"/>
      <c r="L892" s="61"/>
      <c r="M892" s="61"/>
      <c r="N892" s="61"/>
      <c r="O892" s="61"/>
      <c r="P892" s="61"/>
      <c r="Q892" s="65" t="e">
        <f t="shared" si="73"/>
        <v>#DIV/0!</v>
      </c>
      <c r="R892" s="64" t="e">
        <f>+M892/L892/3600*Lister!$A$3</f>
        <v>#DIV/0!</v>
      </c>
      <c r="S892" s="65" t="e">
        <f t="shared" si="74"/>
        <v>#DIV/0!</v>
      </c>
      <c r="T892" s="65" t="e">
        <f t="shared" si="74"/>
        <v>#DIV/0!</v>
      </c>
      <c r="U892" s="88"/>
      <c r="V892" s="131">
        <f>+IF(O892&lt;&gt;0,($L892*(Lister!$F$11+Lister!$F$10*$K892/1000)+($J892-$L892)*Lister!$F$9)*1.05/$M892/60,0)</f>
        <v>0</v>
      </c>
      <c r="W892" s="120">
        <f t="shared" si="75"/>
        <v>0</v>
      </c>
    </row>
    <row r="893" spans="1:23" s="57" customFormat="1" x14ac:dyDescent="0.25">
      <c r="A893" s="33"/>
      <c r="G893" s="58"/>
      <c r="H893" s="59"/>
      <c r="K893" s="60"/>
      <c r="L893" s="61"/>
      <c r="M893" s="61"/>
      <c r="N893" s="61"/>
      <c r="O893" s="61"/>
      <c r="P893" s="61"/>
      <c r="Q893" s="65" t="e">
        <f t="shared" ref="Q893:Q956" si="76">P893*T893/1000</f>
        <v>#DIV/0!</v>
      </c>
      <c r="R893" s="64" t="e">
        <f>+M893/L893/3600*Lister!$A$3</f>
        <v>#DIV/0!</v>
      </c>
      <c r="S893" s="65" t="e">
        <f t="shared" ref="S893:T956" si="77">N893*R893/1000</f>
        <v>#DIV/0!</v>
      </c>
      <c r="T893" s="65" t="e">
        <f t="shared" si="77"/>
        <v>#DIV/0!</v>
      </c>
      <c r="U893" s="88"/>
      <c r="V893" s="131">
        <f>+IF(O893&lt;&gt;0,($L893*(Lister!$F$11+Lister!$F$10*$K893/1000)+($J893-$L893)*Lister!$F$9)*1.05/$M893/60,0)</f>
        <v>0</v>
      </c>
      <c r="W893" s="120">
        <f t="shared" si="75"/>
        <v>0</v>
      </c>
    </row>
    <row r="894" spans="1:23" s="57" customFormat="1" x14ac:dyDescent="0.25">
      <c r="A894" s="33"/>
      <c r="G894" s="58"/>
      <c r="H894" s="59"/>
      <c r="K894" s="60"/>
      <c r="L894" s="61"/>
      <c r="M894" s="61"/>
      <c r="N894" s="61"/>
      <c r="O894" s="61"/>
      <c r="P894" s="61"/>
      <c r="Q894" s="65" t="e">
        <f t="shared" si="76"/>
        <v>#DIV/0!</v>
      </c>
      <c r="R894" s="64" t="e">
        <f>+M894/L894/3600*Lister!$A$3</f>
        <v>#DIV/0!</v>
      </c>
      <c r="S894" s="65" t="e">
        <f t="shared" si="77"/>
        <v>#DIV/0!</v>
      </c>
      <c r="T894" s="65" t="e">
        <f t="shared" si="77"/>
        <v>#DIV/0!</v>
      </c>
      <c r="U894" s="88"/>
      <c r="V894" s="131">
        <f>+IF(O894&lt;&gt;0,($L894*(Lister!$F$11+Lister!$F$10*$K894/1000)+($J894-$L894)*Lister!$F$9)*1.05/$M894/60,0)</f>
        <v>0</v>
      </c>
      <c r="W894" s="120">
        <f t="shared" si="75"/>
        <v>0</v>
      </c>
    </row>
    <row r="895" spans="1:23" s="57" customFormat="1" x14ac:dyDescent="0.25">
      <c r="A895" s="33"/>
      <c r="G895" s="58"/>
      <c r="H895" s="59"/>
      <c r="K895" s="60"/>
      <c r="L895" s="61"/>
      <c r="M895" s="61"/>
      <c r="N895" s="61"/>
      <c r="O895" s="61"/>
      <c r="P895" s="61"/>
      <c r="Q895" s="65" t="e">
        <f t="shared" si="76"/>
        <v>#DIV/0!</v>
      </c>
      <c r="R895" s="64" t="e">
        <f>+M895/L895/3600*Lister!$A$3</f>
        <v>#DIV/0!</v>
      </c>
      <c r="S895" s="65" t="e">
        <f t="shared" si="77"/>
        <v>#DIV/0!</v>
      </c>
      <c r="T895" s="65" t="e">
        <f t="shared" si="77"/>
        <v>#DIV/0!</v>
      </c>
      <c r="U895" s="88"/>
      <c r="V895" s="131">
        <f>+IF(O895&lt;&gt;0,($L895*(Lister!$F$11+Lister!$F$10*$K895/1000)+($J895-$L895)*Lister!$F$9)*1.05/$M895/60,0)</f>
        <v>0</v>
      </c>
      <c r="W895" s="120">
        <f t="shared" si="75"/>
        <v>0</v>
      </c>
    </row>
    <row r="896" spans="1:23" s="57" customFormat="1" x14ac:dyDescent="0.25">
      <c r="A896" s="33"/>
      <c r="G896" s="58"/>
      <c r="H896" s="59"/>
      <c r="K896" s="60"/>
      <c r="L896" s="61"/>
      <c r="M896" s="61"/>
      <c r="N896" s="61"/>
      <c r="O896" s="61"/>
      <c r="P896" s="61"/>
      <c r="Q896" s="65" t="e">
        <f t="shared" si="76"/>
        <v>#DIV/0!</v>
      </c>
      <c r="R896" s="64" t="e">
        <f>+M896/L896/3600*Lister!$A$3</f>
        <v>#DIV/0!</v>
      </c>
      <c r="S896" s="65" t="e">
        <f t="shared" si="77"/>
        <v>#DIV/0!</v>
      </c>
      <c r="T896" s="65" t="e">
        <f t="shared" si="77"/>
        <v>#DIV/0!</v>
      </c>
      <c r="U896" s="88"/>
      <c r="V896" s="131">
        <f>+IF(O896&lt;&gt;0,($L896*(Lister!$F$11+Lister!$F$10*$K896/1000)+($J896-$L896)*Lister!$F$9)*1.05/$M896/60,0)</f>
        <v>0</v>
      </c>
      <c r="W896" s="120">
        <f t="shared" si="75"/>
        <v>0</v>
      </c>
    </row>
    <row r="897" spans="1:23" s="57" customFormat="1" x14ac:dyDescent="0.25">
      <c r="A897" s="33"/>
      <c r="G897" s="58"/>
      <c r="H897" s="59"/>
      <c r="K897" s="60"/>
      <c r="L897" s="61"/>
      <c r="M897" s="61"/>
      <c r="N897" s="61"/>
      <c r="O897" s="61"/>
      <c r="P897" s="61"/>
      <c r="Q897" s="65" t="e">
        <f t="shared" si="76"/>
        <v>#DIV/0!</v>
      </c>
      <c r="R897" s="64" t="e">
        <f>+M897/L897/3600*Lister!$A$3</f>
        <v>#DIV/0!</v>
      </c>
      <c r="S897" s="65" t="e">
        <f t="shared" si="77"/>
        <v>#DIV/0!</v>
      </c>
      <c r="T897" s="65" t="e">
        <f t="shared" si="77"/>
        <v>#DIV/0!</v>
      </c>
      <c r="U897" s="88"/>
      <c r="V897" s="131">
        <f>+IF(O897&lt;&gt;0,($L897*(Lister!$F$11+Lister!$F$10*$K897/1000)+($J897-$L897)*Lister!$F$9)*1.05/$M897/60,0)</f>
        <v>0</v>
      </c>
      <c r="W897" s="120">
        <f t="shared" si="75"/>
        <v>0</v>
      </c>
    </row>
    <row r="898" spans="1:23" s="57" customFormat="1" x14ac:dyDescent="0.25">
      <c r="A898" s="33"/>
      <c r="G898" s="58"/>
      <c r="H898" s="59"/>
      <c r="K898" s="60"/>
      <c r="L898" s="61"/>
      <c r="M898" s="61"/>
      <c r="N898" s="61"/>
      <c r="O898" s="61"/>
      <c r="P898" s="61"/>
      <c r="Q898" s="65" t="e">
        <f t="shared" si="76"/>
        <v>#DIV/0!</v>
      </c>
      <c r="R898" s="64" t="e">
        <f>+M898/L898/3600*Lister!$A$3</f>
        <v>#DIV/0!</v>
      </c>
      <c r="S898" s="65" t="e">
        <f t="shared" si="77"/>
        <v>#DIV/0!</v>
      </c>
      <c r="T898" s="65" t="e">
        <f t="shared" si="77"/>
        <v>#DIV/0!</v>
      </c>
      <c r="U898" s="88"/>
      <c r="V898" s="131">
        <f>+IF(O898&lt;&gt;0,($L898*(Lister!$F$11+Lister!$F$10*$K898/1000)+($J898-$L898)*Lister!$F$9)*1.05/$M898/60,0)</f>
        <v>0</v>
      </c>
      <c r="W898" s="120">
        <f t="shared" si="75"/>
        <v>0</v>
      </c>
    </row>
    <row r="899" spans="1:23" s="57" customFormat="1" x14ac:dyDescent="0.25">
      <c r="A899" s="33"/>
      <c r="G899" s="58"/>
      <c r="H899" s="59"/>
      <c r="K899" s="60"/>
      <c r="L899" s="61"/>
      <c r="M899" s="61"/>
      <c r="N899" s="61"/>
      <c r="O899" s="61"/>
      <c r="P899" s="61"/>
      <c r="Q899" s="65" t="e">
        <f t="shared" si="76"/>
        <v>#DIV/0!</v>
      </c>
      <c r="R899" s="64" t="e">
        <f>+M899/L899/3600*Lister!$A$3</f>
        <v>#DIV/0!</v>
      </c>
      <c r="S899" s="65" t="e">
        <f t="shared" si="77"/>
        <v>#DIV/0!</v>
      </c>
      <c r="T899" s="65" t="e">
        <f t="shared" si="77"/>
        <v>#DIV/0!</v>
      </c>
      <c r="U899" s="88"/>
      <c r="V899" s="131">
        <f>+IF(O899&lt;&gt;0,($L899*(Lister!$F$11+Lister!$F$10*$K899/1000)+($J899-$L899)*Lister!$F$9)*1.05/$M899/60,0)</f>
        <v>0</v>
      </c>
      <c r="W899" s="120">
        <f t="shared" si="75"/>
        <v>0</v>
      </c>
    </row>
    <row r="900" spans="1:23" s="57" customFormat="1" x14ac:dyDescent="0.25">
      <c r="A900" s="33"/>
      <c r="G900" s="58"/>
      <c r="H900" s="59"/>
      <c r="K900" s="60"/>
      <c r="L900" s="61"/>
      <c r="M900" s="61"/>
      <c r="N900" s="61"/>
      <c r="O900" s="61"/>
      <c r="P900" s="61"/>
      <c r="Q900" s="65" t="e">
        <f t="shared" si="76"/>
        <v>#DIV/0!</v>
      </c>
      <c r="R900" s="64" t="e">
        <f>+M900/L900/3600*Lister!$A$3</f>
        <v>#DIV/0!</v>
      </c>
      <c r="S900" s="65" t="e">
        <f t="shared" si="77"/>
        <v>#DIV/0!</v>
      </c>
      <c r="T900" s="65" t="e">
        <f t="shared" si="77"/>
        <v>#DIV/0!</v>
      </c>
      <c r="U900" s="88"/>
      <c r="V900" s="131">
        <f>+IF(O900&lt;&gt;0,($L900*(Lister!$F$11+Lister!$F$10*$K900/1000)+($J900-$L900)*Lister!$F$9)*1.05/$M900/60,0)</f>
        <v>0</v>
      </c>
      <c r="W900" s="120">
        <f t="shared" si="75"/>
        <v>0</v>
      </c>
    </row>
    <row r="901" spans="1:23" s="57" customFormat="1" x14ac:dyDescent="0.25">
      <c r="A901" s="33"/>
      <c r="G901" s="58"/>
      <c r="H901" s="59"/>
      <c r="K901" s="60"/>
      <c r="L901" s="61"/>
      <c r="M901" s="61"/>
      <c r="N901" s="61"/>
      <c r="O901" s="61"/>
      <c r="P901" s="61"/>
      <c r="Q901" s="65" t="e">
        <f t="shared" si="76"/>
        <v>#DIV/0!</v>
      </c>
      <c r="R901" s="64" t="e">
        <f>+M901/L901/3600*Lister!$A$3</f>
        <v>#DIV/0!</v>
      </c>
      <c r="S901" s="65" t="e">
        <f t="shared" si="77"/>
        <v>#DIV/0!</v>
      </c>
      <c r="T901" s="65" t="e">
        <f t="shared" si="77"/>
        <v>#DIV/0!</v>
      </c>
      <c r="U901" s="88"/>
      <c r="V901" s="131">
        <f>+IF(O901&lt;&gt;0,($L901*(Lister!$F$11+Lister!$F$10*$K901/1000)+($J901-$L901)*Lister!$F$9)*1.05/$M901/60,0)</f>
        <v>0</v>
      </c>
      <c r="W901" s="120">
        <f t="shared" si="75"/>
        <v>0</v>
      </c>
    </row>
    <row r="902" spans="1:23" s="57" customFormat="1" x14ac:dyDescent="0.25">
      <c r="A902" s="33"/>
      <c r="G902" s="58"/>
      <c r="H902" s="59"/>
      <c r="K902" s="60"/>
      <c r="L902" s="61"/>
      <c r="M902" s="61"/>
      <c r="N902" s="61"/>
      <c r="O902" s="61"/>
      <c r="P902" s="61"/>
      <c r="Q902" s="65" t="e">
        <f t="shared" si="76"/>
        <v>#DIV/0!</v>
      </c>
      <c r="R902" s="64" t="e">
        <f>+M902/L902/3600*Lister!$A$3</f>
        <v>#DIV/0!</v>
      </c>
      <c r="S902" s="65" t="e">
        <f t="shared" si="77"/>
        <v>#DIV/0!</v>
      </c>
      <c r="T902" s="65" t="e">
        <f t="shared" si="77"/>
        <v>#DIV/0!</v>
      </c>
      <c r="U902" s="88"/>
      <c r="V902" s="131">
        <f>+IF(O902&lt;&gt;0,($L902*(Lister!$F$11+Lister!$F$10*$K902/1000)+($J902-$L902)*Lister!$F$9)*1.05/$M902/60,0)</f>
        <v>0</v>
      </c>
      <c r="W902" s="120">
        <f t="shared" ref="W902:W965" si="78">+V902/60</f>
        <v>0</v>
      </c>
    </row>
    <row r="903" spans="1:23" s="57" customFormat="1" x14ac:dyDescent="0.25">
      <c r="A903" s="33"/>
      <c r="G903" s="58"/>
      <c r="H903" s="59"/>
      <c r="K903" s="60"/>
      <c r="L903" s="61"/>
      <c r="M903" s="61"/>
      <c r="N903" s="61"/>
      <c r="O903" s="61"/>
      <c r="P903" s="61"/>
      <c r="Q903" s="65" t="e">
        <f t="shared" si="76"/>
        <v>#DIV/0!</v>
      </c>
      <c r="R903" s="64" t="e">
        <f>+M903/L903/3600*Lister!$A$3</f>
        <v>#DIV/0!</v>
      </c>
      <c r="S903" s="65" t="e">
        <f t="shared" si="77"/>
        <v>#DIV/0!</v>
      </c>
      <c r="T903" s="65" t="e">
        <f t="shared" si="77"/>
        <v>#DIV/0!</v>
      </c>
      <c r="U903" s="88"/>
      <c r="V903" s="131">
        <f>+IF(O903&lt;&gt;0,($L903*(Lister!$F$11+Lister!$F$10*$K903/1000)+($J903-$L903)*Lister!$F$9)*1.05/$M903/60,0)</f>
        <v>0</v>
      </c>
      <c r="W903" s="120">
        <f t="shared" si="78"/>
        <v>0</v>
      </c>
    </row>
    <row r="904" spans="1:23" s="57" customFormat="1" x14ac:dyDescent="0.25">
      <c r="A904" s="33"/>
      <c r="G904" s="58"/>
      <c r="H904" s="59"/>
      <c r="K904" s="60"/>
      <c r="L904" s="61"/>
      <c r="M904" s="61"/>
      <c r="N904" s="61"/>
      <c r="O904" s="61"/>
      <c r="P904" s="61"/>
      <c r="Q904" s="65" t="e">
        <f t="shared" si="76"/>
        <v>#DIV/0!</v>
      </c>
      <c r="R904" s="64" t="e">
        <f>+M904/L904/3600*Lister!$A$3</f>
        <v>#DIV/0!</v>
      </c>
      <c r="S904" s="65" t="e">
        <f t="shared" si="77"/>
        <v>#DIV/0!</v>
      </c>
      <c r="T904" s="65" t="e">
        <f t="shared" si="77"/>
        <v>#DIV/0!</v>
      </c>
      <c r="U904" s="88"/>
      <c r="V904" s="131">
        <f>+IF(O904&lt;&gt;0,($L904*(Lister!$F$11+Lister!$F$10*$K904/1000)+($J904-$L904)*Lister!$F$9)*1.05/$M904/60,0)</f>
        <v>0</v>
      </c>
      <c r="W904" s="120">
        <f t="shared" si="78"/>
        <v>0</v>
      </c>
    </row>
    <row r="905" spans="1:23" s="57" customFormat="1" x14ac:dyDescent="0.25">
      <c r="A905" s="33"/>
      <c r="G905" s="58"/>
      <c r="H905" s="59"/>
      <c r="K905" s="60"/>
      <c r="L905" s="61"/>
      <c r="M905" s="61"/>
      <c r="N905" s="61"/>
      <c r="O905" s="61"/>
      <c r="P905" s="61"/>
      <c r="Q905" s="65" t="e">
        <f t="shared" si="76"/>
        <v>#DIV/0!</v>
      </c>
      <c r="R905" s="64" t="e">
        <f>+M905/L905/3600*Lister!$A$3</f>
        <v>#DIV/0!</v>
      </c>
      <c r="S905" s="65" t="e">
        <f t="shared" si="77"/>
        <v>#DIV/0!</v>
      </c>
      <c r="T905" s="65" t="e">
        <f t="shared" si="77"/>
        <v>#DIV/0!</v>
      </c>
      <c r="U905" s="88"/>
      <c r="V905" s="131">
        <f>+IF(O905&lt;&gt;0,($L905*(Lister!$F$11+Lister!$F$10*$K905/1000)+($J905-$L905)*Lister!$F$9)*1.05/$M905/60,0)</f>
        <v>0</v>
      </c>
      <c r="W905" s="120">
        <f t="shared" si="78"/>
        <v>0</v>
      </c>
    </row>
    <row r="906" spans="1:23" s="57" customFormat="1" x14ac:dyDescent="0.25">
      <c r="A906" s="33"/>
      <c r="G906" s="58"/>
      <c r="H906" s="59"/>
      <c r="K906" s="60"/>
      <c r="L906" s="61"/>
      <c r="M906" s="61"/>
      <c r="N906" s="61"/>
      <c r="O906" s="61"/>
      <c r="P906" s="61"/>
      <c r="Q906" s="65" t="e">
        <f t="shared" si="76"/>
        <v>#DIV/0!</v>
      </c>
      <c r="R906" s="64" t="e">
        <f>+M906/L906/3600*Lister!$A$3</f>
        <v>#DIV/0!</v>
      </c>
      <c r="S906" s="65" t="e">
        <f t="shared" si="77"/>
        <v>#DIV/0!</v>
      </c>
      <c r="T906" s="65" t="e">
        <f t="shared" si="77"/>
        <v>#DIV/0!</v>
      </c>
      <c r="U906" s="88"/>
      <c r="V906" s="131">
        <f>+IF(O906&lt;&gt;0,($L906*(Lister!$F$11+Lister!$F$10*$K906/1000)+($J906-$L906)*Lister!$F$9)*1.05/$M906/60,0)</f>
        <v>0</v>
      </c>
      <c r="W906" s="120">
        <f t="shared" si="78"/>
        <v>0</v>
      </c>
    </row>
    <row r="907" spans="1:23" s="57" customFormat="1" x14ac:dyDescent="0.25">
      <c r="A907" s="33"/>
      <c r="G907" s="58"/>
      <c r="H907" s="59"/>
      <c r="K907" s="60"/>
      <c r="L907" s="61"/>
      <c r="M907" s="61"/>
      <c r="N907" s="61"/>
      <c r="O907" s="61"/>
      <c r="P907" s="61"/>
      <c r="Q907" s="65" t="e">
        <f t="shared" si="76"/>
        <v>#DIV/0!</v>
      </c>
      <c r="R907" s="64" t="e">
        <f>+M907/L907/3600*Lister!$A$3</f>
        <v>#DIV/0!</v>
      </c>
      <c r="S907" s="65" t="e">
        <f t="shared" si="77"/>
        <v>#DIV/0!</v>
      </c>
      <c r="T907" s="65" t="e">
        <f t="shared" si="77"/>
        <v>#DIV/0!</v>
      </c>
      <c r="U907" s="88"/>
      <c r="V907" s="131">
        <f>+IF(O907&lt;&gt;0,($L907*(Lister!$F$11+Lister!$F$10*$K907/1000)+($J907-$L907)*Lister!$F$9)*1.05/$M907/60,0)</f>
        <v>0</v>
      </c>
      <c r="W907" s="120">
        <f t="shared" si="78"/>
        <v>0</v>
      </c>
    </row>
    <row r="908" spans="1:23" s="57" customFormat="1" x14ac:dyDescent="0.25">
      <c r="A908" s="33"/>
      <c r="G908" s="58"/>
      <c r="H908" s="59"/>
      <c r="K908" s="60"/>
      <c r="L908" s="61"/>
      <c r="M908" s="61"/>
      <c r="N908" s="61"/>
      <c r="O908" s="61"/>
      <c r="P908" s="61"/>
      <c r="Q908" s="65" t="e">
        <f t="shared" si="76"/>
        <v>#DIV/0!</v>
      </c>
      <c r="R908" s="64" t="e">
        <f>+M908/L908/3600*Lister!$A$3</f>
        <v>#DIV/0!</v>
      </c>
      <c r="S908" s="65" t="e">
        <f t="shared" si="77"/>
        <v>#DIV/0!</v>
      </c>
      <c r="T908" s="65" t="e">
        <f t="shared" si="77"/>
        <v>#DIV/0!</v>
      </c>
      <c r="U908" s="88"/>
      <c r="V908" s="131">
        <f>+IF(O908&lt;&gt;0,($L908*(Lister!$F$11+Lister!$F$10*$K908/1000)+($J908-$L908)*Lister!$F$9)*1.05/$M908/60,0)</f>
        <v>0</v>
      </c>
      <c r="W908" s="120">
        <f t="shared" si="78"/>
        <v>0</v>
      </c>
    </row>
    <row r="909" spans="1:23" s="57" customFormat="1" x14ac:dyDescent="0.25">
      <c r="A909" s="33"/>
      <c r="G909" s="58"/>
      <c r="H909" s="59"/>
      <c r="K909" s="60"/>
      <c r="L909" s="61"/>
      <c r="M909" s="61"/>
      <c r="N909" s="61"/>
      <c r="O909" s="61"/>
      <c r="P909" s="61"/>
      <c r="Q909" s="65" t="e">
        <f t="shared" si="76"/>
        <v>#DIV/0!</v>
      </c>
      <c r="R909" s="64" t="e">
        <f>+M909/L909/3600*Lister!$A$3</f>
        <v>#DIV/0!</v>
      </c>
      <c r="S909" s="65" t="e">
        <f t="shared" si="77"/>
        <v>#DIV/0!</v>
      </c>
      <c r="T909" s="65" t="e">
        <f t="shared" si="77"/>
        <v>#DIV/0!</v>
      </c>
      <c r="U909" s="88"/>
      <c r="V909" s="131">
        <f>+IF(O909&lt;&gt;0,($L909*(Lister!$F$11+Lister!$F$10*$K909/1000)+($J909-$L909)*Lister!$F$9)*1.05/$M909/60,0)</f>
        <v>0</v>
      </c>
      <c r="W909" s="120">
        <f t="shared" si="78"/>
        <v>0</v>
      </c>
    </row>
    <row r="910" spans="1:23" s="57" customFormat="1" x14ac:dyDescent="0.25">
      <c r="A910" s="33"/>
      <c r="G910" s="58"/>
      <c r="H910" s="59"/>
      <c r="K910" s="60"/>
      <c r="L910" s="61"/>
      <c r="M910" s="61"/>
      <c r="N910" s="61"/>
      <c r="O910" s="61"/>
      <c r="P910" s="61"/>
      <c r="Q910" s="65" t="e">
        <f t="shared" si="76"/>
        <v>#DIV/0!</v>
      </c>
      <c r="R910" s="64" t="e">
        <f>+M910/L910/3600*Lister!$A$3</f>
        <v>#DIV/0!</v>
      </c>
      <c r="S910" s="65" t="e">
        <f t="shared" si="77"/>
        <v>#DIV/0!</v>
      </c>
      <c r="T910" s="65" t="e">
        <f t="shared" si="77"/>
        <v>#DIV/0!</v>
      </c>
      <c r="U910" s="88"/>
      <c r="V910" s="131">
        <f>+IF(O910&lt;&gt;0,($L910*(Lister!$F$11+Lister!$F$10*$K910/1000)+($J910-$L910)*Lister!$F$9)*1.05/$M910/60,0)</f>
        <v>0</v>
      </c>
      <c r="W910" s="120">
        <f t="shared" si="78"/>
        <v>0</v>
      </c>
    </row>
    <row r="911" spans="1:23" s="57" customFormat="1" x14ac:dyDescent="0.25">
      <c r="A911" s="33"/>
      <c r="G911" s="58"/>
      <c r="H911" s="59"/>
      <c r="K911" s="60"/>
      <c r="L911" s="61"/>
      <c r="M911" s="61"/>
      <c r="N911" s="61"/>
      <c r="O911" s="61"/>
      <c r="P911" s="61"/>
      <c r="Q911" s="65" t="e">
        <f t="shared" si="76"/>
        <v>#DIV/0!</v>
      </c>
      <c r="R911" s="64" t="e">
        <f>+M911/L911/3600*Lister!$A$3</f>
        <v>#DIV/0!</v>
      </c>
      <c r="S911" s="65" t="e">
        <f t="shared" si="77"/>
        <v>#DIV/0!</v>
      </c>
      <c r="T911" s="65" t="e">
        <f t="shared" si="77"/>
        <v>#DIV/0!</v>
      </c>
      <c r="U911" s="88"/>
      <c r="V911" s="131">
        <f>+IF(O911&lt;&gt;0,($L911*(Lister!$F$11+Lister!$F$10*$K911/1000)+($J911-$L911)*Lister!$F$9)*1.05/$M911/60,0)</f>
        <v>0</v>
      </c>
      <c r="W911" s="120">
        <f t="shared" si="78"/>
        <v>0</v>
      </c>
    </row>
    <row r="912" spans="1:23" s="57" customFormat="1" x14ac:dyDescent="0.25">
      <c r="A912" s="33"/>
      <c r="G912" s="58"/>
      <c r="H912" s="59"/>
      <c r="K912" s="60"/>
      <c r="L912" s="61"/>
      <c r="M912" s="61"/>
      <c r="N912" s="61"/>
      <c r="O912" s="61"/>
      <c r="P912" s="61"/>
      <c r="Q912" s="65" t="e">
        <f t="shared" si="76"/>
        <v>#DIV/0!</v>
      </c>
      <c r="R912" s="64" t="e">
        <f>+M912/L912/3600*Lister!$A$3</f>
        <v>#DIV/0!</v>
      </c>
      <c r="S912" s="65" t="e">
        <f t="shared" si="77"/>
        <v>#DIV/0!</v>
      </c>
      <c r="T912" s="65" t="e">
        <f t="shared" si="77"/>
        <v>#DIV/0!</v>
      </c>
      <c r="U912" s="88"/>
      <c r="V912" s="131">
        <f>+IF(O912&lt;&gt;0,($L912*(Lister!$F$11+Lister!$F$10*$K912/1000)+($J912-$L912)*Lister!$F$9)*1.05/$M912/60,0)</f>
        <v>0</v>
      </c>
      <c r="W912" s="120">
        <f t="shared" si="78"/>
        <v>0</v>
      </c>
    </row>
    <row r="913" spans="1:23" s="57" customFormat="1" x14ac:dyDescent="0.25">
      <c r="A913" s="33"/>
      <c r="G913" s="58"/>
      <c r="H913" s="59"/>
      <c r="K913" s="60"/>
      <c r="L913" s="61"/>
      <c r="M913" s="61"/>
      <c r="N913" s="61"/>
      <c r="O913" s="61"/>
      <c r="P913" s="61"/>
      <c r="Q913" s="65" t="e">
        <f t="shared" si="76"/>
        <v>#DIV/0!</v>
      </c>
      <c r="R913" s="64" t="e">
        <f>+M913/L913/3600*Lister!$A$3</f>
        <v>#DIV/0!</v>
      </c>
      <c r="S913" s="65" t="e">
        <f t="shared" si="77"/>
        <v>#DIV/0!</v>
      </c>
      <c r="T913" s="65" t="e">
        <f t="shared" si="77"/>
        <v>#DIV/0!</v>
      </c>
      <c r="U913" s="88"/>
      <c r="V913" s="131">
        <f>+IF(O913&lt;&gt;0,($L913*(Lister!$F$11+Lister!$F$10*$K913/1000)+($J913-$L913)*Lister!$F$9)*1.05/$M913/60,0)</f>
        <v>0</v>
      </c>
      <c r="W913" s="120">
        <f t="shared" si="78"/>
        <v>0</v>
      </c>
    </row>
    <row r="914" spans="1:23" s="57" customFormat="1" x14ac:dyDescent="0.25">
      <c r="A914" s="33"/>
      <c r="G914" s="58"/>
      <c r="H914" s="59"/>
      <c r="K914" s="60"/>
      <c r="L914" s="61"/>
      <c r="M914" s="61"/>
      <c r="N914" s="61"/>
      <c r="O914" s="61"/>
      <c r="P914" s="61"/>
      <c r="Q914" s="65" t="e">
        <f t="shared" si="76"/>
        <v>#DIV/0!</v>
      </c>
      <c r="R914" s="64" t="e">
        <f>+M914/L914/3600*Lister!$A$3</f>
        <v>#DIV/0!</v>
      </c>
      <c r="S914" s="65" t="e">
        <f t="shared" si="77"/>
        <v>#DIV/0!</v>
      </c>
      <c r="T914" s="65" t="e">
        <f t="shared" si="77"/>
        <v>#DIV/0!</v>
      </c>
      <c r="U914" s="88"/>
      <c r="V914" s="131">
        <f>+IF(O914&lt;&gt;0,($L914*(Lister!$F$11+Lister!$F$10*$K914/1000)+($J914-$L914)*Lister!$F$9)*1.05/$M914/60,0)</f>
        <v>0</v>
      </c>
      <c r="W914" s="120">
        <f t="shared" si="78"/>
        <v>0</v>
      </c>
    </row>
    <row r="915" spans="1:23" s="57" customFormat="1" x14ac:dyDescent="0.25">
      <c r="A915" s="33"/>
      <c r="G915" s="58"/>
      <c r="H915" s="59"/>
      <c r="K915" s="60"/>
      <c r="L915" s="61"/>
      <c r="M915" s="61"/>
      <c r="N915" s="61"/>
      <c r="O915" s="61"/>
      <c r="P915" s="61"/>
      <c r="Q915" s="65" t="e">
        <f t="shared" si="76"/>
        <v>#DIV/0!</v>
      </c>
      <c r="R915" s="64" t="e">
        <f>+M915/L915/3600*Lister!$A$3</f>
        <v>#DIV/0!</v>
      </c>
      <c r="S915" s="65" t="e">
        <f t="shared" si="77"/>
        <v>#DIV/0!</v>
      </c>
      <c r="T915" s="65" t="e">
        <f t="shared" si="77"/>
        <v>#DIV/0!</v>
      </c>
      <c r="U915" s="88"/>
      <c r="V915" s="131">
        <f>+IF(O915&lt;&gt;0,($L915*(Lister!$F$11+Lister!$F$10*$K915/1000)+($J915-$L915)*Lister!$F$9)*1.05/$M915/60,0)</f>
        <v>0</v>
      </c>
      <c r="W915" s="120">
        <f t="shared" si="78"/>
        <v>0</v>
      </c>
    </row>
    <row r="916" spans="1:23" s="57" customFormat="1" x14ac:dyDescent="0.25">
      <c r="A916" s="33"/>
      <c r="G916" s="58"/>
      <c r="H916" s="59"/>
      <c r="K916" s="60"/>
      <c r="L916" s="61"/>
      <c r="M916" s="61"/>
      <c r="N916" s="61"/>
      <c r="O916" s="61"/>
      <c r="P916" s="61"/>
      <c r="Q916" s="65" t="e">
        <f t="shared" si="76"/>
        <v>#DIV/0!</v>
      </c>
      <c r="R916" s="64" t="e">
        <f>+M916/L916/3600*Lister!$A$3</f>
        <v>#DIV/0!</v>
      </c>
      <c r="S916" s="65" t="e">
        <f t="shared" si="77"/>
        <v>#DIV/0!</v>
      </c>
      <c r="T916" s="65" t="e">
        <f t="shared" si="77"/>
        <v>#DIV/0!</v>
      </c>
      <c r="U916" s="88"/>
      <c r="V916" s="131">
        <f>+IF(O916&lt;&gt;0,($L916*(Lister!$F$11+Lister!$F$10*$K916/1000)+($J916-$L916)*Lister!$F$9)*1.05/$M916/60,0)</f>
        <v>0</v>
      </c>
      <c r="W916" s="120">
        <f t="shared" si="78"/>
        <v>0</v>
      </c>
    </row>
    <row r="917" spans="1:23" s="57" customFormat="1" x14ac:dyDescent="0.25">
      <c r="A917" s="33"/>
      <c r="G917" s="58"/>
      <c r="H917" s="59"/>
      <c r="K917" s="60"/>
      <c r="L917" s="61"/>
      <c r="M917" s="61"/>
      <c r="N917" s="61"/>
      <c r="O917" s="61"/>
      <c r="P917" s="61"/>
      <c r="Q917" s="65" t="e">
        <f t="shared" si="76"/>
        <v>#DIV/0!</v>
      </c>
      <c r="R917" s="64" t="e">
        <f>+M917/L917/3600*Lister!$A$3</f>
        <v>#DIV/0!</v>
      </c>
      <c r="S917" s="65" t="e">
        <f t="shared" si="77"/>
        <v>#DIV/0!</v>
      </c>
      <c r="T917" s="65" t="e">
        <f t="shared" si="77"/>
        <v>#DIV/0!</v>
      </c>
      <c r="U917" s="88"/>
      <c r="V917" s="131">
        <f>+IF(O917&lt;&gt;0,($L917*(Lister!$F$11+Lister!$F$10*$K917/1000)+($J917-$L917)*Lister!$F$9)*1.05/$M917/60,0)</f>
        <v>0</v>
      </c>
      <c r="W917" s="120">
        <f t="shared" si="78"/>
        <v>0</v>
      </c>
    </row>
    <row r="918" spans="1:23" s="57" customFormat="1" x14ac:dyDescent="0.25">
      <c r="A918" s="33"/>
      <c r="G918" s="58"/>
      <c r="H918" s="59"/>
      <c r="K918" s="60"/>
      <c r="L918" s="61"/>
      <c r="M918" s="61"/>
      <c r="N918" s="61"/>
      <c r="O918" s="61"/>
      <c r="P918" s="61"/>
      <c r="Q918" s="65" t="e">
        <f t="shared" si="76"/>
        <v>#DIV/0!</v>
      </c>
      <c r="R918" s="64" t="e">
        <f>+M918/L918/3600*Lister!$A$3</f>
        <v>#DIV/0!</v>
      </c>
      <c r="S918" s="65" t="e">
        <f t="shared" si="77"/>
        <v>#DIV/0!</v>
      </c>
      <c r="T918" s="65" t="e">
        <f t="shared" si="77"/>
        <v>#DIV/0!</v>
      </c>
      <c r="U918" s="88"/>
      <c r="V918" s="131">
        <f>+IF(O918&lt;&gt;0,($L918*(Lister!$F$11+Lister!$F$10*$K918/1000)+($J918-$L918)*Lister!$F$9)*1.05/$M918/60,0)</f>
        <v>0</v>
      </c>
      <c r="W918" s="120">
        <f t="shared" si="78"/>
        <v>0</v>
      </c>
    </row>
    <row r="919" spans="1:23" s="57" customFormat="1" x14ac:dyDescent="0.25">
      <c r="A919" s="33"/>
      <c r="G919" s="58"/>
      <c r="H919" s="59"/>
      <c r="K919" s="60"/>
      <c r="L919" s="61"/>
      <c r="M919" s="61"/>
      <c r="N919" s="61"/>
      <c r="O919" s="61"/>
      <c r="P919" s="61"/>
      <c r="Q919" s="65" t="e">
        <f t="shared" si="76"/>
        <v>#DIV/0!</v>
      </c>
      <c r="R919" s="64" t="e">
        <f>+M919/L919/3600*Lister!$A$3</f>
        <v>#DIV/0!</v>
      </c>
      <c r="S919" s="65" t="e">
        <f t="shared" si="77"/>
        <v>#DIV/0!</v>
      </c>
      <c r="T919" s="65" t="e">
        <f t="shared" si="77"/>
        <v>#DIV/0!</v>
      </c>
      <c r="U919" s="88"/>
      <c r="V919" s="131">
        <f>+IF(O919&lt;&gt;0,($L919*(Lister!$F$11+Lister!$F$10*$K919/1000)+($J919-$L919)*Lister!$F$9)*1.05/$M919/60,0)</f>
        <v>0</v>
      </c>
      <c r="W919" s="120">
        <f t="shared" si="78"/>
        <v>0</v>
      </c>
    </row>
    <row r="920" spans="1:23" s="57" customFormat="1" x14ac:dyDescent="0.25">
      <c r="A920" s="33"/>
      <c r="G920" s="58"/>
      <c r="H920" s="59"/>
      <c r="K920" s="60"/>
      <c r="L920" s="61"/>
      <c r="M920" s="61"/>
      <c r="N920" s="61"/>
      <c r="O920" s="61"/>
      <c r="P920" s="61"/>
      <c r="Q920" s="65" t="e">
        <f t="shared" si="76"/>
        <v>#DIV/0!</v>
      </c>
      <c r="R920" s="64" t="e">
        <f>+M920/L920/3600*Lister!$A$3</f>
        <v>#DIV/0!</v>
      </c>
      <c r="S920" s="65" t="e">
        <f t="shared" si="77"/>
        <v>#DIV/0!</v>
      </c>
      <c r="T920" s="65" t="e">
        <f t="shared" si="77"/>
        <v>#DIV/0!</v>
      </c>
      <c r="U920" s="88"/>
      <c r="V920" s="131">
        <f>+IF(O920&lt;&gt;0,($L920*(Lister!$F$11+Lister!$F$10*$K920/1000)+($J920-$L920)*Lister!$F$9)*1.05/$M920/60,0)</f>
        <v>0</v>
      </c>
      <c r="W920" s="120">
        <f t="shared" si="78"/>
        <v>0</v>
      </c>
    </row>
    <row r="921" spans="1:23" s="57" customFormat="1" x14ac:dyDescent="0.25">
      <c r="A921" s="33"/>
      <c r="G921" s="58"/>
      <c r="H921" s="59"/>
      <c r="K921" s="60"/>
      <c r="L921" s="61"/>
      <c r="M921" s="61"/>
      <c r="N921" s="61"/>
      <c r="O921" s="61"/>
      <c r="P921" s="61"/>
      <c r="Q921" s="65" t="e">
        <f t="shared" si="76"/>
        <v>#DIV/0!</v>
      </c>
      <c r="R921" s="64" t="e">
        <f>+M921/L921/3600*Lister!$A$3</f>
        <v>#DIV/0!</v>
      </c>
      <c r="S921" s="65" t="e">
        <f t="shared" si="77"/>
        <v>#DIV/0!</v>
      </c>
      <c r="T921" s="65" t="e">
        <f t="shared" si="77"/>
        <v>#DIV/0!</v>
      </c>
      <c r="U921" s="88"/>
      <c r="V921" s="131">
        <f>+IF(O921&lt;&gt;0,($L921*(Lister!$F$11+Lister!$F$10*$K921/1000)+($J921-$L921)*Lister!$F$9)*1.05/$M921/60,0)</f>
        <v>0</v>
      </c>
      <c r="W921" s="120">
        <f t="shared" si="78"/>
        <v>0</v>
      </c>
    </row>
    <row r="922" spans="1:23" s="57" customFormat="1" x14ac:dyDescent="0.25">
      <c r="A922" s="33"/>
      <c r="G922" s="58"/>
      <c r="H922" s="59"/>
      <c r="K922" s="60"/>
      <c r="L922" s="61"/>
      <c r="M922" s="61"/>
      <c r="N922" s="61"/>
      <c r="O922" s="61"/>
      <c r="P922" s="61"/>
      <c r="Q922" s="65" t="e">
        <f t="shared" si="76"/>
        <v>#DIV/0!</v>
      </c>
      <c r="R922" s="64" t="e">
        <f>+M922/L922/3600*Lister!$A$3</f>
        <v>#DIV/0!</v>
      </c>
      <c r="S922" s="65" t="e">
        <f t="shared" si="77"/>
        <v>#DIV/0!</v>
      </c>
      <c r="T922" s="65" t="e">
        <f t="shared" si="77"/>
        <v>#DIV/0!</v>
      </c>
      <c r="U922" s="88"/>
      <c r="V922" s="131">
        <f>+IF(O922&lt;&gt;0,($L922*(Lister!$F$11+Lister!$F$10*$K922/1000)+($J922-$L922)*Lister!$F$9)*1.05/$M922/60,0)</f>
        <v>0</v>
      </c>
      <c r="W922" s="120">
        <f t="shared" si="78"/>
        <v>0</v>
      </c>
    </row>
    <row r="923" spans="1:23" s="57" customFormat="1" x14ac:dyDescent="0.25">
      <c r="A923" s="33"/>
      <c r="G923" s="58"/>
      <c r="H923" s="59"/>
      <c r="K923" s="60"/>
      <c r="L923" s="61"/>
      <c r="M923" s="61"/>
      <c r="N923" s="61"/>
      <c r="O923" s="61"/>
      <c r="P923" s="61"/>
      <c r="Q923" s="65" t="e">
        <f t="shared" si="76"/>
        <v>#DIV/0!</v>
      </c>
      <c r="R923" s="64" t="e">
        <f>+M923/L923/3600*Lister!$A$3</f>
        <v>#DIV/0!</v>
      </c>
      <c r="S923" s="65" t="e">
        <f t="shared" si="77"/>
        <v>#DIV/0!</v>
      </c>
      <c r="T923" s="65" t="e">
        <f t="shared" si="77"/>
        <v>#DIV/0!</v>
      </c>
      <c r="U923" s="88"/>
      <c r="V923" s="131">
        <f>+IF(O923&lt;&gt;0,($L923*(Lister!$F$11+Lister!$F$10*$K923/1000)+($J923-$L923)*Lister!$F$9)*1.05/$M923/60,0)</f>
        <v>0</v>
      </c>
      <c r="W923" s="120">
        <f t="shared" si="78"/>
        <v>0</v>
      </c>
    </row>
    <row r="924" spans="1:23" s="57" customFormat="1" x14ac:dyDescent="0.25">
      <c r="A924" s="33"/>
      <c r="G924" s="58"/>
      <c r="H924" s="59"/>
      <c r="K924" s="60"/>
      <c r="L924" s="61"/>
      <c r="M924" s="61"/>
      <c r="N924" s="61"/>
      <c r="O924" s="61"/>
      <c r="P924" s="61"/>
      <c r="Q924" s="65" t="e">
        <f t="shared" si="76"/>
        <v>#DIV/0!</v>
      </c>
      <c r="R924" s="64" t="e">
        <f>+M924/L924/3600*Lister!$A$3</f>
        <v>#DIV/0!</v>
      </c>
      <c r="S924" s="65" t="e">
        <f t="shared" si="77"/>
        <v>#DIV/0!</v>
      </c>
      <c r="T924" s="65" t="e">
        <f t="shared" si="77"/>
        <v>#DIV/0!</v>
      </c>
      <c r="U924" s="88"/>
      <c r="V924" s="131">
        <f>+IF(O924&lt;&gt;0,($L924*(Lister!$F$11+Lister!$F$10*$K924/1000)+($J924-$L924)*Lister!$F$9)*1.05/$M924/60,0)</f>
        <v>0</v>
      </c>
      <c r="W924" s="120">
        <f t="shared" si="78"/>
        <v>0</v>
      </c>
    </row>
    <row r="925" spans="1:23" s="57" customFormat="1" x14ac:dyDescent="0.25">
      <c r="A925" s="33"/>
      <c r="G925" s="58"/>
      <c r="H925" s="59"/>
      <c r="K925" s="60"/>
      <c r="L925" s="61"/>
      <c r="M925" s="61"/>
      <c r="N925" s="61"/>
      <c r="O925" s="61"/>
      <c r="P925" s="61"/>
      <c r="Q925" s="65" t="e">
        <f t="shared" si="76"/>
        <v>#DIV/0!</v>
      </c>
      <c r="R925" s="64" t="e">
        <f>+M925/L925/3600*Lister!$A$3</f>
        <v>#DIV/0!</v>
      </c>
      <c r="S925" s="65" t="e">
        <f t="shared" si="77"/>
        <v>#DIV/0!</v>
      </c>
      <c r="T925" s="65" t="e">
        <f t="shared" si="77"/>
        <v>#DIV/0!</v>
      </c>
      <c r="U925" s="88"/>
      <c r="V925" s="131">
        <f>+IF(O925&lt;&gt;0,($L925*(Lister!$F$11+Lister!$F$10*$K925/1000)+($J925-$L925)*Lister!$F$9)*1.05/$M925/60,0)</f>
        <v>0</v>
      </c>
      <c r="W925" s="120">
        <f t="shared" si="78"/>
        <v>0</v>
      </c>
    </row>
    <row r="926" spans="1:23" s="57" customFormat="1" x14ac:dyDescent="0.25">
      <c r="A926" s="33"/>
      <c r="G926" s="58"/>
      <c r="H926" s="59"/>
      <c r="K926" s="60"/>
      <c r="L926" s="61"/>
      <c r="M926" s="61"/>
      <c r="N926" s="61"/>
      <c r="O926" s="61"/>
      <c r="P926" s="61"/>
      <c r="Q926" s="65" t="e">
        <f t="shared" si="76"/>
        <v>#DIV/0!</v>
      </c>
      <c r="R926" s="64" t="e">
        <f>+M926/L926/3600*Lister!$A$3</f>
        <v>#DIV/0!</v>
      </c>
      <c r="S926" s="65" t="e">
        <f t="shared" si="77"/>
        <v>#DIV/0!</v>
      </c>
      <c r="T926" s="65" t="e">
        <f t="shared" si="77"/>
        <v>#DIV/0!</v>
      </c>
      <c r="U926" s="88"/>
      <c r="V926" s="131">
        <f>+IF(O926&lt;&gt;0,($L926*(Lister!$F$11+Lister!$F$10*$K926/1000)+($J926-$L926)*Lister!$F$9)*1.05/$M926/60,0)</f>
        <v>0</v>
      </c>
      <c r="W926" s="120">
        <f t="shared" si="78"/>
        <v>0</v>
      </c>
    </row>
    <row r="927" spans="1:23" s="57" customFormat="1" x14ac:dyDescent="0.25">
      <c r="A927" s="33"/>
      <c r="G927" s="58"/>
      <c r="H927" s="59"/>
      <c r="K927" s="60"/>
      <c r="L927" s="61"/>
      <c r="M927" s="61"/>
      <c r="N927" s="61"/>
      <c r="O927" s="61"/>
      <c r="P927" s="61"/>
      <c r="Q927" s="65" t="e">
        <f t="shared" si="76"/>
        <v>#DIV/0!</v>
      </c>
      <c r="R927" s="64" t="e">
        <f>+M927/L927/3600*Lister!$A$3</f>
        <v>#DIV/0!</v>
      </c>
      <c r="S927" s="65" t="e">
        <f t="shared" si="77"/>
        <v>#DIV/0!</v>
      </c>
      <c r="T927" s="65" t="e">
        <f t="shared" si="77"/>
        <v>#DIV/0!</v>
      </c>
      <c r="U927" s="88"/>
      <c r="V927" s="131">
        <f>+IF(O927&lt;&gt;0,($L927*(Lister!$F$11+Lister!$F$10*$K927/1000)+($J927-$L927)*Lister!$F$9)*1.05/$M927/60,0)</f>
        <v>0</v>
      </c>
      <c r="W927" s="120">
        <f t="shared" si="78"/>
        <v>0</v>
      </c>
    </row>
    <row r="928" spans="1:23" s="57" customFormat="1" x14ac:dyDescent="0.25">
      <c r="A928" s="33"/>
      <c r="G928" s="58"/>
      <c r="H928" s="59"/>
      <c r="K928" s="60"/>
      <c r="L928" s="61"/>
      <c r="M928" s="61"/>
      <c r="N928" s="61"/>
      <c r="O928" s="61"/>
      <c r="P928" s="61"/>
      <c r="Q928" s="65" t="e">
        <f t="shared" si="76"/>
        <v>#DIV/0!</v>
      </c>
      <c r="R928" s="64" t="e">
        <f>+M928/L928/3600*Lister!$A$3</f>
        <v>#DIV/0!</v>
      </c>
      <c r="S928" s="65" t="e">
        <f t="shared" si="77"/>
        <v>#DIV/0!</v>
      </c>
      <c r="T928" s="65" t="e">
        <f t="shared" si="77"/>
        <v>#DIV/0!</v>
      </c>
      <c r="U928" s="88"/>
      <c r="V928" s="131">
        <f>+IF(O928&lt;&gt;0,($L928*(Lister!$F$11+Lister!$F$10*$K928/1000)+($J928-$L928)*Lister!$F$9)*1.05/$M928/60,0)</f>
        <v>0</v>
      </c>
      <c r="W928" s="120">
        <f t="shared" si="78"/>
        <v>0</v>
      </c>
    </row>
    <row r="929" spans="1:23" s="57" customFormat="1" x14ac:dyDescent="0.25">
      <c r="A929" s="33"/>
      <c r="G929" s="58"/>
      <c r="H929" s="59"/>
      <c r="K929" s="60"/>
      <c r="L929" s="61"/>
      <c r="M929" s="61"/>
      <c r="N929" s="61"/>
      <c r="O929" s="61"/>
      <c r="P929" s="61"/>
      <c r="Q929" s="65" t="e">
        <f t="shared" si="76"/>
        <v>#DIV/0!</v>
      </c>
      <c r="R929" s="64" t="e">
        <f>+M929/L929/3600*Lister!$A$3</f>
        <v>#DIV/0!</v>
      </c>
      <c r="S929" s="65" t="e">
        <f t="shared" si="77"/>
        <v>#DIV/0!</v>
      </c>
      <c r="T929" s="65" t="e">
        <f t="shared" si="77"/>
        <v>#DIV/0!</v>
      </c>
      <c r="U929" s="88"/>
      <c r="V929" s="131">
        <f>+IF(O929&lt;&gt;0,($L929*(Lister!$F$11+Lister!$F$10*$K929/1000)+($J929-$L929)*Lister!$F$9)*1.05/$M929/60,0)</f>
        <v>0</v>
      </c>
      <c r="W929" s="120">
        <f t="shared" si="78"/>
        <v>0</v>
      </c>
    </row>
    <row r="930" spans="1:23" s="57" customFormat="1" x14ac:dyDescent="0.25">
      <c r="A930" s="33"/>
      <c r="G930" s="58"/>
      <c r="H930" s="59"/>
      <c r="K930" s="60"/>
      <c r="L930" s="61"/>
      <c r="M930" s="61"/>
      <c r="N930" s="61"/>
      <c r="O930" s="61"/>
      <c r="P930" s="61"/>
      <c r="Q930" s="65" t="e">
        <f t="shared" si="76"/>
        <v>#DIV/0!</v>
      </c>
      <c r="R930" s="64" t="e">
        <f>+M930/L930/3600*Lister!$A$3</f>
        <v>#DIV/0!</v>
      </c>
      <c r="S930" s="65" t="e">
        <f t="shared" si="77"/>
        <v>#DIV/0!</v>
      </c>
      <c r="T930" s="65" t="e">
        <f t="shared" si="77"/>
        <v>#DIV/0!</v>
      </c>
      <c r="U930" s="88"/>
      <c r="V930" s="131">
        <f>+IF(O930&lt;&gt;0,($L930*(Lister!$F$11+Lister!$F$10*$K930/1000)+($J930-$L930)*Lister!$F$9)*1.05/$M930/60,0)</f>
        <v>0</v>
      </c>
      <c r="W930" s="120">
        <f t="shared" si="78"/>
        <v>0</v>
      </c>
    </row>
    <row r="931" spans="1:23" s="57" customFormat="1" x14ac:dyDescent="0.25">
      <c r="A931" s="33"/>
      <c r="G931" s="58"/>
      <c r="H931" s="59"/>
      <c r="K931" s="60"/>
      <c r="L931" s="61"/>
      <c r="M931" s="61"/>
      <c r="N931" s="61"/>
      <c r="O931" s="61"/>
      <c r="P931" s="61"/>
      <c r="Q931" s="65" t="e">
        <f t="shared" si="76"/>
        <v>#DIV/0!</v>
      </c>
      <c r="R931" s="64" t="e">
        <f>+M931/L931/3600*Lister!$A$3</f>
        <v>#DIV/0!</v>
      </c>
      <c r="S931" s="65" t="e">
        <f t="shared" si="77"/>
        <v>#DIV/0!</v>
      </c>
      <c r="T931" s="65" t="e">
        <f t="shared" si="77"/>
        <v>#DIV/0!</v>
      </c>
      <c r="U931" s="88"/>
      <c r="V931" s="131">
        <f>+IF(O931&lt;&gt;0,($L931*(Lister!$F$11+Lister!$F$10*$K931/1000)+($J931-$L931)*Lister!$F$9)*1.05/$M931/60,0)</f>
        <v>0</v>
      </c>
      <c r="W931" s="120">
        <f t="shared" si="78"/>
        <v>0</v>
      </c>
    </row>
    <row r="932" spans="1:23" s="57" customFormat="1" x14ac:dyDescent="0.25">
      <c r="A932" s="33"/>
      <c r="G932" s="58"/>
      <c r="H932" s="59"/>
      <c r="K932" s="60"/>
      <c r="L932" s="61"/>
      <c r="M932" s="61"/>
      <c r="N932" s="61"/>
      <c r="O932" s="61"/>
      <c r="P932" s="61"/>
      <c r="Q932" s="65" t="e">
        <f t="shared" si="76"/>
        <v>#DIV/0!</v>
      </c>
      <c r="R932" s="64" t="e">
        <f>+M932/L932/3600*Lister!$A$3</f>
        <v>#DIV/0!</v>
      </c>
      <c r="S932" s="65" t="e">
        <f t="shared" si="77"/>
        <v>#DIV/0!</v>
      </c>
      <c r="T932" s="65" t="e">
        <f t="shared" si="77"/>
        <v>#DIV/0!</v>
      </c>
      <c r="U932" s="88"/>
      <c r="V932" s="131">
        <f>+IF(O932&lt;&gt;0,($L932*(Lister!$F$11+Lister!$F$10*$K932/1000)+($J932-$L932)*Lister!$F$9)*1.05/$M932/60,0)</f>
        <v>0</v>
      </c>
      <c r="W932" s="120">
        <f t="shared" si="78"/>
        <v>0</v>
      </c>
    </row>
    <row r="933" spans="1:23" s="57" customFormat="1" x14ac:dyDescent="0.25">
      <c r="A933" s="33"/>
      <c r="G933" s="58"/>
      <c r="H933" s="59"/>
      <c r="K933" s="60"/>
      <c r="L933" s="61"/>
      <c r="M933" s="61"/>
      <c r="N933" s="61"/>
      <c r="O933" s="61"/>
      <c r="P933" s="61"/>
      <c r="Q933" s="65" t="e">
        <f t="shared" si="76"/>
        <v>#DIV/0!</v>
      </c>
      <c r="R933" s="64" t="e">
        <f>+M933/L933/3600*Lister!$A$3</f>
        <v>#DIV/0!</v>
      </c>
      <c r="S933" s="65" t="e">
        <f t="shared" si="77"/>
        <v>#DIV/0!</v>
      </c>
      <c r="T933" s="65" t="e">
        <f t="shared" si="77"/>
        <v>#DIV/0!</v>
      </c>
      <c r="U933" s="88"/>
      <c r="V933" s="131">
        <f>+IF(O933&lt;&gt;0,($L933*(Lister!$F$11+Lister!$F$10*$K933/1000)+($J933-$L933)*Lister!$F$9)*1.05/$M933/60,0)</f>
        <v>0</v>
      </c>
      <c r="W933" s="120">
        <f t="shared" si="78"/>
        <v>0</v>
      </c>
    </row>
    <row r="934" spans="1:23" s="57" customFormat="1" x14ac:dyDescent="0.25">
      <c r="A934" s="33"/>
      <c r="G934" s="58"/>
      <c r="H934" s="59"/>
      <c r="K934" s="60"/>
      <c r="L934" s="61"/>
      <c r="M934" s="61"/>
      <c r="N934" s="61"/>
      <c r="O934" s="61"/>
      <c r="P934" s="61"/>
      <c r="Q934" s="65" t="e">
        <f t="shared" si="76"/>
        <v>#DIV/0!</v>
      </c>
      <c r="R934" s="64" t="e">
        <f>+M934/L934/3600*Lister!$A$3</f>
        <v>#DIV/0!</v>
      </c>
      <c r="S934" s="65" t="e">
        <f t="shared" si="77"/>
        <v>#DIV/0!</v>
      </c>
      <c r="T934" s="65" t="e">
        <f t="shared" si="77"/>
        <v>#DIV/0!</v>
      </c>
      <c r="U934" s="88"/>
      <c r="V934" s="131">
        <f>+IF(O934&lt;&gt;0,($L934*(Lister!$F$11+Lister!$F$10*$K934/1000)+($J934-$L934)*Lister!$F$9)*1.05/$M934/60,0)</f>
        <v>0</v>
      </c>
      <c r="W934" s="120">
        <f t="shared" si="78"/>
        <v>0</v>
      </c>
    </row>
    <row r="935" spans="1:23" s="57" customFormat="1" x14ac:dyDescent="0.25">
      <c r="A935" s="33"/>
      <c r="G935" s="58"/>
      <c r="H935" s="59"/>
      <c r="K935" s="60"/>
      <c r="L935" s="61"/>
      <c r="M935" s="61"/>
      <c r="N935" s="61"/>
      <c r="O935" s="61"/>
      <c r="P935" s="61"/>
      <c r="Q935" s="65" t="e">
        <f t="shared" si="76"/>
        <v>#DIV/0!</v>
      </c>
      <c r="R935" s="64" t="e">
        <f>+M935/L935/3600*Lister!$A$3</f>
        <v>#DIV/0!</v>
      </c>
      <c r="S935" s="65" t="e">
        <f t="shared" si="77"/>
        <v>#DIV/0!</v>
      </c>
      <c r="T935" s="65" t="e">
        <f t="shared" si="77"/>
        <v>#DIV/0!</v>
      </c>
      <c r="U935" s="88"/>
      <c r="V935" s="131">
        <f>+IF(O935&lt;&gt;0,($L935*(Lister!$F$11+Lister!$F$10*$K935/1000)+($J935-$L935)*Lister!$F$9)*1.05/$M935/60,0)</f>
        <v>0</v>
      </c>
      <c r="W935" s="120">
        <f t="shared" si="78"/>
        <v>0</v>
      </c>
    </row>
    <row r="936" spans="1:23" s="57" customFormat="1" x14ac:dyDescent="0.25">
      <c r="A936" s="33"/>
      <c r="G936" s="58"/>
      <c r="H936" s="59"/>
      <c r="K936" s="60"/>
      <c r="L936" s="61"/>
      <c r="M936" s="61"/>
      <c r="N936" s="61"/>
      <c r="O936" s="61"/>
      <c r="P936" s="61"/>
      <c r="Q936" s="65" t="e">
        <f t="shared" si="76"/>
        <v>#DIV/0!</v>
      </c>
      <c r="R936" s="64" t="e">
        <f>+M936/L936/3600*Lister!$A$3</f>
        <v>#DIV/0!</v>
      </c>
      <c r="S936" s="65" t="e">
        <f t="shared" si="77"/>
        <v>#DIV/0!</v>
      </c>
      <c r="T936" s="65" t="e">
        <f t="shared" si="77"/>
        <v>#DIV/0!</v>
      </c>
      <c r="U936" s="88"/>
      <c r="V936" s="131">
        <f>+IF(O936&lt;&gt;0,($L936*(Lister!$F$11+Lister!$F$10*$K936/1000)+($J936-$L936)*Lister!$F$9)*1.05/$M936/60,0)</f>
        <v>0</v>
      </c>
      <c r="W936" s="120">
        <f t="shared" si="78"/>
        <v>0</v>
      </c>
    </row>
    <row r="937" spans="1:23" s="57" customFormat="1" x14ac:dyDescent="0.25">
      <c r="A937" s="33"/>
      <c r="G937" s="58"/>
      <c r="H937" s="59"/>
      <c r="K937" s="60"/>
      <c r="L937" s="61"/>
      <c r="M937" s="61"/>
      <c r="N937" s="61"/>
      <c r="O937" s="61"/>
      <c r="P937" s="61"/>
      <c r="Q937" s="65" t="e">
        <f t="shared" si="76"/>
        <v>#DIV/0!</v>
      </c>
      <c r="R937" s="64" t="e">
        <f>+M937/L937/3600*Lister!$A$3</f>
        <v>#DIV/0!</v>
      </c>
      <c r="S937" s="65" t="e">
        <f t="shared" si="77"/>
        <v>#DIV/0!</v>
      </c>
      <c r="T937" s="65" t="e">
        <f t="shared" si="77"/>
        <v>#DIV/0!</v>
      </c>
      <c r="U937" s="88"/>
      <c r="V937" s="131">
        <f>+IF(O937&lt;&gt;0,($L937*(Lister!$F$11+Lister!$F$10*$K937/1000)+($J937-$L937)*Lister!$F$9)*1.05/$M937/60,0)</f>
        <v>0</v>
      </c>
      <c r="W937" s="120">
        <f t="shared" si="78"/>
        <v>0</v>
      </c>
    </row>
    <row r="938" spans="1:23" s="57" customFormat="1" x14ac:dyDescent="0.25">
      <c r="A938" s="33"/>
      <c r="G938" s="58"/>
      <c r="H938" s="59"/>
      <c r="K938" s="60"/>
      <c r="L938" s="61"/>
      <c r="M938" s="61"/>
      <c r="N938" s="61"/>
      <c r="O938" s="61"/>
      <c r="P938" s="61"/>
      <c r="Q938" s="65" t="e">
        <f t="shared" si="76"/>
        <v>#DIV/0!</v>
      </c>
      <c r="R938" s="64" t="e">
        <f>+M938/L938/3600*Lister!$A$3</f>
        <v>#DIV/0!</v>
      </c>
      <c r="S938" s="65" t="e">
        <f t="shared" si="77"/>
        <v>#DIV/0!</v>
      </c>
      <c r="T938" s="65" t="e">
        <f t="shared" si="77"/>
        <v>#DIV/0!</v>
      </c>
      <c r="U938" s="88"/>
      <c r="V938" s="131">
        <f>+IF(O938&lt;&gt;0,($L938*(Lister!$F$11+Lister!$F$10*$K938/1000)+($J938-$L938)*Lister!$F$9)*1.05/$M938/60,0)</f>
        <v>0</v>
      </c>
      <c r="W938" s="120">
        <f t="shared" si="78"/>
        <v>0</v>
      </c>
    </row>
    <row r="939" spans="1:23" s="57" customFormat="1" x14ac:dyDescent="0.25">
      <c r="A939" s="33"/>
      <c r="G939" s="58"/>
      <c r="H939" s="59"/>
      <c r="K939" s="60"/>
      <c r="L939" s="61"/>
      <c r="M939" s="61"/>
      <c r="N939" s="61"/>
      <c r="O939" s="61"/>
      <c r="P939" s="61"/>
      <c r="Q939" s="65" t="e">
        <f t="shared" si="76"/>
        <v>#DIV/0!</v>
      </c>
      <c r="R939" s="64" t="e">
        <f>+M939/L939/3600*Lister!$A$3</f>
        <v>#DIV/0!</v>
      </c>
      <c r="S939" s="65" t="e">
        <f t="shared" si="77"/>
        <v>#DIV/0!</v>
      </c>
      <c r="T939" s="65" t="e">
        <f t="shared" si="77"/>
        <v>#DIV/0!</v>
      </c>
      <c r="U939" s="88"/>
      <c r="V939" s="131">
        <f>+IF(O939&lt;&gt;0,($L939*(Lister!$F$11+Lister!$F$10*$K939/1000)+($J939-$L939)*Lister!$F$9)*1.05/$M939/60,0)</f>
        <v>0</v>
      </c>
      <c r="W939" s="120">
        <f t="shared" si="78"/>
        <v>0</v>
      </c>
    </row>
    <row r="940" spans="1:23" s="57" customFormat="1" x14ac:dyDescent="0.25">
      <c r="A940" s="33"/>
      <c r="G940" s="58"/>
      <c r="H940" s="59"/>
      <c r="K940" s="60"/>
      <c r="L940" s="61"/>
      <c r="M940" s="61"/>
      <c r="N940" s="61"/>
      <c r="O940" s="61"/>
      <c r="P940" s="61"/>
      <c r="Q940" s="65" t="e">
        <f t="shared" si="76"/>
        <v>#DIV/0!</v>
      </c>
      <c r="R940" s="64" t="e">
        <f>+M940/L940/3600*Lister!$A$3</f>
        <v>#DIV/0!</v>
      </c>
      <c r="S940" s="65" t="e">
        <f t="shared" si="77"/>
        <v>#DIV/0!</v>
      </c>
      <c r="T940" s="65" t="e">
        <f t="shared" si="77"/>
        <v>#DIV/0!</v>
      </c>
      <c r="U940" s="88"/>
      <c r="V940" s="131">
        <f>+IF(O940&lt;&gt;0,($L940*(Lister!$F$11+Lister!$F$10*$K940/1000)+($J940-$L940)*Lister!$F$9)*1.05/$M940/60,0)</f>
        <v>0</v>
      </c>
      <c r="W940" s="120">
        <f t="shared" si="78"/>
        <v>0</v>
      </c>
    </row>
    <row r="941" spans="1:23" s="57" customFormat="1" x14ac:dyDescent="0.25">
      <c r="A941" s="33"/>
      <c r="G941" s="58"/>
      <c r="H941" s="59"/>
      <c r="K941" s="60"/>
      <c r="L941" s="61"/>
      <c r="M941" s="61"/>
      <c r="N941" s="61"/>
      <c r="O941" s="61"/>
      <c r="P941" s="61"/>
      <c r="Q941" s="65" t="e">
        <f t="shared" si="76"/>
        <v>#DIV/0!</v>
      </c>
      <c r="R941" s="64" t="e">
        <f>+M941/L941/3600*Lister!$A$3</f>
        <v>#DIV/0!</v>
      </c>
      <c r="S941" s="65" t="e">
        <f t="shared" si="77"/>
        <v>#DIV/0!</v>
      </c>
      <c r="T941" s="65" t="e">
        <f t="shared" si="77"/>
        <v>#DIV/0!</v>
      </c>
      <c r="U941" s="88"/>
      <c r="V941" s="131">
        <f>+IF(O941&lt;&gt;0,($L941*(Lister!$F$11+Lister!$F$10*$K941/1000)+($J941-$L941)*Lister!$F$9)*1.05/$M941/60,0)</f>
        <v>0</v>
      </c>
      <c r="W941" s="120">
        <f t="shared" si="78"/>
        <v>0</v>
      </c>
    </row>
    <row r="942" spans="1:23" s="57" customFormat="1" x14ac:dyDescent="0.25">
      <c r="A942" s="33"/>
      <c r="G942" s="58"/>
      <c r="H942" s="59"/>
      <c r="K942" s="60"/>
      <c r="L942" s="61"/>
      <c r="M942" s="61"/>
      <c r="N942" s="61"/>
      <c r="O942" s="61"/>
      <c r="P942" s="61"/>
      <c r="Q942" s="65" t="e">
        <f t="shared" si="76"/>
        <v>#DIV/0!</v>
      </c>
      <c r="R942" s="64" t="e">
        <f>+M942/L942/3600*Lister!$A$3</f>
        <v>#DIV/0!</v>
      </c>
      <c r="S942" s="65" t="e">
        <f t="shared" si="77"/>
        <v>#DIV/0!</v>
      </c>
      <c r="T942" s="65" t="e">
        <f t="shared" si="77"/>
        <v>#DIV/0!</v>
      </c>
      <c r="U942" s="88"/>
      <c r="V942" s="131">
        <f>+IF(O942&lt;&gt;0,($L942*(Lister!$F$11+Lister!$F$10*$K942/1000)+($J942-$L942)*Lister!$F$9)*1.05/$M942/60,0)</f>
        <v>0</v>
      </c>
      <c r="W942" s="120">
        <f t="shared" si="78"/>
        <v>0</v>
      </c>
    </row>
    <row r="943" spans="1:23" s="57" customFormat="1" x14ac:dyDescent="0.25">
      <c r="A943" s="33"/>
      <c r="G943" s="58"/>
      <c r="H943" s="59"/>
      <c r="K943" s="60"/>
      <c r="L943" s="61"/>
      <c r="M943" s="61"/>
      <c r="N943" s="61"/>
      <c r="O943" s="61"/>
      <c r="P943" s="61"/>
      <c r="Q943" s="65" t="e">
        <f t="shared" si="76"/>
        <v>#DIV/0!</v>
      </c>
      <c r="R943" s="64" t="e">
        <f>+M943/L943/3600*Lister!$A$3</f>
        <v>#DIV/0!</v>
      </c>
      <c r="S943" s="65" t="e">
        <f t="shared" si="77"/>
        <v>#DIV/0!</v>
      </c>
      <c r="T943" s="65" t="e">
        <f t="shared" si="77"/>
        <v>#DIV/0!</v>
      </c>
      <c r="U943" s="88"/>
      <c r="V943" s="131">
        <f>+IF(O943&lt;&gt;0,($L943*(Lister!$F$11+Lister!$F$10*$K943/1000)+($J943-$L943)*Lister!$F$9)*1.05/$M943/60,0)</f>
        <v>0</v>
      </c>
      <c r="W943" s="120">
        <f t="shared" si="78"/>
        <v>0</v>
      </c>
    </row>
    <row r="944" spans="1:23" s="57" customFormat="1" x14ac:dyDescent="0.25">
      <c r="A944" s="33"/>
      <c r="G944" s="58"/>
      <c r="H944" s="59"/>
      <c r="K944" s="60"/>
      <c r="L944" s="61"/>
      <c r="M944" s="61"/>
      <c r="N944" s="61"/>
      <c r="O944" s="61"/>
      <c r="P944" s="61"/>
      <c r="Q944" s="65" t="e">
        <f t="shared" si="76"/>
        <v>#DIV/0!</v>
      </c>
      <c r="R944" s="64" t="e">
        <f>+M944/L944/3600*Lister!$A$3</f>
        <v>#DIV/0!</v>
      </c>
      <c r="S944" s="65" t="e">
        <f t="shared" si="77"/>
        <v>#DIV/0!</v>
      </c>
      <c r="T944" s="65" t="e">
        <f t="shared" si="77"/>
        <v>#DIV/0!</v>
      </c>
      <c r="U944" s="88"/>
      <c r="V944" s="131">
        <f>+IF(O944&lt;&gt;0,($L944*(Lister!$F$11+Lister!$F$10*$K944/1000)+($J944-$L944)*Lister!$F$9)*1.05/$M944/60,0)</f>
        <v>0</v>
      </c>
      <c r="W944" s="120">
        <f t="shared" si="78"/>
        <v>0</v>
      </c>
    </row>
    <row r="945" spans="1:23" s="57" customFormat="1" x14ac:dyDescent="0.25">
      <c r="A945" s="33"/>
      <c r="G945" s="58"/>
      <c r="H945" s="59"/>
      <c r="K945" s="60"/>
      <c r="L945" s="61"/>
      <c r="M945" s="61"/>
      <c r="N945" s="61"/>
      <c r="O945" s="61"/>
      <c r="P945" s="61"/>
      <c r="Q945" s="65" t="e">
        <f t="shared" si="76"/>
        <v>#DIV/0!</v>
      </c>
      <c r="R945" s="64" t="e">
        <f>+M945/L945/3600*Lister!$A$3</f>
        <v>#DIV/0!</v>
      </c>
      <c r="S945" s="65" t="e">
        <f t="shared" si="77"/>
        <v>#DIV/0!</v>
      </c>
      <c r="T945" s="65" t="e">
        <f t="shared" si="77"/>
        <v>#DIV/0!</v>
      </c>
      <c r="U945" s="88"/>
      <c r="V945" s="131">
        <f>+IF(O945&lt;&gt;0,($L945*(Lister!$F$11+Lister!$F$10*$K945/1000)+($J945-$L945)*Lister!$F$9)*1.05/$M945/60,0)</f>
        <v>0</v>
      </c>
      <c r="W945" s="120">
        <f t="shared" si="78"/>
        <v>0</v>
      </c>
    </row>
    <row r="946" spans="1:23" s="57" customFormat="1" x14ac:dyDescent="0.25">
      <c r="A946" s="33"/>
      <c r="G946" s="58"/>
      <c r="H946" s="59"/>
      <c r="K946" s="60"/>
      <c r="L946" s="61"/>
      <c r="M946" s="61"/>
      <c r="N946" s="61"/>
      <c r="O946" s="61"/>
      <c r="P946" s="61"/>
      <c r="Q946" s="65" t="e">
        <f t="shared" si="76"/>
        <v>#DIV/0!</v>
      </c>
      <c r="R946" s="64" t="e">
        <f>+M946/L946/3600*Lister!$A$3</f>
        <v>#DIV/0!</v>
      </c>
      <c r="S946" s="65" t="e">
        <f t="shared" si="77"/>
        <v>#DIV/0!</v>
      </c>
      <c r="T946" s="65" t="e">
        <f t="shared" si="77"/>
        <v>#DIV/0!</v>
      </c>
      <c r="U946" s="88"/>
      <c r="V946" s="131">
        <f>+IF(O946&lt;&gt;0,($L946*(Lister!$F$11+Lister!$F$10*$K946/1000)+($J946-$L946)*Lister!$F$9)*1.05/$M946/60,0)</f>
        <v>0</v>
      </c>
      <c r="W946" s="120">
        <f t="shared" si="78"/>
        <v>0</v>
      </c>
    </row>
    <row r="947" spans="1:23" s="57" customFormat="1" x14ac:dyDescent="0.25">
      <c r="A947" s="33"/>
      <c r="G947" s="58"/>
      <c r="H947" s="59"/>
      <c r="K947" s="60"/>
      <c r="L947" s="61"/>
      <c r="M947" s="61"/>
      <c r="N947" s="61"/>
      <c r="O947" s="61"/>
      <c r="P947" s="61"/>
      <c r="Q947" s="65" t="e">
        <f t="shared" si="76"/>
        <v>#DIV/0!</v>
      </c>
      <c r="R947" s="64" t="e">
        <f>+M947/L947/3600*Lister!$A$3</f>
        <v>#DIV/0!</v>
      </c>
      <c r="S947" s="65" t="e">
        <f t="shared" si="77"/>
        <v>#DIV/0!</v>
      </c>
      <c r="T947" s="65" t="e">
        <f t="shared" si="77"/>
        <v>#DIV/0!</v>
      </c>
      <c r="U947" s="88"/>
      <c r="V947" s="131">
        <f>+IF(O947&lt;&gt;0,($L947*(Lister!$F$11+Lister!$F$10*$K947/1000)+($J947-$L947)*Lister!$F$9)*1.05/$M947/60,0)</f>
        <v>0</v>
      </c>
      <c r="W947" s="120">
        <f t="shared" si="78"/>
        <v>0</v>
      </c>
    </row>
    <row r="948" spans="1:23" s="57" customFormat="1" x14ac:dyDescent="0.25">
      <c r="A948" s="33"/>
      <c r="G948" s="58"/>
      <c r="H948" s="59"/>
      <c r="K948" s="60"/>
      <c r="L948" s="61"/>
      <c r="M948" s="61"/>
      <c r="N948" s="61"/>
      <c r="O948" s="61"/>
      <c r="P948" s="61"/>
      <c r="Q948" s="65" t="e">
        <f t="shared" si="76"/>
        <v>#DIV/0!</v>
      </c>
      <c r="R948" s="64" t="e">
        <f>+M948/L948/3600*Lister!$A$3</f>
        <v>#DIV/0!</v>
      </c>
      <c r="S948" s="65" t="e">
        <f t="shared" si="77"/>
        <v>#DIV/0!</v>
      </c>
      <c r="T948" s="65" t="e">
        <f t="shared" si="77"/>
        <v>#DIV/0!</v>
      </c>
      <c r="U948" s="88"/>
      <c r="V948" s="131">
        <f>+IF(O948&lt;&gt;0,($L948*(Lister!$F$11+Lister!$F$10*$K948/1000)+($J948-$L948)*Lister!$F$9)*1.05/$M948/60,0)</f>
        <v>0</v>
      </c>
      <c r="W948" s="120">
        <f t="shared" si="78"/>
        <v>0</v>
      </c>
    </row>
    <row r="949" spans="1:23" s="57" customFormat="1" x14ac:dyDescent="0.25">
      <c r="A949" s="33"/>
      <c r="G949" s="58"/>
      <c r="H949" s="59"/>
      <c r="K949" s="60"/>
      <c r="L949" s="61"/>
      <c r="M949" s="61"/>
      <c r="N949" s="61"/>
      <c r="O949" s="61"/>
      <c r="P949" s="61"/>
      <c r="Q949" s="65" t="e">
        <f t="shared" si="76"/>
        <v>#DIV/0!</v>
      </c>
      <c r="R949" s="64" t="e">
        <f>+M949/L949/3600*Lister!$A$3</f>
        <v>#DIV/0!</v>
      </c>
      <c r="S949" s="65" t="e">
        <f t="shared" si="77"/>
        <v>#DIV/0!</v>
      </c>
      <c r="T949" s="65" t="e">
        <f t="shared" si="77"/>
        <v>#DIV/0!</v>
      </c>
      <c r="U949" s="88"/>
      <c r="V949" s="131">
        <f>+IF(O949&lt;&gt;0,($L949*(Lister!$F$11+Lister!$F$10*$K949/1000)+($J949-$L949)*Lister!$F$9)*1.05/$M949/60,0)</f>
        <v>0</v>
      </c>
      <c r="W949" s="120">
        <f t="shared" si="78"/>
        <v>0</v>
      </c>
    </row>
    <row r="950" spans="1:23" s="57" customFormat="1" x14ac:dyDescent="0.25">
      <c r="A950" s="33"/>
      <c r="G950" s="58"/>
      <c r="H950" s="59"/>
      <c r="K950" s="60"/>
      <c r="L950" s="61"/>
      <c r="M950" s="61"/>
      <c r="N950" s="61"/>
      <c r="O950" s="61"/>
      <c r="P950" s="61"/>
      <c r="Q950" s="65" t="e">
        <f t="shared" si="76"/>
        <v>#DIV/0!</v>
      </c>
      <c r="R950" s="64" t="e">
        <f>+M950/L950/3600*Lister!$A$3</f>
        <v>#DIV/0!</v>
      </c>
      <c r="S950" s="65" t="e">
        <f t="shared" si="77"/>
        <v>#DIV/0!</v>
      </c>
      <c r="T950" s="65" t="e">
        <f t="shared" si="77"/>
        <v>#DIV/0!</v>
      </c>
      <c r="U950" s="88"/>
      <c r="V950" s="131">
        <f>+IF(O950&lt;&gt;0,($L950*(Lister!$F$11+Lister!$F$10*$K950/1000)+($J950-$L950)*Lister!$F$9)*1.05/$M950/60,0)</f>
        <v>0</v>
      </c>
      <c r="W950" s="120">
        <f t="shared" si="78"/>
        <v>0</v>
      </c>
    </row>
    <row r="951" spans="1:23" s="57" customFormat="1" x14ac:dyDescent="0.25">
      <c r="A951" s="33"/>
      <c r="G951" s="58"/>
      <c r="H951" s="59"/>
      <c r="K951" s="60"/>
      <c r="L951" s="61"/>
      <c r="M951" s="61"/>
      <c r="N951" s="61"/>
      <c r="O951" s="61"/>
      <c r="P951" s="61"/>
      <c r="Q951" s="65" t="e">
        <f t="shared" si="76"/>
        <v>#DIV/0!</v>
      </c>
      <c r="R951" s="64" t="e">
        <f>+M951/L951/3600*Lister!$A$3</f>
        <v>#DIV/0!</v>
      </c>
      <c r="S951" s="65" t="e">
        <f t="shared" si="77"/>
        <v>#DIV/0!</v>
      </c>
      <c r="T951" s="65" t="e">
        <f t="shared" si="77"/>
        <v>#DIV/0!</v>
      </c>
      <c r="U951" s="88"/>
      <c r="V951" s="131">
        <f>+IF(O951&lt;&gt;0,($L951*(Lister!$F$11+Lister!$F$10*$K951/1000)+($J951-$L951)*Lister!$F$9)*1.05/$M951/60,0)</f>
        <v>0</v>
      </c>
      <c r="W951" s="120">
        <f t="shared" si="78"/>
        <v>0</v>
      </c>
    </row>
    <row r="952" spans="1:23" s="57" customFormat="1" x14ac:dyDescent="0.25">
      <c r="A952" s="33"/>
      <c r="G952" s="58"/>
      <c r="H952" s="59"/>
      <c r="K952" s="60"/>
      <c r="L952" s="61"/>
      <c r="M952" s="61"/>
      <c r="N952" s="61"/>
      <c r="O952" s="61"/>
      <c r="P952" s="61"/>
      <c r="Q952" s="65" t="e">
        <f t="shared" si="76"/>
        <v>#DIV/0!</v>
      </c>
      <c r="R952" s="64" t="e">
        <f>+M952/L952/3600*Lister!$A$3</f>
        <v>#DIV/0!</v>
      </c>
      <c r="S952" s="65" t="e">
        <f t="shared" si="77"/>
        <v>#DIV/0!</v>
      </c>
      <c r="T952" s="65" t="e">
        <f t="shared" si="77"/>
        <v>#DIV/0!</v>
      </c>
      <c r="U952" s="88"/>
      <c r="V952" s="131">
        <f>+IF(O952&lt;&gt;0,($L952*(Lister!$F$11+Lister!$F$10*$K952/1000)+($J952-$L952)*Lister!$F$9)*1.05/$M952/60,0)</f>
        <v>0</v>
      </c>
      <c r="W952" s="120">
        <f t="shared" si="78"/>
        <v>0</v>
      </c>
    </row>
    <row r="953" spans="1:23" s="57" customFormat="1" x14ac:dyDescent="0.25">
      <c r="A953" s="33"/>
      <c r="G953" s="58"/>
      <c r="H953" s="59"/>
      <c r="K953" s="60"/>
      <c r="L953" s="61"/>
      <c r="M953" s="61"/>
      <c r="N953" s="61"/>
      <c r="O953" s="61"/>
      <c r="P953" s="61"/>
      <c r="Q953" s="65" t="e">
        <f t="shared" si="76"/>
        <v>#DIV/0!</v>
      </c>
      <c r="R953" s="64" t="e">
        <f>+M953/L953/3600*Lister!$A$3</f>
        <v>#DIV/0!</v>
      </c>
      <c r="S953" s="65" t="e">
        <f t="shared" si="77"/>
        <v>#DIV/0!</v>
      </c>
      <c r="T953" s="65" t="e">
        <f t="shared" si="77"/>
        <v>#DIV/0!</v>
      </c>
      <c r="U953" s="88"/>
      <c r="V953" s="131">
        <f>+IF(O953&lt;&gt;0,($L953*(Lister!$F$11+Lister!$F$10*$K953/1000)+($J953-$L953)*Lister!$F$9)*1.05/$M953/60,0)</f>
        <v>0</v>
      </c>
      <c r="W953" s="120">
        <f t="shared" si="78"/>
        <v>0</v>
      </c>
    </row>
    <row r="954" spans="1:23" s="57" customFormat="1" x14ac:dyDescent="0.25">
      <c r="A954" s="33"/>
      <c r="G954" s="58"/>
      <c r="H954" s="59"/>
      <c r="K954" s="60"/>
      <c r="L954" s="61"/>
      <c r="M954" s="61"/>
      <c r="N954" s="61"/>
      <c r="O954" s="61"/>
      <c r="P954" s="61"/>
      <c r="Q954" s="65" t="e">
        <f t="shared" si="76"/>
        <v>#DIV/0!</v>
      </c>
      <c r="R954" s="64" t="e">
        <f>+M954/L954/3600*Lister!$A$3</f>
        <v>#DIV/0!</v>
      </c>
      <c r="S954" s="65" t="e">
        <f t="shared" si="77"/>
        <v>#DIV/0!</v>
      </c>
      <c r="T954" s="65" t="e">
        <f t="shared" si="77"/>
        <v>#DIV/0!</v>
      </c>
      <c r="U954" s="88"/>
      <c r="V954" s="131">
        <f>+IF(O954&lt;&gt;0,($L954*(Lister!$F$11+Lister!$F$10*$K954/1000)+($J954-$L954)*Lister!$F$9)*1.05/$M954/60,0)</f>
        <v>0</v>
      </c>
      <c r="W954" s="120">
        <f t="shared" si="78"/>
        <v>0</v>
      </c>
    </row>
    <row r="955" spans="1:23" s="57" customFormat="1" x14ac:dyDescent="0.25">
      <c r="A955" s="33"/>
      <c r="G955" s="58"/>
      <c r="H955" s="59"/>
      <c r="K955" s="60"/>
      <c r="L955" s="61"/>
      <c r="M955" s="61"/>
      <c r="N955" s="61"/>
      <c r="O955" s="61"/>
      <c r="P955" s="61"/>
      <c r="Q955" s="65" t="e">
        <f t="shared" si="76"/>
        <v>#DIV/0!</v>
      </c>
      <c r="R955" s="64" t="e">
        <f>+M955/L955/3600*Lister!$A$3</f>
        <v>#DIV/0!</v>
      </c>
      <c r="S955" s="65" t="e">
        <f t="shared" si="77"/>
        <v>#DIV/0!</v>
      </c>
      <c r="T955" s="65" t="e">
        <f t="shared" si="77"/>
        <v>#DIV/0!</v>
      </c>
      <c r="U955" s="88"/>
      <c r="V955" s="131">
        <f>+IF(O955&lt;&gt;0,($L955*(Lister!$F$11+Lister!$F$10*$K955/1000)+($J955-$L955)*Lister!$F$9)*1.05/$M955/60,0)</f>
        <v>0</v>
      </c>
      <c r="W955" s="120">
        <f t="shared" si="78"/>
        <v>0</v>
      </c>
    </row>
    <row r="956" spans="1:23" s="57" customFormat="1" x14ac:dyDescent="0.25">
      <c r="A956" s="33"/>
      <c r="G956" s="58"/>
      <c r="H956" s="59"/>
      <c r="K956" s="60"/>
      <c r="L956" s="61"/>
      <c r="M956" s="61"/>
      <c r="N956" s="61"/>
      <c r="O956" s="61"/>
      <c r="P956" s="61"/>
      <c r="Q956" s="65" t="e">
        <f t="shared" si="76"/>
        <v>#DIV/0!</v>
      </c>
      <c r="R956" s="64" t="e">
        <f>+M956/L956/3600*Lister!$A$3</f>
        <v>#DIV/0!</v>
      </c>
      <c r="S956" s="65" t="e">
        <f t="shared" si="77"/>
        <v>#DIV/0!</v>
      </c>
      <c r="T956" s="65" t="e">
        <f t="shared" si="77"/>
        <v>#DIV/0!</v>
      </c>
      <c r="U956" s="88"/>
      <c r="V956" s="131">
        <f>+IF(O956&lt;&gt;0,($L956*(Lister!$F$11+Lister!$F$10*$K956/1000)+($J956-$L956)*Lister!$F$9)*1.05/$M956/60,0)</f>
        <v>0</v>
      </c>
      <c r="W956" s="120">
        <f t="shared" si="78"/>
        <v>0</v>
      </c>
    </row>
    <row r="957" spans="1:23" s="57" customFormat="1" x14ac:dyDescent="0.25">
      <c r="A957" s="33"/>
      <c r="G957" s="58"/>
      <c r="H957" s="59"/>
      <c r="K957" s="60"/>
      <c r="L957" s="61"/>
      <c r="M957" s="61"/>
      <c r="N957" s="61"/>
      <c r="O957" s="61"/>
      <c r="P957" s="61"/>
      <c r="Q957" s="65" t="e">
        <f t="shared" ref="Q957:Q982" si="79">P957*T957/1000</f>
        <v>#DIV/0!</v>
      </c>
      <c r="R957" s="64" t="e">
        <f>+M957/L957/3600*Lister!$A$3</f>
        <v>#DIV/0!</v>
      </c>
      <c r="S957" s="65" t="e">
        <f t="shared" ref="S957:T982" si="80">N957*R957/1000</f>
        <v>#DIV/0!</v>
      </c>
      <c r="T957" s="65" t="e">
        <f t="shared" si="80"/>
        <v>#DIV/0!</v>
      </c>
      <c r="U957" s="88"/>
      <c r="V957" s="131">
        <f>+IF(O957&lt;&gt;0,($L957*(Lister!$F$11+Lister!$F$10*$K957/1000)+($J957-$L957)*Lister!$F$9)*1.05/$M957/60,0)</f>
        <v>0</v>
      </c>
      <c r="W957" s="120">
        <f t="shared" si="78"/>
        <v>0</v>
      </c>
    </row>
    <row r="958" spans="1:23" s="57" customFormat="1" x14ac:dyDescent="0.25">
      <c r="A958" s="33"/>
      <c r="G958" s="58"/>
      <c r="H958" s="59"/>
      <c r="K958" s="60"/>
      <c r="L958" s="61"/>
      <c r="M958" s="61"/>
      <c r="N958" s="61"/>
      <c r="O958" s="61"/>
      <c r="P958" s="61"/>
      <c r="Q958" s="65" t="e">
        <f t="shared" si="79"/>
        <v>#DIV/0!</v>
      </c>
      <c r="R958" s="64" t="e">
        <f>+M958/L958/3600*Lister!$A$3</f>
        <v>#DIV/0!</v>
      </c>
      <c r="S958" s="65" t="e">
        <f t="shared" si="80"/>
        <v>#DIV/0!</v>
      </c>
      <c r="T958" s="65" t="e">
        <f t="shared" si="80"/>
        <v>#DIV/0!</v>
      </c>
      <c r="U958" s="88"/>
      <c r="V958" s="131">
        <f>+IF(O958&lt;&gt;0,($L958*(Lister!$F$11+Lister!$F$10*$K958/1000)+($J958-$L958)*Lister!$F$9)*1.05/$M958/60,0)</f>
        <v>0</v>
      </c>
      <c r="W958" s="120">
        <f t="shared" si="78"/>
        <v>0</v>
      </c>
    </row>
    <row r="959" spans="1:23" s="57" customFormat="1" x14ac:dyDescent="0.25">
      <c r="A959" s="33"/>
      <c r="G959" s="58"/>
      <c r="H959" s="59"/>
      <c r="K959" s="60"/>
      <c r="L959" s="61"/>
      <c r="M959" s="61"/>
      <c r="N959" s="61"/>
      <c r="O959" s="61"/>
      <c r="P959" s="61"/>
      <c r="Q959" s="65" t="e">
        <f t="shared" si="79"/>
        <v>#DIV/0!</v>
      </c>
      <c r="R959" s="64" t="e">
        <f>+M959/L959/3600*Lister!$A$3</f>
        <v>#DIV/0!</v>
      </c>
      <c r="S959" s="65" t="e">
        <f t="shared" si="80"/>
        <v>#DIV/0!</v>
      </c>
      <c r="T959" s="65" t="e">
        <f t="shared" si="80"/>
        <v>#DIV/0!</v>
      </c>
      <c r="U959" s="88"/>
      <c r="V959" s="131">
        <f>+IF(O959&lt;&gt;0,($L959*(Lister!$F$11+Lister!$F$10*$K959/1000)+($J959-$L959)*Lister!$F$9)*1.05/$M959/60,0)</f>
        <v>0</v>
      </c>
      <c r="W959" s="120">
        <f t="shared" si="78"/>
        <v>0</v>
      </c>
    </row>
    <row r="960" spans="1:23" s="57" customFormat="1" x14ac:dyDescent="0.25">
      <c r="A960" s="33"/>
      <c r="G960" s="58"/>
      <c r="H960" s="59"/>
      <c r="K960" s="60"/>
      <c r="L960" s="61"/>
      <c r="M960" s="61"/>
      <c r="N960" s="61"/>
      <c r="O960" s="61"/>
      <c r="P960" s="61"/>
      <c r="Q960" s="65" t="e">
        <f t="shared" si="79"/>
        <v>#DIV/0!</v>
      </c>
      <c r="R960" s="64" t="e">
        <f>+M960/L960/3600*Lister!$A$3</f>
        <v>#DIV/0!</v>
      </c>
      <c r="S960" s="65" t="e">
        <f t="shared" si="80"/>
        <v>#DIV/0!</v>
      </c>
      <c r="T960" s="65" t="e">
        <f t="shared" si="80"/>
        <v>#DIV/0!</v>
      </c>
      <c r="U960" s="88"/>
      <c r="V960" s="131">
        <f>+IF(O960&lt;&gt;0,($L960*(Lister!$F$11+Lister!$F$10*$K960/1000)+($J960-$L960)*Lister!$F$9)*1.05/$M960/60,0)</f>
        <v>0</v>
      </c>
      <c r="W960" s="120">
        <f t="shared" si="78"/>
        <v>0</v>
      </c>
    </row>
    <row r="961" spans="1:23" s="57" customFormat="1" x14ac:dyDescent="0.25">
      <c r="A961" s="33"/>
      <c r="G961" s="58"/>
      <c r="H961" s="59"/>
      <c r="K961" s="60"/>
      <c r="L961" s="61"/>
      <c r="M961" s="61"/>
      <c r="N961" s="61"/>
      <c r="O961" s="61"/>
      <c r="P961" s="61"/>
      <c r="Q961" s="65" t="e">
        <f t="shared" si="79"/>
        <v>#DIV/0!</v>
      </c>
      <c r="R961" s="64" t="e">
        <f>+M961/L961/3600*Lister!$A$3</f>
        <v>#DIV/0!</v>
      </c>
      <c r="S961" s="65" t="e">
        <f t="shared" si="80"/>
        <v>#DIV/0!</v>
      </c>
      <c r="T961" s="65" t="e">
        <f t="shared" si="80"/>
        <v>#DIV/0!</v>
      </c>
      <c r="U961" s="88"/>
      <c r="V961" s="131">
        <f>+IF(O961&lt;&gt;0,($L961*(Lister!$F$11+Lister!$F$10*$K961/1000)+($J961-$L961)*Lister!$F$9)*1.05/$M961/60,0)</f>
        <v>0</v>
      </c>
      <c r="W961" s="120">
        <f t="shared" si="78"/>
        <v>0</v>
      </c>
    </row>
    <row r="962" spans="1:23" s="57" customFormat="1" x14ac:dyDescent="0.25">
      <c r="A962" s="33"/>
      <c r="G962" s="58"/>
      <c r="H962" s="59"/>
      <c r="K962" s="60"/>
      <c r="L962" s="61"/>
      <c r="M962" s="61"/>
      <c r="N962" s="61"/>
      <c r="O962" s="61"/>
      <c r="P962" s="61"/>
      <c r="Q962" s="65" t="e">
        <f t="shared" si="79"/>
        <v>#DIV/0!</v>
      </c>
      <c r="R962" s="64" t="e">
        <f>+M962/L962/3600*Lister!$A$3</f>
        <v>#DIV/0!</v>
      </c>
      <c r="S962" s="65" t="e">
        <f t="shared" si="80"/>
        <v>#DIV/0!</v>
      </c>
      <c r="T962" s="65" t="e">
        <f t="shared" si="80"/>
        <v>#DIV/0!</v>
      </c>
      <c r="U962" s="88"/>
      <c r="V962" s="131">
        <f>+IF(O962&lt;&gt;0,($L962*(Lister!$F$11+Lister!$F$10*$K962/1000)+($J962-$L962)*Lister!$F$9)*1.05/$M962/60,0)</f>
        <v>0</v>
      </c>
      <c r="W962" s="120">
        <f t="shared" si="78"/>
        <v>0</v>
      </c>
    </row>
    <row r="963" spans="1:23" s="57" customFormat="1" x14ac:dyDescent="0.25">
      <c r="A963" s="33"/>
      <c r="G963" s="58"/>
      <c r="H963" s="59"/>
      <c r="K963" s="60"/>
      <c r="L963" s="61"/>
      <c r="M963" s="61"/>
      <c r="N963" s="61"/>
      <c r="O963" s="61"/>
      <c r="P963" s="61"/>
      <c r="Q963" s="65" t="e">
        <f t="shared" si="79"/>
        <v>#DIV/0!</v>
      </c>
      <c r="R963" s="64" t="e">
        <f>+M963/L963/3600*Lister!$A$3</f>
        <v>#DIV/0!</v>
      </c>
      <c r="S963" s="65" t="e">
        <f t="shared" si="80"/>
        <v>#DIV/0!</v>
      </c>
      <c r="T963" s="65" t="e">
        <f t="shared" si="80"/>
        <v>#DIV/0!</v>
      </c>
      <c r="U963" s="88"/>
      <c r="V963" s="131">
        <f>+IF(O963&lt;&gt;0,($L963*(Lister!$F$11+Lister!$F$10*$K963/1000)+($J963-$L963)*Lister!$F$9)*1.05/$M963/60,0)</f>
        <v>0</v>
      </c>
      <c r="W963" s="120">
        <f t="shared" si="78"/>
        <v>0</v>
      </c>
    </row>
    <row r="964" spans="1:23" s="57" customFormat="1" x14ac:dyDescent="0.25">
      <c r="A964" s="33"/>
      <c r="G964" s="58"/>
      <c r="H964" s="59"/>
      <c r="K964" s="60"/>
      <c r="L964" s="61"/>
      <c r="M964" s="61"/>
      <c r="N964" s="61"/>
      <c r="O964" s="61"/>
      <c r="P964" s="61"/>
      <c r="Q964" s="65" t="e">
        <f t="shared" si="79"/>
        <v>#DIV/0!</v>
      </c>
      <c r="R964" s="64" t="e">
        <f>+M964/L964/3600*Lister!$A$3</f>
        <v>#DIV/0!</v>
      </c>
      <c r="S964" s="65" t="e">
        <f t="shared" si="80"/>
        <v>#DIV/0!</v>
      </c>
      <c r="T964" s="65" t="e">
        <f t="shared" si="80"/>
        <v>#DIV/0!</v>
      </c>
      <c r="U964" s="88"/>
      <c r="V964" s="131">
        <f>+IF(O964&lt;&gt;0,($L964*(Lister!$F$11+Lister!$F$10*$K964/1000)+($J964-$L964)*Lister!$F$9)*1.05/$M964/60,0)</f>
        <v>0</v>
      </c>
      <c r="W964" s="120">
        <f t="shared" si="78"/>
        <v>0</v>
      </c>
    </row>
    <row r="965" spans="1:23" s="57" customFormat="1" x14ac:dyDescent="0.25">
      <c r="A965" s="33"/>
      <c r="G965" s="58"/>
      <c r="H965" s="59"/>
      <c r="K965" s="60"/>
      <c r="L965" s="61"/>
      <c r="M965" s="61"/>
      <c r="N965" s="61"/>
      <c r="O965" s="61"/>
      <c r="P965" s="61"/>
      <c r="Q965" s="65" t="e">
        <f t="shared" si="79"/>
        <v>#DIV/0!</v>
      </c>
      <c r="R965" s="64" t="e">
        <f>+M965/L965/3600*Lister!$A$3</f>
        <v>#DIV/0!</v>
      </c>
      <c r="S965" s="65" t="e">
        <f t="shared" si="80"/>
        <v>#DIV/0!</v>
      </c>
      <c r="T965" s="65" t="e">
        <f t="shared" si="80"/>
        <v>#DIV/0!</v>
      </c>
      <c r="U965" s="88"/>
      <c r="V965" s="131">
        <f>+IF(O965&lt;&gt;0,($L965*(Lister!$F$11+Lister!$F$10*$K965/1000)+($J965-$L965)*Lister!$F$9)*1.05/$M965/60,0)</f>
        <v>0</v>
      </c>
      <c r="W965" s="120">
        <f t="shared" si="78"/>
        <v>0</v>
      </c>
    </row>
    <row r="966" spans="1:23" s="57" customFormat="1" x14ac:dyDescent="0.25">
      <c r="A966" s="33"/>
      <c r="G966" s="58"/>
      <c r="H966" s="59"/>
      <c r="K966" s="60"/>
      <c r="L966" s="61"/>
      <c r="M966" s="61"/>
      <c r="N966" s="61"/>
      <c r="O966" s="61"/>
      <c r="P966" s="61"/>
      <c r="Q966" s="65" t="e">
        <f t="shared" si="79"/>
        <v>#DIV/0!</v>
      </c>
      <c r="R966" s="64" t="e">
        <f>+M966/L966/3600*Lister!$A$3</f>
        <v>#DIV/0!</v>
      </c>
      <c r="S966" s="65" t="e">
        <f t="shared" si="80"/>
        <v>#DIV/0!</v>
      </c>
      <c r="T966" s="65" t="e">
        <f t="shared" si="80"/>
        <v>#DIV/0!</v>
      </c>
      <c r="U966" s="88"/>
      <c r="V966" s="131">
        <f>+IF(O966&lt;&gt;0,($L966*(Lister!$F$11+Lister!$F$10*$K966/1000)+($J966-$L966)*Lister!$F$9)*1.05/$M966/60,0)</f>
        <v>0</v>
      </c>
      <c r="W966" s="120">
        <f t="shared" ref="W966:W1029" si="81">+V966/60</f>
        <v>0</v>
      </c>
    </row>
    <row r="967" spans="1:23" s="57" customFormat="1" x14ac:dyDescent="0.25">
      <c r="A967" s="33"/>
      <c r="G967" s="58"/>
      <c r="H967" s="59"/>
      <c r="K967" s="60"/>
      <c r="L967" s="61"/>
      <c r="M967" s="61"/>
      <c r="N967" s="61"/>
      <c r="O967" s="61"/>
      <c r="P967" s="61"/>
      <c r="Q967" s="65" t="e">
        <f t="shared" si="79"/>
        <v>#DIV/0!</v>
      </c>
      <c r="R967" s="64" t="e">
        <f>+M967/L967/3600*Lister!$A$3</f>
        <v>#DIV/0!</v>
      </c>
      <c r="S967" s="65" t="e">
        <f t="shared" si="80"/>
        <v>#DIV/0!</v>
      </c>
      <c r="T967" s="65" t="e">
        <f t="shared" si="80"/>
        <v>#DIV/0!</v>
      </c>
      <c r="U967" s="88"/>
      <c r="V967" s="131">
        <f>+IF(O967&lt;&gt;0,($L967*(Lister!$F$11+Lister!$F$10*$K967/1000)+($J967-$L967)*Lister!$F$9)*1.05/$M967/60,0)</f>
        <v>0</v>
      </c>
      <c r="W967" s="120">
        <f t="shared" si="81"/>
        <v>0</v>
      </c>
    </row>
    <row r="968" spans="1:23" s="57" customFormat="1" x14ac:dyDescent="0.25">
      <c r="A968" s="33"/>
      <c r="G968" s="58"/>
      <c r="H968" s="59"/>
      <c r="K968" s="60"/>
      <c r="L968" s="61"/>
      <c r="M968" s="61"/>
      <c r="N968" s="61"/>
      <c r="O968" s="61"/>
      <c r="P968" s="61"/>
      <c r="Q968" s="65" t="e">
        <f t="shared" si="79"/>
        <v>#DIV/0!</v>
      </c>
      <c r="R968" s="64" t="e">
        <f>+M968/L968/3600*Lister!$A$3</f>
        <v>#DIV/0!</v>
      </c>
      <c r="S968" s="65" t="e">
        <f t="shared" si="80"/>
        <v>#DIV/0!</v>
      </c>
      <c r="T968" s="65" t="e">
        <f t="shared" si="80"/>
        <v>#DIV/0!</v>
      </c>
      <c r="U968" s="88"/>
      <c r="V968" s="131">
        <f>+IF(O968&lt;&gt;0,($L968*(Lister!$F$11+Lister!$F$10*$K968/1000)+($J968-$L968)*Lister!$F$9)*1.05/$M968/60,0)</f>
        <v>0</v>
      </c>
      <c r="W968" s="120">
        <f t="shared" si="81"/>
        <v>0</v>
      </c>
    </row>
    <row r="969" spans="1:23" s="57" customFormat="1" x14ac:dyDescent="0.25">
      <c r="A969" s="33"/>
      <c r="G969" s="58"/>
      <c r="H969" s="59"/>
      <c r="K969" s="60"/>
      <c r="L969" s="61"/>
      <c r="M969" s="61"/>
      <c r="N969" s="61"/>
      <c r="O969" s="61"/>
      <c r="P969" s="61"/>
      <c r="Q969" s="65" t="e">
        <f t="shared" si="79"/>
        <v>#DIV/0!</v>
      </c>
      <c r="R969" s="64" t="e">
        <f>+M969/L969/3600*Lister!$A$3</f>
        <v>#DIV/0!</v>
      </c>
      <c r="S969" s="65" t="e">
        <f t="shared" si="80"/>
        <v>#DIV/0!</v>
      </c>
      <c r="T969" s="65" t="e">
        <f t="shared" si="80"/>
        <v>#DIV/0!</v>
      </c>
      <c r="U969" s="88"/>
      <c r="V969" s="131">
        <f>+IF(O969&lt;&gt;0,($L969*(Lister!$F$11+Lister!$F$10*$K969/1000)+($J969-$L969)*Lister!$F$9)*1.05/$M969/60,0)</f>
        <v>0</v>
      </c>
      <c r="W969" s="120">
        <f t="shared" si="81"/>
        <v>0</v>
      </c>
    </row>
    <row r="970" spans="1:23" s="57" customFormat="1" x14ac:dyDescent="0.25">
      <c r="A970" s="33"/>
      <c r="G970" s="58"/>
      <c r="H970" s="59"/>
      <c r="K970" s="60"/>
      <c r="L970" s="61"/>
      <c r="M970" s="61"/>
      <c r="N970" s="61"/>
      <c r="O970" s="61"/>
      <c r="P970" s="61"/>
      <c r="Q970" s="65" t="e">
        <f t="shared" si="79"/>
        <v>#DIV/0!</v>
      </c>
      <c r="R970" s="64" t="e">
        <f>+M970/L970/3600*Lister!$A$3</f>
        <v>#DIV/0!</v>
      </c>
      <c r="S970" s="65" t="e">
        <f t="shared" si="80"/>
        <v>#DIV/0!</v>
      </c>
      <c r="T970" s="65" t="e">
        <f t="shared" si="80"/>
        <v>#DIV/0!</v>
      </c>
      <c r="U970" s="88"/>
      <c r="V970" s="131">
        <f>+IF(O970&lt;&gt;0,($L970*(Lister!$F$11+Lister!$F$10*$K970/1000)+($J970-$L970)*Lister!$F$9)*1.05/$M970/60,0)</f>
        <v>0</v>
      </c>
      <c r="W970" s="120">
        <f t="shared" si="81"/>
        <v>0</v>
      </c>
    </row>
    <row r="971" spans="1:23" s="57" customFormat="1" x14ac:dyDescent="0.25">
      <c r="A971" s="33"/>
      <c r="G971" s="58"/>
      <c r="H971" s="59"/>
      <c r="K971" s="60"/>
      <c r="L971" s="61"/>
      <c r="M971" s="61"/>
      <c r="N971" s="61"/>
      <c r="O971" s="61"/>
      <c r="P971" s="61"/>
      <c r="Q971" s="65" t="e">
        <f t="shared" si="79"/>
        <v>#DIV/0!</v>
      </c>
      <c r="R971" s="64" t="e">
        <f>+M971/L971/3600*Lister!$A$3</f>
        <v>#DIV/0!</v>
      </c>
      <c r="S971" s="65" t="e">
        <f t="shared" si="80"/>
        <v>#DIV/0!</v>
      </c>
      <c r="T971" s="65" t="e">
        <f t="shared" si="80"/>
        <v>#DIV/0!</v>
      </c>
      <c r="U971" s="88"/>
      <c r="V971" s="131">
        <f>+IF(O971&lt;&gt;0,($L971*(Lister!$F$11+Lister!$F$10*$K971/1000)+($J971-$L971)*Lister!$F$9)*1.05/$M971/60,0)</f>
        <v>0</v>
      </c>
      <c r="W971" s="120">
        <f t="shared" si="81"/>
        <v>0</v>
      </c>
    </row>
    <row r="972" spans="1:23" s="57" customFormat="1" x14ac:dyDescent="0.25">
      <c r="A972" s="33"/>
      <c r="G972" s="58"/>
      <c r="H972" s="59"/>
      <c r="K972" s="60"/>
      <c r="L972" s="61"/>
      <c r="M972" s="61"/>
      <c r="N972" s="61"/>
      <c r="O972" s="61"/>
      <c r="P972" s="61"/>
      <c r="Q972" s="65" t="e">
        <f t="shared" si="79"/>
        <v>#DIV/0!</v>
      </c>
      <c r="R972" s="64" t="e">
        <f>+M972/L972/3600*Lister!$A$3</f>
        <v>#DIV/0!</v>
      </c>
      <c r="S972" s="65" t="e">
        <f t="shared" si="80"/>
        <v>#DIV/0!</v>
      </c>
      <c r="T972" s="65" t="e">
        <f t="shared" si="80"/>
        <v>#DIV/0!</v>
      </c>
      <c r="U972" s="88"/>
      <c r="V972" s="131">
        <f>+IF(O972&lt;&gt;0,($L972*(Lister!$F$11+Lister!$F$10*$K972/1000)+($J972-$L972)*Lister!$F$9)*1.05/$M972/60,0)</f>
        <v>0</v>
      </c>
      <c r="W972" s="120">
        <f t="shared" si="81"/>
        <v>0</v>
      </c>
    </row>
    <row r="973" spans="1:23" s="57" customFormat="1" x14ac:dyDescent="0.25">
      <c r="A973" s="33"/>
      <c r="G973" s="58"/>
      <c r="H973" s="59"/>
      <c r="K973" s="60"/>
      <c r="L973" s="61"/>
      <c r="M973" s="61"/>
      <c r="N973" s="61"/>
      <c r="O973" s="61"/>
      <c r="P973" s="61"/>
      <c r="Q973" s="65" t="e">
        <f t="shared" si="79"/>
        <v>#DIV/0!</v>
      </c>
      <c r="R973" s="64" t="e">
        <f>+M973/L973/3600*Lister!$A$3</f>
        <v>#DIV/0!</v>
      </c>
      <c r="S973" s="65" t="e">
        <f t="shared" si="80"/>
        <v>#DIV/0!</v>
      </c>
      <c r="T973" s="65" t="e">
        <f t="shared" si="80"/>
        <v>#DIV/0!</v>
      </c>
      <c r="U973" s="88"/>
      <c r="V973" s="131">
        <f>+IF(O973&lt;&gt;0,($L973*(Lister!$F$11+Lister!$F$10*$K973/1000)+($J973-$L973)*Lister!$F$9)*1.05/$M973/60,0)</f>
        <v>0</v>
      </c>
      <c r="W973" s="120">
        <f t="shared" si="81"/>
        <v>0</v>
      </c>
    </row>
    <row r="974" spans="1:23" s="57" customFormat="1" x14ac:dyDescent="0.25">
      <c r="A974" s="33"/>
      <c r="G974" s="58"/>
      <c r="H974" s="59"/>
      <c r="K974" s="60"/>
      <c r="L974" s="61"/>
      <c r="M974" s="61"/>
      <c r="N974" s="61"/>
      <c r="O974" s="61"/>
      <c r="P974" s="61"/>
      <c r="Q974" s="65" t="e">
        <f t="shared" si="79"/>
        <v>#DIV/0!</v>
      </c>
      <c r="R974" s="64" t="e">
        <f>+M974/L974/3600*Lister!$A$3</f>
        <v>#DIV/0!</v>
      </c>
      <c r="S974" s="65" t="e">
        <f t="shared" si="80"/>
        <v>#DIV/0!</v>
      </c>
      <c r="T974" s="65" t="e">
        <f t="shared" si="80"/>
        <v>#DIV/0!</v>
      </c>
      <c r="U974" s="88"/>
      <c r="V974" s="131">
        <f>+IF(O974&lt;&gt;0,($L974*(Lister!$F$11+Lister!$F$10*$K974/1000)+($J974-$L974)*Lister!$F$9)*1.05/$M974/60,0)</f>
        <v>0</v>
      </c>
      <c r="W974" s="120">
        <f t="shared" si="81"/>
        <v>0</v>
      </c>
    </row>
    <row r="975" spans="1:23" s="57" customFormat="1" x14ac:dyDescent="0.25">
      <c r="A975" s="33"/>
      <c r="G975" s="58"/>
      <c r="H975" s="59"/>
      <c r="K975" s="60"/>
      <c r="L975" s="61"/>
      <c r="M975" s="61"/>
      <c r="N975" s="61"/>
      <c r="O975" s="61"/>
      <c r="P975" s="61"/>
      <c r="Q975" s="65" t="e">
        <f t="shared" si="79"/>
        <v>#DIV/0!</v>
      </c>
      <c r="R975" s="64" t="e">
        <f>+M975/L975/3600*Lister!$A$3</f>
        <v>#DIV/0!</v>
      </c>
      <c r="S975" s="65" t="e">
        <f t="shared" si="80"/>
        <v>#DIV/0!</v>
      </c>
      <c r="T975" s="65" t="e">
        <f t="shared" si="80"/>
        <v>#DIV/0!</v>
      </c>
      <c r="U975" s="88"/>
      <c r="V975" s="131">
        <f>+IF(O975&lt;&gt;0,($L975*(Lister!$F$11+Lister!$F$10*$K975/1000)+($J975-$L975)*Lister!$F$9)*1.05/$M975/60,0)</f>
        <v>0</v>
      </c>
      <c r="W975" s="120">
        <f t="shared" si="81"/>
        <v>0</v>
      </c>
    </row>
    <row r="976" spans="1:23" s="57" customFormat="1" x14ac:dyDescent="0.25">
      <c r="A976" s="33"/>
      <c r="G976" s="58"/>
      <c r="H976" s="59"/>
      <c r="K976" s="60"/>
      <c r="L976" s="61"/>
      <c r="M976" s="61"/>
      <c r="N976" s="61"/>
      <c r="O976" s="61"/>
      <c r="P976" s="61"/>
      <c r="Q976" s="65" t="e">
        <f t="shared" si="79"/>
        <v>#DIV/0!</v>
      </c>
      <c r="R976" s="64" t="e">
        <f>+M976/L976/3600*Lister!$A$3</f>
        <v>#DIV/0!</v>
      </c>
      <c r="S976" s="65" t="e">
        <f t="shared" si="80"/>
        <v>#DIV/0!</v>
      </c>
      <c r="T976" s="65" t="e">
        <f t="shared" si="80"/>
        <v>#DIV/0!</v>
      </c>
      <c r="U976" s="88"/>
      <c r="V976" s="131">
        <f>+IF(O976&lt;&gt;0,($L976*(Lister!$F$11+Lister!$F$10*$K976/1000)+($J976-$L976)*Lister!$F$9)*1.05/$M976/60,0)</f>
        <v>0</v>
      </c>
      <c r="W976" s="120">
        <f t="shared" si="81"/>
        <v>0</v>
      </c>
    </row>
    <row r="977" spans="1:23" s="57" customFormat="1" x14ac:dyDescent="0.25">
      <c r="A977" s="33"/>
      <c r="G977" s="58"/>
      <c r="H977" s="59"/>
      <c r="K977" s="60"/>
      <c r="L977" s="61"/>
      <c r="M977" s="61"/>
      <c r="N977" s="61"/>
      <c r="O977" s="61"/>
      <c r="P977" s="61"/>
      <c r="Q977" s="65" t="e">
        <f t="shared" si="79"/>
        <v>#DIV/0!</v>
      </c>
      <c r="R977" s="64" t="e">
        <f>+M977/L977/3600*Lister!$A$3</f>
        <v>#DIV/0!</v>
      </c>
      <c r="S977" s="65" t="e">
        <f t="shared" si="80"/>
        <v>#DIV/0!</v>
      </c>
      <c r="T977" s="65" t="e">
        <f t="shared" si="80"/>
        <v>#DIV/0!</v>
      </c>
      <c r="U977" s="88"/>
      <c r="V977" s="131">
        <f>+IF(O977&lt;&gt;0,($L977*(Lister!$F$11+Lister!$F$10*$K977/1000)+($J977-$L977)*Lister!$F$9)*1.05/$M977/60,0)</f>
        <v>0</v>
      </c>
      <c r="W977" s="120">
        <f t="shared" si="81"/>
        <v>0</v>
      </c>
    </row>
    <row r="978" spans="1:23" s="57" customFormat="1" x14ac:dyDescent="0.25">
      <c r="A978" s="33"/>
      <c r="G978" s="58"/>
      <c r="H978" s="59"/>
      <c r="K978" s="60"/>
      <c r="L978" s="61"/>
      <c r="M978" s="61"/>
      <c r="N978" s="61"/>
      <c r="O978" s="61"/>
      <c r="P978" s="61"/>
      <c r="Q978" s="65" t="e">
        <f t="shared" si="79"/>
        <v>#DIV/0!</v>
      </c>
      <c r="R978" s="64" t="e">
        <f>+M978/L978/3600*Lister!$A$3</f>
        <v>#DIV/0!</v>
      </c>
      <c r="S978" s="65" t="e">
        <f t="shared" si="80"/>
        <v>#DIV/0!</v>
      </c>
      <c r="T978" s="65" t="e">
        <f t="shared" si="80"/>
        <v>#DIV/0!</v>
      </c>
      <c r="U978" s="88"/>
      <c r="V978" s="131">
        <f>+IF(O978&lt;&gt;0,($L978*(Lister!$F$11+Lister!$F$10*$K978/1000)+($J978-$L978)*Lister!$F$9)*1.05/$M978/60,0)</f>
        <v>0</v>
      </c>
      <c r="W978" s="120">
        <f t="shared" si="81"/>
        <v>0</v>
      </c>
    </row>
    <row r="979" spans="1:23" s="57" customFormat="1" x14ac:dyDescent="0.25">
      <c r="A979" s="33"/>
      <c r="G979" s="58"/>
      <c r="H979" s="59"/>
      <c r="K979" s="60"/>
      <c r="L979" s="61"/>
      <c r="M979" s="61"/>
      <c r="N979" s="61"/>
      <c r="O979" s="61"/>
      <c r="P979" s="61"/>
      <c r="Q979" s="65" t="e">
        <f t="shared" si="79"/>
        <v>#DIV/0!</v>
      </c>
      <c r="R979" s="64" t="e">
        <f>+M979/L979/3600*Lister!$A$3</f>
        <v>#DIV/0!</v>
      </c>
      <c r="S979" s="65" t="e">
        <f t="shared" si="80"/>
        <v>#DIV/0!</v>
      </c>
      <c r="T979" s="65" t="e">
        <f t="shared" si="80"/>
        <v>#DIV/0!</v>
      </c>
      <c r="U979" s="88"/>
      <c r="V979" s="131">
        <f>+IF(O979&lt;&gt;0,($L979*(Lister!$F$11+Lister!$F$10*$K979/1000)+($J979-$L979)*Lister!$F$9)*1.05/$M979/60,0)</f>
        <v>0</v>
      </c>
      <c r="W979" s="120">
        <f t="shared" si="81"/>
        <v>0</v>
      </c>
    </row>
    <row r="980" spans="1:23" s="57" customFormat="1" x14ac:dyDescent="0.25">
      <c r="A980" s="33"/>
      <c r="G980" s="58"/>
      <c r="H980" s="59"/>
      <c r="K980" s="60"/>
      <c r="L980" s="61"/>
      <c r="M980" s="61"/>
      <c r="N980" s="61"/>
      <c r="O980" s="61"/>
      <c r="P980" s="61"/>
      <c r="Q980" s="65" t="e">
        <f t="shared" si="79"/>
        <v>#DIV/0!</v>
      </c>
      <c r="R980" s="64" t="e">
        <f>+M980/L980/3600*Lister!$A$3</f>
        <v>#DIV/0!</v>
      </c>
      <c r="S980" s="65" t="e">
        <f t="shared" si="80"/>
        <v>#DIV/0!</v>
      </c>
      <c r="T980" s="65" t="e">
        <f t="shared" si="80"/>
        <v>#DIV/0!</v>
      </c>
      <c r="U980" s="88"/>
      <c r="V980" s="131">
        <f>+IF(O980&lt;&gt;0,($L980*(Lister!$F$11+Lister!$F$10*$K980/1000)+($J980-$L980)*Lister!$F$9)*1.05/$M980/60,0)</f>
        <v>0</v>
      </c>
      <c r="W980" s="120">
        <f t="shared" si="81"/>
        <v>0</v>
      </c>
    </row>
    <row r="981" spans="1:23" s="57" customFormat="1" x14ac:dyDescent="0.25">
      <c r="A981" s="33"/>
      <c r="G981" s="58"/>
      <c r="H981" s="59"/>
      <c r="K981" s="60"/>
      <c r="L981" s="61"/>
      <c r="M981" s="61"/>
      <c r="N981" s="61"/>
      <c r="O981" s="61"/>
      <c r="P981" s="61"/>
      <c r="Q981" s="65" t="e">
        <f t="shared" si="79"/>
        <v>#DIV/0!</v>
      </c>
      <c r="R981" s="64" t="e">
        <f>+M981/L981/3600*Lister!$A$3</f>
        <v>#DIV/0!</v>
      </c>
      <c r="S981" s="65" t="e">
        <f t="shared" si="80"/>
        <v>#DIV/0!</v>
      </c>
      <c r="T981" s="65" t="e">
        <f t="shared" si="80"/>
        <v>#DIV/0!</v>
      </c>
      <c r="U981" s="88"/>
      <c r="V981" s="131">
        <f>+IF(O981&lt;&gt;0,($L981*(Lister!$F$11+Lister!$F$10*$K981/1000)+($J981-$L981)*Lister!$F$9)*1.05/$M981/60,0)</f>
        <v>0</v>
      </c>
      <c r="W981" s="120">
        <f t="shared" si="81"/>
        <v>0</v>
      </c>
    </row>
    <row r="982" spans="1:23" s="57" customFormat="1" x14ac:dyDescent="0.25">
      <c r="A982" s="33"/>
      <c r="G982" s="58"/>
      <c r="H982" s="59"/>
      <c r="K982" s="60"/>
      <c r="L982" s="61"/>
      <c r="M982" s="61"/>
      <c r="N982" s="61"/>
      <c r="O982" s="61"/>
      <c r="P982" s="61"/>
      <c r="Q982" s="65" t="e">
        <f t="shared" si="79"/>
        <v>#DIV/0!</v>
      </c>
      <c r="R982" s="64" t="e">
        <f>+M982/L982/3600*Lister!$A$3</f>
        <v>#DIV/0!</v>
      </c>
      <c r="S982" s="65" t="e">
        <f t="shared" si="80"/>
        <v>#DIV/0!</v>
      </c>
      <c r="T982" s="65" t="e">
        <f t="shared" si="80"/>
        <v>#DIV/0!</v>
      </c>
      <c r="U982" s="88"/>
      <c r="V982" s="131">
        <f>+IF(O982&lt;&gt;0,($L982*(Lister!$F$11+Lister!$F$10*$K982/1000)+($J982-$L982)*Lister!$F$9)*1.05/$M982/60,0)</f>
        <v>0</v>
      </c>
      <c r="W982" s="120">
        <f t="shared" si="81"/>
        <v>0</v>
      </c>
    </row>
    <row r="983" spans="1:23" s="57" customFormat="1" x14ac:dyDescent="0.25">
      <c r="A983" s="33"/>
      <c r="G983" s="58"/>
      <c r="H983" s="59"/>
      <c r="K983" s="60"/>
      <c r="L983" s="61"/>
      <c r="M983" s="61"/>
      <c r="N983" s="61"/>
      <c r="O983" s="61"/>
      <c r="P983" s="61"/>
      <c r="Q983" s="64">
        <f t="shared" ref="Q983:Q1046" si="82">+M983*N983</f>
        <v>0</v>
      </c>
      <c r="R983" s="64" t="e">
        <f>+M983/L983/3600*Lister!$A$2</f>
        <v>#DIV/0!</v>
      </c>
      <c r="S983" s="65" t="e">
        <f t="shared" ref="S983:S1046" si="83">N983*R983/1000</f>
        <v>#DIV/0!</v>
      </c>
      <c r="T983" s="65" t="e">
        <f t="shared" ref="T983:T1046" si="84">+P983/R983</f>
        <v>#DIV/0!</v>
      </c>
      <c r="U983" s="88"/>
      <c r="V983" s="131">
        <f>+IF(O983&lt;&gt;0,($L983*(Lister!$F$11+Lister!$F$10*$K983/1000)+($J983-$L983)*Lister!$F$9)*1.05/$M983/60,0)</f>
        <v>0</v>
      </c>
      <c r="W983" s="120">
        <f t="shared" si="81"/>
        <v>0</v>
      </c>
    </row>
    <row r="984" spans="1:23" s="57" customFormat="1" x14ac:dyDescent="0.25">
      <c r="A984" s="33"/>
      <c r="G984" s="58"/>
      <c r="H984" s="59"/>
      <c r="K984" s="60"/>
      <c r="L984" s="61"/>
      <c r="M984" s="61"/>
      <c r="N984" s="61"/>
      <c r="O984" s="61"/>
      <c r="P984" s="61"/>
      <c r="Q984" s="64">
        <f t="shared" si="82"/>
        <v>0</v>
      </c>
      <c r="R984" s="64" t="e">
        <f>+M984/L984/3600*Lister!$A$2</f>
        <v>#DIV/0!</v>
      </c>
      <c r="S984" s="65" t="e">
        <f t="shared" si="83"/>
        <v>#DIV/0!</v>
      </c>
      <c r="T984" s="65" t="e">
        <f t="shared" si="84"/>
        <v>#DIV/0!</v>
      </c>
      <c r="U984" s="88"/>
      <c r="V984" s="131">
        <f>+IF(O984&lt;&gt;0,($L984*(Lister!$F$11+Lister!$F$10*$K984/1000)+($J984-$L984)*Lister!$F$9)*1.05/$M984/60,0)</f>
        <v>0</v>
      </c>
      <c r="W984" s="120">
        <f t="shared" si="81"/>
        <v>0</v>
      </c>
    </row>
    <row r="985" spans="1:23" s="57" customFormat="1" x14ac:dyDescent="0.25">
      <c r="A985" s="33"/>
      <c r="G985" s="58"/>
      <c r="H985" s="59"/>
      <c r="K985" s="60"/>
      <c r="L985" s="61"/>
      <c r="M985" s="61"/>
      <c r="N985" s="61"/>
      <c r="O985" s="61"/>
      <c r="P985" s="61"/>
      <c r="Q985" s="64">
        <f t="shared" si="82"/>
        <v>0</v>
      </c>
      <c r="R985" s="64" t="e">
        <f>+M985/L985/3600*Lister!$A$2</f>
        <v>#DIV/0!</v>
      </c>
      <c r="S985" s="65" t="e">
        <f t="shared" si="83"/>
        <v>#DIV/0!</v>
      </c>
      <c r="T985" s="65" t="e">
        <f t="shared" si="84"/>
        <v>#DIV/0!</v>
      </c>
      <c r="U985" s="88"/>
      <c r="V985" s="131">
        <f>+IF(O985&lt;&gt;0,($L985*(Lister!$F$11+Lister!$F$10*$K985/1000)+($J985-$L985)*Lister!$F$9)*1.05/$M985/60,0)</f>
        <v>0</v>
      </c>
      <c r="W985" s="120">
        <f t="shared" si="81"/>
        <v>0</v>
      </c>
    </row>
    <row r="986" spans="1:23" s="57" customFormat="1" x14ac:dyDescent="0.25">
      <c r="A986" s="33"/>
      <c r="G986" s="58"/>
      <c r="H986" s="59"/>
      <c r="K986" s="60"/>
      <c r="L986" s="61"/>
      <c r="M986" s="61"/>
      <c r="N986" s="61"/>
      <c r="O986" s="61"/>
      <c r="P986" s="61"/>
      <c r="Q986" s="64">
        <f t="shared" si="82"/>
        <v>0</v>
      </c>
      <c r="R986" s="64" t="e">
        <f>+M986/L986/3600*Lister!$A$2</f>
        <v>#DIV/0!</v>
      </c>
      <c r="S986" s="65" t="e">
        <f t="shared" si="83"/>
        <v>#DIV/0!</v>
      </c>
      <c r="T986" s="65" t="e">
        <f t="shared" si="84"/>
        <v>#DIV/0!</v>
      </c>
      <c r="U986" s="88"/>
      <c r="V986" s="131">
        <f>+IF(O986&lt;&gt;0,($L986*(Lister!$F$11+Lister!$F$10*$K986/1000)+($J986-$L986)*Lister!$F$9)*1.05/$M986/60,0)</f>
        <v>0</v>
      </c>
      <c r="W986" s="120">
        <f t="shared" si="81"/>
        <v>0</v>
      </c>
    </row>
    <row r="987" spans="1:23" s="57" customFormat="1" x14ac:dyDescent="0.25">
      <c r="A987" s="33"/>
      <c r="G987" s="58"/>
      <c r="H987" s="59"/>
      <c r="K987" s="60"/>
      <c r="L987" s="61"/>
      <c r="M987" s="61"/>
      <c r="N987" s="61"/>
      <c r="O987" s="61"/>
      <c r="P987" s="61"/>
      <c r="Q987" s="64">
        <f t="shared" si="82"/>
        <v>0</v>
      </c>
      <c r="R987" s="64" t="e">
        <f>+M987/L987/3600*Lister!$A$2</f>
        <v>#DIV/0!</v>
      </c>
      <c r="S987" s="65" t="e">
        <f t="shared" si="83"/>
        <v>#DIV/0!</v>
      </c>
      <c r="T987" s="65" t="e">
        <f t="shared" si="84"/>
        <v>#DIV/0!</v>
      </c>
      <c r="U987" s="88"/>
      <c r="V987" s="131">
        <f>+IF(O987&lt;&gt;0,($L987*(Lister!$F$11+Lister!$F$10*$K987/1000)+($J987-$L987)*Lister!$F$9)*1.05/$M987/60,0)</f>
        <v>0</v>
      </c>
      <c r="W987" s="120">
        <f t="shared" si="81"/>
        <v>0</v>
      </c>
    </row>
    <row r="988" spans="1:23" s="57" customFormat="1" x14ac:dyDescent="0.25">
      <c r="A988" s="33"/>
      <c r="G988" s="58"/>
      <c r="H988" s="59"/>
      <c r="K988" s="60"/>
      <c r="L988" s="61"/>
      <c r="M988" s="61"/>
      <c r="N988" s="61"/>
      <c r="O988" s="61"/>
      <c r="P988" s="61"/>
      <c r="Q988" s="64">
        <f t="shared" si="82"/>
        <v>0</v>
      </c>
      <c r="R988" s="64" t="e">
        <f>+M988/L988/3600*Lister!$A$2</f>
        <v>#DIV/0!</v>
      </c>
      <c r="S988" s="65" t="e">
        <f t="shared" si="83"/>
        <v>#DIV/0!</v>
      </c>
      <c r="T988" s="65" t="e">
        <f t="shared" si="84"/>
        <v>#DIV/0!</v>
      </c>
      <c r="U988" s="88"/>
      <c r="V988" s="131">
        <f>+IF(O988&lt;&gt;0,($L988*(Lister!$F$11+Lister!$F$10*$K988/1000)+($J988-$L988)*Lister!$F$9)*1.05/$M988/60,0)</f>
        <v>0</v>
      </c>
      <c r="W988" s="120">
        <f t="shared" si="81"/>
        <v>0</v>
      </c>
    </row>
    <row r="989" spans="1:23" s="57" customFormat="1" x14ac:dyDescent="0.25">
      <c r="A989" s="33"/>
      <c r="G989" s="58"/>
      <c r="H989" s="59"/>
      <c r="K989" s="60"/>
      <c r="L989" s="61"/>
      <c r="M989" s="61"/>
      <c r="N989" s="61"/>
      <c r="O989" s="61"/>
      <c r="P989" s="61"/>
      <c r="Q989" s="64">
        <f t="shared" si="82"/>
        <v>0</v>
      </c>
      <c r="R989" s="64" t="e">
        <f>+M989/L989/3600*Lister!$A$2</f>
        <v>#DIV/0!</v>
      </c>
      <c r="S989" s="65" t="e">
        <f t="shared" si="83"/>
        <v>#DIV/0!</v>
      </c>
      <c r="T989" s="65" t="e">
        <f t="shared" si="84"/>
        <v>#DIV/0!</v>
      </c>
      <c r="U989" s="88"/>
      <c r="V989" s="131">
        <f>+IF(O989&lt;&gt;0,($L989*(Lister!$F$11+Lister!$F$10*$K989/1000)+($J989-$L989)*Lister!$F$9)*1.05/$M989/60,0)</f>
        <v>0</v>
      </c>
      <c r="W989" s="120">
        <f t="shared" si="81"/>
        <v>0</v>
      </c>
    </row>
    <row r="990" spans="1:23" s="57" customFormat="1" x14ac:dyDescent="0.25">
      <c r="A990" s="33"/>
      <c r="G990" s="58"/>
      <c r="H990" s="59"/>
      <c r="K990" s="60"/>
      <c r="L990" s="61"/>
      <c r="M990" s="61"/>
      <c r="N990" s="61"/>
      <c r="O990" s="61"/>
      <c r="P990" s="61"/>
      <c r="Q990" s="64">
        <f t="shared" si="82"/>
        <v>0</v>
      </c>
      <c r="R990" s="64" t="e">
        <f>+M990/L990/3600*Lister!$A$2</f>
        <v>#DIV/0!</v>
      </c>
      <c r="S990" s="65" t="e">
        <f t="shared" si="83"/>
        <v>#DIV/0!</v>
      </c>
      <c r="T990" s="65" t="e">
        <f t="shared" si="84"/>
        <v>#DIV/0!</v>
      </c>
      <c r="U990" s="88"/>
      <c r="V990" s="131">
        <f>+IF(O990&lt;&gt;0,($L990*(Lister!$F$11+Lister!$F$10*$K990/1000)+($J990-$L990)*Lister!$F$9)*1.05/$M990/60,0)</f>
        <v>0</v>
      </c>
      <c r="W990" s="120">
        <f t="shared" si="81"/>
        <v>0</v>
      </c>
    </row>
    <row r="991" spans="1:23" s="57" customFormat="1" x14ac:dyDescent="0.25">
      <c r="A991" s="33"/>
      <c r="G991" s="58"/>
      <c r="H991" s="59"/>
      <c r="K991" s="60"/>
      <c r="L991" s="61"/>
      <c r="M991" s="61"/>
      <c r="N991" s="61"/>
      <c r="O991" s="61"/>
      <c r="P991" s="61"/>
      <c r="Q991" s="64">
        <f t="shared" si="82"/>
        <v>0</v>
      </c>
      <c r="R991" s="64" t="e">
        <f>+M991/L991/3600*Lister!$A$2</f>
        <v>#DIV/0!</v>
      </c>
      <c r="S991" s="65" t="e">
        <f t="shared" si="83"/>
        <v>#DIV/0!</v>
      </c>
      <c r="T991" s="65" t="e">
        <f t="shared" si="84"/>
        <v>#DIV/0!</v>
      </c>
      <c r="U991" s="88"/>
      <c r="V991" s="131">
        <f>+IF(O991&lt;&gt;0,($L991*(Lister!$F$11+Lister!$F$10*$K991/1000)+($J991-$L991)*Lister!$F$9)*1.05/$M991/60,0)</f>
        <v>0</v>
      </c>
      <c r="W991" s="120">
        <f t="shared" si="81"/>
        <v>0</v>
      </c>
    </row>
    <row r="992" spans="1:23" s="57" customFormat="1" x14ac:dyDescent="0.25">
      <c r="A992" s="33"/>
      <c r="G992" s="58"/>
      <c r="H992" s="59"/>
      <c r="K992" s="60"/>
      <c r="L992" s="61"/>
      <c r="M992" s="61"/>
      <c r="N992" s="61"/>
      <c r="O992" s="61"/>
      <c r="P992" s="61"/>
      <c r="Q992" s="64">
        <f t="shared" si="82"/>
        <v>0</v>
      </c>
      <c r="R992" s="64" t="e">
        <f>+M992/L992/3600*Lister!$A$2</f>
        <v>#DIV/0!</v>
      </c>
      <c r="S992" s="65" t="e">
        <f t="shared" si="83"/>
        <v>#DIV/0!</v>
      </c>
      <c r="T992" s="65" t="e">
        <f t="shared" si="84"/>
        <v>#DIV/0!</v>
      </c>
      <c r="U992" s="88"/>
      <c r="V992" s="131">
        <f>+IF(O992&lt;&gt;0,($L992*(Lister!$F$11+Lister!$F$10*$K992/1000)+($J992-$L992)*Lister!$F$9)*1.05/$M992/60,0)</f>
        <v>0</v>
      </c>
      <c r="W992" s="120">
        <f t="shared" si="81"/>
        <v>0</v>
      </c>
    </row>
    <row r="993" spans="1:23" s="57" customFormat="1" x14ac:dyDescent="0.25">
      <c r="A993" s="33"/>
      <c r="G993" s="58"/>
      <c r="H993" s="59"/>
      <c r="K993" s="60"/>
      <c r="L993" s="61"/>
      <c r="M993" s="61"/>
      <c r="N993" s="61"/>
      <c r="O993" s="61"/>
      <c r="P993" s="61"/>
      <c r="Q993" s="64">
        <f t="shared" si="82"/>
        <v>0</v>
      </c>
      <c r="R993" s="64" t="e">
        <f>+M993/L993/3600*Lister!$A$2</f>
        <v>#DIV/0!</v>
      </c>
      <c r="S993" s="65" t="e">
        <f t="shared" si="83"/>
        <v>#DIV/0!</v>
      </c>
      <c r="T993" s="65" t="e">
        <f t="shared" si="84"/>
        <v>#DIV/0!</v>
      </c>
      <c r="U993" s="88"/>
      <c r="V993" s="131">
        <f>+IF(O993&lt;&gt;0,($L993*(Lister!$F$11+Lister!$F$10*$K993/1000)+($J993-$L993)*Lister!$F$9)*1.05/$M993/60,0)</f>
        <v>0</v>
      </c>
      <c r="W993" s="120">
        <f t="shared" si="81"/>
        <v>0</v>
      </c>
    </row>
    <row r="994" spans="1:23" s="57" customFormat="1" x14ac:dyDescent="0.25">
      <c r="A994" s="33"/>
      <c r="G994" s="58"/>
      <c r="H994" s="59"/>
      <c r="K994" s="60"/>
      <c r="L994" s="61"/>
      <c r="M994" s="61"/>
      <c r="N994" s="61"/>
      <c r="O994" s="61"/>
      <c r="P994" s="61"/>
      <c r="Q994" s="64">
        <f t="shared" si="82"/>
        <v>0</v>
      </c>
      <c r="R994" s="64" t="e">
        <f>+M994/L994/3600*Lister!$A$2</f>
        <v>#DIV/0!</v>
      </c>
      <c r="S994" s="65" t="e">
        <f t="shared" si="83"/>
        <v>#DIV/0!</v>
      </c>
      <c r="T994" s="65" t="e">
        <f t="shared" si="84"/>
        <v>#DIV/0!</v>
      </c>
      <c r="U994" s="88"/>
      <c r="V994" s="131">
        <f>+IF(O994&lt;&gt;0,($L994*(Lister!$F$11+Lister!$F$10*$K994/1000)+($J994-$L994)*Lister!$F$9)*1.05/$M994/60,0)</f>
        <v>0</v>
      </c>
      <c r="W994" s="120">
        <f t="shared" si="81"/>
        <v>0</v>
      </c>
    </row>
    <row r="995" spans="1:23" s="57" customFormat="1" x14ac:dyDescent="0.25">
      <c r="A995" s="33"/>
      <c r="G995" s="58"/>
      <c r="H995" s="59"/>
      <c r="K995" s="60"/>
      <c r="L995" s="61"/>
      <c r="M995" s="61"/>
      <c r="N995" s="61"/>
      <c r="O995" s="61"/>
      <c r="P995" s="61"/>
      <c r="Q995" s="64">
        <f t="shared" si="82"/>
        <v>0</v>
      </c>
      <c r="R995" s="64" t="e">
        <f>+M995/L995/3600*Lister!$A$2</f>
        <v>#DIV/0!</v>
      </c>
      <c r="S995" s="65" t="e">
        <f t="shared" si="83"/>
        <v>#DIV/0!</v>
      </c>
      <c r="T995" s="65" t="e">
        <f t="shared" si="84"/>
        <v>#DIV/0!</v>
      </c>
      <c r="U995" s="88"/>
      <c r="V995" s="131">
        <f>+IF(O995&lt;&gt;0,($L995*(Lister!$F$11+Lister!$F$10*$K995/1000)+($J995-$L995)*Lister!$F$9)*1.05/$M995/60,0)</f>
        <v>0</v>
      </c>
      <c r="W995" s="120">
        <f t="shared" si="81"/>
        <v>0</v>
      </c>
    </row>
    <row r="996" spans="1:23" s="57" customFormat="1" x14ac:dyDescent="0.25">
      <c r="A996" s="33"/>
      <c r="G996" s="58"/>
      <c r="H996" s="59"/>
      <c r="K996" s="60"/>
      <c r="L996" s="61"/>
      <c r="M996" s="61"/>
      <c r="N996" s="61"/>
      <c r="O996" s="61"/>
      <c r="P996" s="61"/>
      <c r="Q996" s="64">
        <f t="shared" si="82"/>
        <v>0</v>
      </c>
      <c r="R996" s="64" t="e">
        <f>+M996/L996/3600*Lister!$A$2</f>
        <v>#DIV/0!</v>
      </c>
      <c r="S996" s="65" t="e">
        <f t="shared" si="83"/>
        <v>#DIV/0!</v>
      </c>
      <c r="T996" s="65" t="e">
        <f t="shared" si="84"/>
        <v>#DIV/0!</v>
      </c>
      <c r="U996" s="88"/>
      <c r="V996" s="131">
        <f>+IF(O996&lt;&gt;0,($L996*(Lister!$F$11+Lister!$F$10*$K996/1000)+($J996-$L996)*Lister!$F$9)*1.05/$M996/60,0)</f>
        <v>0</v>
      </c>
      <c r="W996" s="120">
        <f t="shared" si="81"/>
        <v>0</v>
      </c>
    </row>
    <row r="997" spans="1:23" s="57" customFormat="1" x14ac:dyDescent="0.25">
      <c r="A997" s="33"/>
      <c r="G997" s="58"/>
      <c r="H997" s="59"/>
      <c r="K997" s="60"/>
      <c r="L997" s="61"/>
      <c r="M997" s="61"/>
      <c r="N997" s="61"/>
      <c r="O997" s="61"/>
      <c r="P997" s="61"/>
      <c r="Q997" s="64">
        <f t="shared" si="82"/>
        <v>0</v>
      </c>
      <c r="R997" s="64" t="e">
        <f>+M997/L997/3600*Lister!$A$2</f>
        <v>#DIV/0!</v>
      </c>
      <c r="S997" s="65" t="e">
        <f t="shared" si="83"/>
        <v>#DIV/0!</v>
      </c>
      <c r="T997" s="65" t="e">
        <f t="shared" si="84"/>
        <v>#DIV/0!</v>
      </c>
      <c r="U997" s="88"/>
      <c r="V997" s="131">
        <f>+IF(O997&lt;&gt;0,($L997*(Lister!$F$11+Lister!$F$10*$K997/1000)+($J997-$L997)*Lister!$F$9)*1.05/$M997/60,0)</f>
        <v>0</v>
      </c>
      <c r="W997" s="120">
        <f t="shared" si="81"/>
        <v>0</v>
      </c>
    </row>
    <row r="998" spans="1:23" s="57" customFormat="1" x14ac:dyDescent="0.25">
      <c r="A998" s="33"/>
      <c r="G998" s="58"/>
      <c r="H998" s="59"/>
      <c r="K998" s="60"/>
      <c r="L998" s="61"/>
      <c r="M998" s="61"/>
      <c r="N998" s="61"/>
      <c r="O998" s="61"/>
      <c r="P998" s="61"/>
      <c r="Q998" s="64">
        <f t="shared" si="82"/>
        <v>0</v>
      </c>
      <c r="R998" s="64" t="e">
        <f>+M998/L998/3600*Lister!$A$2</f>
        <v>#DIV/0!</v>
      </c>
      <c r="S998" s="65" t="e">
        <f t="shared" si="83"/>
        <v>#DIV/0!</v>
      </c>
      <c r="T998" s="65" t="e">
        <f t="shared" si="84"/>
        <v>#DIV/0!</v>
      </c>
      <c r="U998" s="88"/>
      <c r="V998" s="131">
        <f>+IF(O998&lt;&gt;0,($L998*(Lister!$F$11+Lister!$F$10*$K998/1000)+($J998-$L998)*Lister!$F$9)*1.05/$M998/60,0)</f>
        <v>0</v>
      </c>
      <c r="W998" s="120">
        <f t="shared" si="81"/>
        <v>0</v>
      </c>
    </row>
    <row r="999" spans="1:23" s="57" customFormat="1" x14ac:dyDescent="0.25">
      <c r="A999" s="33"/>
      <c r="G999" s="58"/>
      <c r="H999" s="59"/>
      <c r="K999" s="60"/>
      <c r="L999" s="61"/>
      <c r="M999" s="61"/>
      <c r="N999" s="61"/>
      <c r="O999" s="61"/>
      <c r="P999" s="61"/>
      <c r="Q999" s="64">
        <f t="shared" si="82"/>
        <v>0</v>
      </c>
      <c r="R999" s="64" t="e">
        <f>+M999/L999/3600*Lister!$A$2</f>
        <v>#DIV/0!</v>
      </c>
      <c r="S999" s="65" t="e">
        <f t="shared" si="83"/>
        <v>#DIV/0!</v>
      </c>
      <c r="T999" s="65" t="e">
        <f t="shared" si="84"/>
        <v>#DIV/0!</v>
      </c>
      <c r="U999" s="88"/>
      <c r="V999" s="131">
        <f>+IF(O999&lt;&gt;0,($L999*(Lister!$F$11+Lister!$F$10*$K999/1000)+($J999-$L999)*Lister!$F$9)*1.05/$M999/60,0)</f>
        <v>0</v>
      </c>
      <c r="W999" s="120">
        <f t="shared" si="81"/>
        <v>0</v>
      </c>
    </row>
    <row r="1000" spans="1:23" s="57" customFormat="1" x14ac:dyDescent="0.25">
      <c r="A1000" s="33"/>
      <c r="G1000" s="58"/>
      <c r="H1000" s="59"/>
      <c r="K1000" s="60"/>
      <c r="L1000" s="61"/>
      <c r="M1000" s="61"/>
      <c r="N1000" s="61"/>
      <c r="O1000" s="61"/>
      <c r="P1000" s="61"/>
      <c r="Q1000" s="64">
        <f t="shared" si="82"/>
        <v>0</v>
      </c>
      <c r="R1000" s="64" t="e">
        <f>+M1000/L1000/3600*Lister!$A$2</f>
        <v>#DIV/0!</v>
      </c>
      <c r="S1000" s="65" t="e">
        <f t="shared" si="83"/>
        <v>#DIV/0!</v>
      </c>
      <c r="T1000" s="65" t="e">
        <f t="shared" si="84"/>
        <v>#DIV/0!</v>
      </c>
      <c r="U1000" s="88"/>
      <c r="V1000" s="131">
        <f>+IF(O1000&lt;&gt;0,($L1000*(Lister!$F$11+Lister!$F$10*$K1000/1000)+($J1000-$L1000)*Lister!$F$9)*1.05/$M1000/60,0)</f>
        <v>0</v>
      </c>
      <c r="W1000" s="120">
        <f t="shared" si="81"/>
        <v>0</v>
      </c>
    </row>
    <row r="1001" spans="1:23" s="57" customFormat="1" x14ac:dyDescent="0.25">
      <c r="A1001" s="33"/>
      <c r="G1001" s="58"/>
      <c r="H1001" s="59"/>
      <c r="K1001" s="60"/>
      <c r="L1001" s="61"/>
      <c r="M1001" s="61"/>
      <c r="N1001" s="61"/>
      <c r="O1001" s="61"/>
      <c r="P1001" s="61"/>
      <c r="Q1001" s="64">
        <f t="shared" si="82"/>
        <v>0</v>
      </c>
      <c r="R1001" s="64" t="e">
        <f>+M1001/L1001/3600*Lister!$A$2</f>
        <v>#DIV/0!</v>
      </c>
      <c r="S1001" s="65" t="e">
        <f t="shared" si="83"/>
        <v>#DIV/0!</v>
      </c>
      <c r="T1001" s="65" t="e">
        <f t="shared" si="84"/>
        <v>#DIV/0!</v>
      </c>
      <c r="U1001" s="88"/>
      <c r="V1001" s="131">
        <f>+IF(O1001&lt;&gt;0,($L1001*(Lister!$F$11+Lister!$F$10*$K1001/1000)+($J1001-$L1001)*Lister!$F$9)*1.05/$M1001/60,0)</f>
        <v>0</v>
      </c>
      <c r="W1001" s="120">
        <f t="shared" si="81"/>
        <v>0</v>
      </c>
    </row>
    <row r="1002" spans="1:23" s="57" customFormat="1" x14ac:dyDescent="0.25">
      <c r="A1002" s="33"/>
      <c r="G1002" s="58"/>
      <c r="H1002" s="59"/>
      <c r="K1002" s="60"/>
      <c r="L1002" s="61"/>
      <c r="M1002" s="61"/>
      <c r="N1002" s="61"/>
      <c r="O1002" s="61"/>
      <c r="P1002" s="61"/>
      <c r="Q1002" s="64">
        <f t="shared" si="82"/>
        <v>0</v>
      </c>
      <c r="R1002" s="64" t="e">
        <f>+M1002/L1002/3600*Lister!$A$2</f>
        <v>#DIV/0!</v>
      </c>
      <c r="S1002" s="65" t="e">
        <f t="shared" si="83"/>
        <v>#DIV/0!</v>
      </c>
      <c r="T1002" s="65" t="e">
        <f t="shared" si="84"/>
        <v>#DIV/0!</v>
      </c>
      <c r="U1002" s="88"/>
      <c r="V1002" s="131">
        <f>+IF(O1002&lt;&gt;0,($L1002*(Lister!$F$11+Lister!$F$10*$K1002/1000)+($J1002-$L1002)*Lister!$F$9)*1.05/$M1002/60,0)</f>
        <v>0</v>
      </c>
      <c r="W1002" s="120">
        <f t="shared" si="81"/>
        <v>0</v>
      </c>
    </row>
    <row r="1003" spans="1:23" s="57" customFormat="1" x14ac:dyDescent="0.25">
      <c r="A1003" s="33"/>
      <c r="G1003" s="58"/>
      <c r="H1003" s="59"/>
      <c r="K1003" s="60"/>
      <c r="L1003" s="61"/>
      <c r="M1003" s="61"/>
      <c r="N1003" s="61"/>
      <c r="O1003" s="61"/>
      <c r="P1003" s="61"/>
      <c r="Q1003" s="64">
        <f t="shared" si="82"/>
        <v>0</v>
      </c>
      <c r="R1003" s="64" t="e">
        <f>+M1003/L1003/3600*Lister!$A$2</f>
        <v>#DIV/0!</v>
      </c>
      <c r="S1003" s="65" t="e">
        <f t="shared" si="83"/>
        <v>#DIV/0!</v>
      </c>
      <c r="T1003" s="65" t="e">
        <f t="shared" si="84"/>
        <v>#DIV/0!</v>
      </c>
      <c r="U1003" s="88"/>
      <c r="V1003" s="131">
        <f>+IF(O1003&lt;&gt;0,($L1003*(Lister!$F$11+Lister!$F$10*$K1003/1000)+($J1003-$L1003)*Lister!$F$9)*1.05/$M1003/60,0)</f>
        <v>0</v>
      </c>
      <c r="W1003" s="120">
        <f t="shared" si="81"/>
        <v>0</v>
      </c>
    </row>
    <row r="1004" spans="1:23" s="57" customFormat="1" x14ac:dyDescent="0.25">
      <c r="A1004" s="33"/>
      <c r="G1004" s="58"/>
      <c r="H1004" s="59"/>
      <c r="K1004" s="60"/>
      <c r="L1004" s="61"/>
      <c r="M1004" s="61"/>
      <c r="N1004" s="61"/>
      <c r="O1004" s="61"/>
      <c r="P1004" s="61"/>
      <c r="Q1004" s="64">
        <f t="shared" si="82"/>
        <v>0</v>
      </c>
      <c r="R1004" s="64" t="e">
        <f>+M1004/L1004/3600*Lister!$A$2</f>
        <v>#DIV/0!</v>
      </c>
      <c r="S1004" s="65" t="e">
        <f t="shared" si="83"/>
        <v>#DIV/0!</v>
      </c>
      <c r="T1004" s="65" t="e">
        <f t="shared" si="84"/>
        <v>#DIV/0!</v>
      </c>
      <c r="U1004" s="88"/>
      <c r="V1004" s="131">
        <f>+IF(O1004&lt;&gt;0,($L1004*(Lister!$F$11+Lister!$F$10*$K1004/1000)+($J1004-$L1004)*Lister!$F$9)*1.05/$M1004/60,0)</f>
        <v>0</v>
      </c>
      <c r="W1004" s="120">
        <f t="shared" si="81"/>
        <v>0</v>
      </c>
    </row>
    <row r="1005" spans="1:23" s="57" customFormat="1" x14ac:dyDescent="0.25">
      <c r="A1005" s="33"/>
      <c r="G1005" s="58"/>
      <c r="H1005" s="59"/>
      <c r="K1005" s="60"/>
      <c r="L1005" s="61"/>
      <c r="M1005" s="61"/>
      <c r="N1005" s="61"/>
      <c r="O1005" s="61"/>
      <c r="P1005" s="61"/>
      <c r="Q1005" s="64">
        <f t="shared" si="82"/>
        <v>0</v>
      </c>
      <c r="R1005" s="64" t="e">
        <f>+M1005/L1005/3600*Lister!$A$2</f>
        <v>#DIV/0!</v>
      </c>
      <c r="S1005" s="65" t="e">
        <f t="shared" si="83"/>
        <v>#DIV/0!</v>
      </c>
      <c r="T1005" s="65" t="e">
        <f t="shared" si="84"/>
        <v>#DIV/0!</v>
      </c>
      <c r="U1005" s="88"/>
      <c r="V1005" s="131">
        <f>+IF(O1005&lt;&gt;0,($L1005*(Lister!$F$11+Lister!$F$10*$K1005/1000)+($J1005-$L1005)*Lister!$F$9)*1.05/$M1005/60,0)</f>
        <v>0</v>
      </c>
      <c r="W1005" s="120">
        <f t="shared" si="81"/>
        <v>0</v>
      </c>
    </row>
    <row r="1006" spans="1:23" s="57" customFormat="1" x14ac:dyDescent="0.25">
      <c r="A1006" s="33"/>
      <c r="G1006" s="58"/>
      <c r="H1006" s="59"/>
      <c r="K1006" s="60"/>
      <c r="L1006" s="61"/>
      <c r="M1006" s="61"/>
      <c r="N1006" s="61"/>
      <c r="O1006" s="61"/>
      <c r="P1006" s="61"/>
      <c r="Q1006" s="64">
        <f t="shared" si="82"/>
        <v>0</v>
      </c>
      <c r="R1006" s="64" t="e">
        <f>+M1006/L1006/3600*Lister!$A$2</f>
        <v>#DIV/0!</v>
      </c>
      <c r="S1006" s="65" t="e">
        <f t="shared" si="83"/>
        <v>#DIV/0!</v>
      </c>
      <c r="T1006" s="65" t="e">
        <f t="shared" si="84"/>
        <v>#DIV/0!</v>
      </c>
      <c r="U1006" s="88"/>
      <c r="V1006" s="131">
        <f>+IF(O1006&lt;&gt;0,($L1006*(Lister!$F$11+Lister!$F$10*$K1006/1000)+($J1006-$L1006)*Lister!$F$9)*1.05/$M1006/60,0)</f>
        <v>0</v>
      </c>
      <c r="W1006" s="120">
        <f t="shared" si="81"/>
        <v>0</v>
      </c>
    </row>
    <row r="1007" spans="1:23" s="57" customFormat="1" x14ac:dyDescent="0.25">
      <c r="A1007" s="33"/>
      <c r="G1007" s="58"/>
      <c r="H1007" s="59"/>
      <c r="K1007" s="60"/>
      <c r="L1007" s="61"/>
      <c r="M1007" s="61"/>
      <c r="N1007" s="61"/>
      <c r="O1007" s="61"/>
      <c r="P1007" s="61"/>
      <c r="Q1007" s="64">
        <f t="shared" si="82"/>
        <v>0</v>
      </c>
      <c r="R1007" s="64" t="e">
        <f>+M1007/L1007/3600*Lister!$A$2</f>
        <v>#DIV/0!</v>
      </c>
      <c r="S1007" s="65" t="e">
        <f t="shared" si="83"/>
        <v>#DIV/0!</v>
      </c>
      <c r="T1007" s="65" t="e">
        <f t="shared" si="84"/>
        <v>#DIV/0!</v>
      </c>
      <c r="U1007" s="88"/>
      <c r="V1007" s="131">
        <f>+IF(O1007&lt;&gt;0,($L1007*(Lister!$F$11+Lister!$F$10*$K1007/1000)+($J1007-$L1007)*Lister!$F$9)*1.05/$M1007/60,0)</f>
        <v>0</v>
      </c>
      <c r="W1007" s="120">
        <f t="shared" si="81"/>
        <v>0</v>
      </c>
    </row>
    <row r="1008" spans="1:23" s="57" customFormat="1" x14ac:dyDescent="0.25">
      <c r="A1008" s="33"/>
      <c r="G1008" s="58"/>
      <c r="H1008" s="59"/>
      <c r="K1008" s="60"/>
      <c r="L1008" s="61"/>
      <c r="M1008" s="61"/>
      <c r="N1008" s="61"/>
      <c r="O1008" s="61"/>
      <c r="P1008" s="61"/>
      <c r="Q1008" s="64">
        <f t="shared" si="82"/>
        <v>0</v>
      </c>
      <c r="R1008" s="64" t="e">
        <f>+M1008/L1008/3600*Lister!$A$2</f>
        <v>#DIV/0!</v>
      </c>
      <c r="S1008" s="65" t="e">
        <f t="shared" si="83"/>
        <v>#DIV/0!</v>
      </c>
      <c r="T1008" s="65" t="e">
        <f t="shared" si="84"/>
        <v>#DIV/0!</v>
      </c>
      <c r="U1008" s="88"/>
      <c r="V1008" s="131">
        <f>+IF(O1008&lt;&gt;0,($L1008*(Lister!$F$11+Lister!$F$10*$K1008/1000)+($J1008-$L1008)*Lister!$F$9)*1.05/$M1008/60,0)</f>
        <v>0</v>
      </c>
      <c r="W1008" s="120">
        <f t="shared" si="81"/>
        <v>0</v>
      </c>
    </row>
    <row r="1009" spans="1:23" s="57" customFormat="1" x14ac:dyDescent="0.25">
      <c r="A1009" s="33"/>
      <c r="G1009" s="58"/>
      <c r="H1009" s="59"/>
      <c r="K1009" s="60"/>
      <c r="L1009" s="61"/>
      <c r="M1009" s="61"/>
      <c r="N1009" s="61"/>
      <c r="O1009" s="61"/>
      <c r="P1009" s="61"/>
      <c r="Q1009" s="64">
        <f t="shared" si="82"/>
        <v>0</v>
      </c>
      <c r="R1009" s="64" t="e">
        <f>+M1009/L1009/3600*Lister!$A$2</f>
        <v>#DIV/0!</v>
      </c>
      <c r="S1009" s="65" t="e">
        <f t="shared" si="83"/>
        <v>#DIV/0!</v>
      </c>
      <c r="T1009" s="65" t="e">
        <f t="shared" si="84"/>
        <v>#DIV/0!</v>
      </c>
      <c r="U1009" s="88"/>
      <c r="V1009" s="131">
        <f>+IF(O1009&lt;&gt;0,($L1009*(Lister!$F$11+Lister!$F$10*$K1009/1000)+($J1009-$L1009)*Lister!$F$9)*1.05/$M1009/60,0)</f>
        <v>0</v>
      </c>
      <c r="W1009" s="120">
        <f t="shared" si="81"/>
        <v>0</v>
      </c>
    </row>
    <row r="1010" spans="1:23" s="57" customFormat="1" x14ac:dyDescent="0.25">
      <c r="A1010" s="33"/>
      <c r="G1010" s="58"/>
      <c r="H1010" s="59"/>
      <c r="K1010" s="60"/>
      <c r="L1010" s="61"/>
      <c r="M1010" s="61"/>
      <c r="N1010" s="61"/>
      <c r="O1010" s="61"/>
      <c r="P1010" s="61"/>
      <c r="Q1010" s="64">
        <f t="shared" si="82"/>
        <v>0</v>
      </c>
      <c r="R1010" s="64" t="e">
        <f>+M1010/L1010/3600*Lister!$A$2</f>
        <v>#DIV/0!</v>
      </c>
      <c r="S1010" s="65" t="e">
        <f t="shared" si="83"/>
        <v>#DIV/0!</v>
      </c>
      <c r="T1010" s="65" t="e">
        <f t="shared" si="84"/>
        <v>#DIV/0!</v>
      </c>
      <c r="U1010" s="88"/>
      <c r="V1010" s="131">
        <f>+IF(O1010&lt;&gt;0,($L1010*(Lister!$F$11+Lister!$F$10*$K1010/1000)+($J1010-$L1010)*Lister!$F$9)*1.05/$M1010/60,0)</f>
        <v>0</v>
      </c>
      <c r="W1010" s="120">
        <f t="shared" si="81"/>
        <v>0</v>
      </c>
    </row>
    <row r="1011" spans="1:23" s="57" customFormat="1" x14ac:dyDescent="0.25">
      <c r="A1011" s="33"/>
      <c r="G1011" s="58"/>
      <c r="H1011" s="59"/>
      <c r="K1011" s="60"/>
      <c r="L1011" s="61"/>
      <c r="M1011" s="61"/>
      <c r="N1011" s="61"/>
      <c r="O1011" s="61"/>
      <c r="P1011" s="61"/>
      <c r="Q1011" s="64">
        <f t="shared" si="82"/>
        <v>0</v>
      </c>
      <c r="R1011" s="64" t="e">
        <f>+M1011/L1011/3600*Lister!$A$2</f>
        <v>#DIV/0!</v>
      </c>
      <c r="S1011" s="65" t="e">
        <f t="shared" si="83"/>
        <v>#DIV/0!</v>
      </c>
      <c r="T1011" s="65" t="e">
        <f t="shared" si="84"/>
        <v>#DIV/0!</v>
      </c>
      <c r="U1011" s="88"/>
      <c r="V1011" s="131">
        <f>+IF(O1011&lt;&gt;0,($L1011*(Lister!$F$11+Lister!$F$10*$K1011/1000)+($J1011-$L1011)*Lister!$F$9)*1.05/$M1011/60,0)</f>
        <v>0</v>
      </c>
      <c r="W1011" s="120">
        <f t="shared" si="81"/>
        <v>0</v>
      </c>
    </row>
    <row r="1012" spans="1:23" s="57" customFormat="1" x14ac:dyDescent="0.25">
      <c r="A1012" s="33"/>
      <c r="G1012" s="58"/>
      <c r="H1012" s="59"/>
      <c r="K1012" s="60"/>
      <c r="L1012" s="61"/>
      <c r="M1012" s="61"/>
      <c r="N1012" s="61"/>
      <c r="O1012" s="61"/>
      <c r="P1012" s="61"/>
      <c r="Q1012" s="64">
        <f t="shared" si="82"/>
        <v>0</v>
      </c>
      <c r="R1012" s="64" t="e">
        <f>+M1012/L1012/3600*Lister!$A$2</f>
        <v>#DIV/0!</v>
      </c>
      <c r="S1012" s="65" t="e">
        <f t="shared" si="83"/>
        <v>#DIV/0!</v>
      </c>
      <c r="T1012" s="65" t="e">
        <f t="shared" si="84"/>
        <v>#DIV/0!</v>
      </c>
      <c r="U1012" s="88"/>
      <c r="V1012" s="131">
        <f>+IF(O1012&lt;&gt;0,($L1012*(Lister!$F$11+Lister!$F$10*$K1012/1000)+($J1012-$L1012)*Lister!$F$9)*1.05/$M1012/60,0)</f>
        <v>0</v>
      </c>
      <c r="W1012" s="120">
        <f t="shared" si="81"/>
        <v>0</v>
      </c>
    </row>
    <row r="1013" spans="1:23" s="57" customFormat="1" x14ac:dyDescent="0.25">
      <c r="A1013" s="33"/>
      <c r="G1013" s="58"/>
      <c r="H1013" s="59"/>
      <c r="K1013" s="60"/>
      <c r="L1013" s="61"/>
      <c r="M1013" s="61"/>
      <c r="N1013" s="61"/>
      <c r="O1013" s="61"/>
      <c r="P1013" s="61"/>
      <c r="Q1013" s="64">
        <f t="shared" si="82"/>
        <v>0</v>
      </c>
      <c r="R1013" s="64" t="e">
        <f>+M1013/L1013/3600*Lister!$A$2</f>
        <v>#DIV/0!</v>
      </c>
      <c r="S1013" s="65" t="e">
        <f t="shared" si="83"/>
        <v>#DIV/0!</v>
      </c>
      <c r="T1013" s="65" t="e">
        <f t="shared" si="84"/>
        <v>#DIV/0!</v>
      </c>
      <c r="U1013" s="88"/>
      <c r="V1013" s="131">
        <f>+IF(O1013&lt;&gt;0,($L1013*(Lister!$F$11+Lister!$F$10*$K1013/1000)+($J1013-$L1013)*Lister!$F$9)*1.05/$M1013/60,0)</f>
        <v>0</v>
      </c>
      <c r="W1013" s="120">
        <f t="shared" si="81"/>
        <v>0</v>
      </c>
    </row>
    <row r="1014" spans="1:23" s="57" customFormat="1" x14ac:dyDescent="0.25">
      <c r="A1014" s="33"/>
      <c r="G1014" s="58"/>
      <c r="H1014" s="59"/>
      <c r="K1014" s="60"/>
      <c r="L1014" s="61"/>
      <c r="M1014" s="61"/>
      <c r="N1014" s="61"/>
      <c r="O1014" s="61"/>
      <c r="P1014" s="61"/>
      <c r="Q1014" s="64">
        <f t="shared" si="82"/>
        <v>0</v>
      </c>
      <c r="R1014" s="64" t="e">
        <f>+M1014/L1014/3600*Lister!$A$2</f>
        <v>#DIV/0!</v>
      </c>
      <c r="S1014" s="65" t="e">
        <f t="shared" si="83"/>
        <v>#DIV/0!</v>
      </c>
      <c r="T1014" s="65" t="e">
        <f t="shared" si="84"/>
        <v>#DIV/0!</v>
      </c>
      <c r="U1014" s="88"/>
      <c r="V1014" s="131">
        <f>+IF(O1014&lt;&gt;0,($L1014*(Lister!$F$11+Lister!$F$10*$K1014/1000)+($J1014-$L1014)*Lister!$F$9)*1.05/$M1014/60,0)</f>
        <v>0</v>
      </c>
      <c r="W1014" s="120">
        <f t="shared" si="81"/>
        <v>0</v>
      </c>
    </row>
    <row r="1015" spans="1:23" s="57" customFormat="1" x14ac:dyDescent="0.25">
      <c r="A1015" s="33"/>
      <c r="G1015" s="58"/>
      <c r="H1015" s="59"/>
      <c r="K1015" s="60"/>
      <c r="L1015" s="61"/>
      <c r="M1015" s="61"/>
      <c r="N1015" s="61"/>
      <c r="O1015" s="61"/>
      <c r="P1015" s="61"/>
      <c r="Q1015" s="64">
        <f t="shared" si="82"/>
        <v>0</v>
      </c>
      <c r="R1015" s="64" t="e">
        <f>+M1015/L1015/3600*Lister!$A$2</f>
        <v>#DIV/0!</v>
      </c>
      <c r="S1015" s="65" t="e">
        <f t="shared" si="83"/>
        <v>#DIV/0!</v>
      </c>
      <c r="T1015" s="65" t="e">
        <f t="shared" si="84"/>
        <v>#DIV/0!</v>
      </c>
      <c r="U1015" s="88"/>
      <c r="V1015" s="131">
        <f>+IF(O1015&lt;&gt;0,($L1015*(Lister!$F$11+Lister!$F$10*$K1015/1000)+($J1015-$L1015)*Lister!$F$9)*1.05/$M1015/60,0)</f>
        <v>0</v>
      </c>
      <c r="W1015" s="120">
        <f t="shared" si="81"/>
        <v>0</v>
      </c>
    </row>
    <row r="1016" spans="1:23" s="57" customFormat="1" x14ac:dyDescent="0.25">
      <c r="A1016" s="33"/>
      <c r="G1016" s="58"/>
      <c r="H1016" s="59"/>
      <c r="K1016" s="60"/>
      <c r="L1016" s="61"/>
      <c r="M1016" s="61"/>
      <c r="N1016" s="61"/>
      <c r="O1016" s="61"/>
      <c r="P1016" s="61"/>
      <c r="Q1016" s="64">
        <f t="shared" si="82"/>
        <v>0</v>
      </c>
      <c r="R1016" s="64" t="e">
        <f>+M1016/L1016/3600*Lister!$A$2</f>
        <v>#DIV/0!</v>
      </c>
      <c r="S1016" s="65" t="e">
        <f t="shared" si="83"/>
        <v>#DIV/0!</v>
      </c>
      <c r="T1016" s="65" t="e">
        <f t="shared" si="84"/>
        <v>#DIV/0!</v>
      </c>
      <c r="U1016" s="88"/>
      <c r="V1016" s="131">
        <f>+IF(O1016&lt;&gt;0,($L1016*(Lister!$F$11+Lister!$F$10*$K1016/1000)+($J1016-$L1016)*Lister!$F$9)*1.05/$M1016/60,0)</f>
        <v>0</v>
      </c>
      <c r="W1016" s="120">
        <f t="shared" si="81"/>
        <v>0</v>
      </c>
    </row>
    <row r="1017" spans="1:23" s="57" customFormat="1" x14ac:dyDescent="0.25">
      <c r="A1017" s="33"/>
      <c r="G1017" s="58"/>
      <c r="H1017" s="59"/>
      <c r="K1017" s="60"/>
      <c r="L1017" s="61"/>
      <c r="M1017" s="61"/>
      <c r="N1017" s="61"/>
      <c r="O1017" s="61"/>
      <c r="P1017" s="61"/>
      <c r="Q1017" s="64">
        <f t="shared" si="82"/>
        <v>0</v>
      </c>
      <c r="R1017" s="64" t="e">
        <f>+M1017/L1017/3600*Lister!$A$2</f>
        <v>#DIV/0!</v>
      </c>
      <c r="S1017" s="65" t="e">
        <f t="shared" si="83"/>
        <v>#DIV/0!</v>
      </c>
      <c r="T1017" s="65" t="e">
        <f t="shared" si="84"/>
        <v>#DIV/0!</v>
      </c>
      <c r="U1017" s="88"/>
      <c r="V1017" s="131">
        <f>+IF(O1017&lt;&gt;0,($L1017*(Lister!$F$11+Lister!$F$10*$K1017/1000)+($J1017-$L1017)*Lister!$F$9)*1.05/$M1017/60,0)</f>
        <v>0</v>
      </c>
      <c r="W1017" s="120">
        <f t="shared" si="81"/>
        <v>0</v>
      </c>
    </row>
    <row r="1018" spans="1:23" s="57" customFormat="1" x14ac:dyDescent="0.25">
      <c r="A1018" s="33"/>
      <c r="G1018" s="58"/>
      <c r="H1018" s="59"/>
      <c r="K1018" s="60"/>
      <c r="L1018" s="61"/>
      <c r="M1018" s="61"/>
      <c r="N1018" s="61"/>
      <c r="O1018" s="61"/>
      <c r="P1018" s="61"/>
      <c r="Q1018" s="64">
        <f t="shared" si="82"/>
        <v>0</v>
      </c>
      <c r="R1018" s="64" t="e">
        <f>+M1018/L1018/3600*Lister!$A$2</f>
        <v>#DIV/0!</v>
      </c>
      <c r="S1018" s="65" t="e">
        <f t="shared" si="83"/>
        <v>#DIV/0!</v>
      </c>
      <c r="T1018" s="65" t="e">
        <f t="shared" si="84"/>
        <v>#DIV/0!</v>
      </c>
      <c r="U1018" s="88"/>
      <c r="V1018" s="131">
        <f>+IF(O1018&lt;&gt;0,($L1018*(Lister!$F$11+Lister!$F$10*$K1018/1000)+($J1018-$L1018)*Lister!$F$9)*1.05/$M1018/60,0)</f>
        <v>0</v>
      </c>
      <c r="W1018" s="120">
        <f t="shared" si="81"/>
        <v>0</v>
      </c>
    </row>
    <row r="1019" spans="1:23" s="57" customFormat="1" x14ac:dyDescent="0.25">
      <c r="A1019" s="33"/>
      <c r="G1019" s="58"/>
      <c r="H1019" s="59"/>
      <c r="K1019" s="60"/>
      <c r="L1019" s="61"/>
      <c r="M1019" s="61"/>
      <c r="N1019" s="61"/>
      <c r="O1019" s="61"/>
      <c r="P1019" s="61"/>
      <c r="Q1019" s="64">
        <f t="shared" si="82"/>
        <v>0</v>
      </c>
      <c r="R1019" s="64" t="e">
        <f>+M1019/L1019/3600*Lister!$A$2</f>
        <v>#DIV/0!</v>
      </c>
      <c r="S1019" s="65" t="e">
        <f t="shared" si="83"/>
        <v>#DIV/0!</v>
      </c>
      <c r="T1019" s="65" t="e">
        <f t="shared" si="84"/>
        <v>#DIV/0!</v>
      </c>
      <c r="U1019" s="88"/>
      <c r="V1019" s="131">
        <f>+IF(O1019&lt;&gt;0,($L1019*(Lister!$F$11+Lister!$F$10*$K1019/1000)+($J1019-$L1019)*Lister!$F$9)*1.05/$M1019/60,0)</f>
        <v>0</v>
      </c>
      <c r="W1019" s="120">
        <f t="shared" si="81"/>
        <v>0</v>
      </c>
    </row>
    <row r="1020" spans="1:23" s="57" customFormat="1" x14ac:dyDescent="0.25">
      <c r="A1020" s="33"/>
      <c r="G1020" s="58"/>
      <c r="H1020" s="59"/>
      <c r="K1020" s="60"/>
      <c r="L1020" s="61"/>
      <c r="M1020" s="61"/>
      <c r="N1020" s="61"/>
      <c r="O1020" s="61"/>
      <c r="P1020" s="61"/>
      <c r="Q1020" s="64">
        <f t="shared" si="82"/>
        <v>0</v>
      </c>
      <c r="R1020" s="64" t="e">
        <f>+M1020/L1020/3600*Lister!$A$2</f>
        <v>#DIV/0!</v>
      </c>
      <c r="S1020" s="65" t="e">
        <f t="shared" si="83"/>
        <v>#DIV/0!</v>
      </c>
      <c r="T1020" s="65" t="e">
        <f t="shared" si="84"/>
        <v>#DIV/0!</v>
      </c>
      <c r="U1020" s="88"/>
      <c r="V1020" s="131">
        <f>+IF(O1020&lt;&gt;0,($L1020*(Lister!$F$11+Lister!$F$10*$K1020/1000)+($J1020-$L1020)*Lister!$F$9)*1.05/$M1020/60,0)</f>
        <v>0</v>
      </c>
      <c r="W1020" s="120">
        <f t="shared" si="81"/>
        <v>0</v>
      </c>
    </row>
    <row r="1021" spans="1:23" s="57" customFormat="1" x14ac:dyDescent="0.25">
      <c r="A1021" s="33"/>
      <c r="G1021" s="58"/>
      <c r="H1021" s="59"/>
      <c r="K1021" s="60"/>
      <c r="L1021" s="61"/>
      <c r="M1021" s="61"/>
      <c r="N1021" s="61"/>
      <c r="O1021" s="61"/>
      <c r="P1021" s="61"/>
      <c r="Q1021" s="64">
        <f t="shared" si="82"/>
        <v>0</v>
      </c>
      <c r="R1021" s="64" t="e">
        <f>+M1021/L1021/3600*Lister!$A$2</f>
        <v>#DIV/0!</v>
      </c>
      <c r="S1021" s="65" t="e">
        <f t="shared" si="83"/>
        <v>#DIV/0!</v>
      </c>
      <c r="T1021" s="65" t="e">
        <f t="shared" si="84"/>
        <v>#DIV/0!</v>
      </c>
      <c r="U1021" s="88"/>
      <c r="V1021" s="131">
        <f>+IF(O1021&lt;&gt;0,($L1021*(Lister!$F$11+Lister!$F$10*$K1021/1000)+($J1021-$L1021)*Lister!$F$9)*1.05/$M1021/60,0)</f>
        <v>0</v>
      </c>
      <c r="W1021" s="120">
        <f t="shared" si="81"/>
        <v>0</v>
      </c>
    </row>
    <row r="1022" spans="1:23" s="57" customFormat="1" x14ac:dyDescent="0.25">
      <c r="A1022" s="33"/>
      <c r="G1022" s="58"/>
      <c r="H1022" s="59"/>
      <c r="K1022" s="60"/>
      <c r="L1022" s="61"/>
      <c r="M1022" s="61"/>
      <c r="N1022" s="61"/>
      <c r="O1022" s="61"/>
      <c r="P1022" s="61"/>
      <c r="Q1022" s="64">
        <f t="shared" si="82"/>
        <v>0</v>
      </c>
      <c r="R1022" s="64" t="e">
        <f>+M1022/L1022/3600*Lister!$A$2</f>
        <v>#DIV/0!</v>
      </c>
      <c r="S1022" s="65" t="e">
        <f t="shared" si="83"/>
        <v>#DIV/0!</v>
      </c>
      <c r="T1022" s="65" t="e">
        <f t="shared" si="84"/>
        <v>#DIV/0!</v>
      </c>
      <c r="U1022" s="88"/>
      <c r="V1022" s="131">
        <f>+IF(O1022&lt;&gt;0,($L1022*(Lister!$F$11+Lister!$F$10*$K1022/1000)+($J1022-$L1022)*Lister!$F$9)*1.05/$M1022/60,0)</f>
        <v>0</v>
      </c>
      <c r="W1022" s="120">
        <f t="shared" si="81"/>
        <v>0</v>
      </c>
    </row>
    <row r="1023" spans="1:23" s="57" customFormat="1" x14ac:dyDescent="0.25">
      <c r="A1023" s="33"/>
      <c r="G1023" s="58"/>
      <c r="H1023" s="59"/>
      <c r="K1023" s="60"/>
      <c r="L1023" s="61"/>
      <c r="M1023" s="61"/>
      <c r="N1023" s="61"/>
      <c r="O1023" s="61"/>
      <c r="P1023" s="61"/>
      <c r="Q1023" s="64">
        <f t="shared" si="82"/>
        <v>0</v>
      </c>
      <c r="R1023" s="64" t="e">
        <f>+M1023/L1023/3600*Lister!$A$2</f>
        <v>#DIV/0!</v>
      </c>
      <c r="S1023" s="65" t="e">
        <f t="shared" si="83"/>
        <v>#DIV/0!</v>
      </c>
      <c r="T1023" s="65" t="e">
        <f t="shared" si="84"/>
        <v>#DIV/0!</v>
      </c>
      <c r="U1023" s="88"/>
      <c r="V1023" s="131">
        <f>+IF(O1023&lt;&gt;0,($L1023*(Lister!$F$11+Lister!$F$10*$K1023/1000)+($J1023-$L1023)*Lister!$F$9)*1.05/$M1023/60,0)</f>
        <v>0</v>
      </c>
      <c r="W1023" s="120">
        <f t="shared" si="81"/>
        <v>0</v>
      </c>
    </row>
    <row r="1024" spans="1:23" s="57" customFormat="1" x14ac:dyDescent="0.25">
      <c r="A1024" s="33"/>
      <c r="G1024" s="58"/>
      <c r="H1024" s="59"/>
      <c r="K1024" s="60"/>
      <c r="L1024" s="61"/>
      <c r="M1024" s="61"/>
      <c r="N1024" s="61"/>
      <c r="O1024" s="61"/>
      <c r="P1024" s="61"/>
      <c r="Q1024" s="64">
        <f t="shared" si="82"/>
        <v>0</v>
      </c>
      <c r="R1024" s="64" t="e">
        <f>+M1024/L1024/3600*Lister!$A$2</f>
        <v>#DIV/0!</v>
      </c>
      <c r="S1024" s="65" t="e">
        <f t="shared" si="83"/>
        <v>#DIV/0!</v>
      </c>
      <c r="T1024" s="65" t="e">
        <f t="shared" si="84"/>
        <v>#DIV/0!</v>
      </c>
      <c r="U1024" s="88"/>
      <c r="V1024" s="131">
        <f>+IF(O1024&lt;&gt;0,($L1024*(Lister!$F$11+Lister!$F$10*$K1024/1000)+($J1024-$L1024)*Lister!$F$9)*1.05/$M1024/60,0)</f>
        <v>0</v>
      </c>
      <c r="W1024" s="120">
        <f t="shared" si="81"/>
        <v>0</v>
      </c>
    </row>
    <row r="1025" spans="1:23" s="57" customFormat="1" x14ac:dyDescent="0.25">
      <c r="A1025" s="33"/>
      <c r="G1025" s="58"/>
      <c r="H1025" s="59"/>
      <c r="K1025" s="60"/>
      <c r="L1025" s="61"/>
      <c r="M1025" s="61"/>
      <c r="N1025" s="61"/>
      <c r="O1025" s="61"/>
      <c r="P1025" s="61"/>
      <c r="Q1025" s="64">
        <f t="shared" si="82"/>
        <v>0</v>
      </c>
      <c r="R1025" s="64" t="e">
        <f>+M1025/L1025/3600*Lister!$A$2</f>
        <v>#DIV/0!</v>
      </c>
      <c r="S1025" s="65" t="e">
        <f t="shared" si="83"/>
        <v>#DIV/0!</v>
      </c>
      <c r="T1025" s="65" t="e">
        <f t="shared" si="84"/>
        <v>#DIV/0!</v>
      </c>
      <c r="U1025" s="88"/>
      <c r="V1025" s="131">
        <f>+IF(O1025&lt;&gt;0,($L1025*(Lister!$F$11+Lister!$F$10*$K1025/1000)+($J1025-$L1025)*Lister!$F$9)*1.05/$M1025/60,0)</f>
        <v>0</v>
      </c>
      <c r="W1025" s="120">
        <f t="shared" si="81"/>
        <v>0</v>
      </c>
    </row>
    <row r="1026" spans="1:23" s="57" customFormat="1" x14ac:dyDescent="0.25">
      <c r="A1026" s="33"/>
      <c r="G1026" s="58"/>
      <c r="H1026" s="59"/>
      <c r="K1026" s="60"/>
      <c r="L1026" s="61"/>
      <c r="M1026" s="61"/>
      <c r="N1026" s="61"/>
      <c r="O1026" s="61"/>
      <c r="P1026" s="61"/>
      <c r="Q1026" s="64">
        <f t="shared" si="82"/>
        <v>0</v>
      </c>
      <c r="R1026" s="64" t="e">
        <f>+M1026/L1026/3600*Lister!$A$2</f>
        <v>#DIV/0!</v>
      </c>
      <c r="S1026" s="65" t="e">
        <f t="shared" si="83"/>
        <v>#DIV/0!</v>
      </c>
      <c r="T1026" s="65" t="e">
        <f t="shared" si="84"/>
        <v>#DIV/0!</v>
      </c>
      <c r="U1026" s="88"/>
      <c r="V1026" s="131">
        <f>+IF(O1026&lt;&gt;0,($L1026*(Lister!$F$11+Lister!$F$10*$K1026/1000)+($J1026-$L1026)*Lister!$F$9)*1.05/$M1026/60,0)</f>
        <v>0</v>
      </c>
      <c r="W1026" s="120">
        <f t="shared" si="81"/>
        <v>0</v>
      </c>
    </row>
    <row r="1027" spans="1:23" s="57" customFormat="1" x14ac:dyDescent="0.25">
      <c r="A1027" s="33"/>
      <c r="G1027" s="58"/>
      <c r="H1027" s="59"/>
      <c r="K1027" s="60"/>
      <c r="L1027" s="61"/>
      <c r="M1027" s="61"/>
      <c r="N1027" s="61"/>
      <c r="O1027" s="61"/>
      <c r="P1027" s="61"/>
      <c r="Q1027" s="64">
        <f t="shared" si="82"/>
        <v>0</v>
      </c>
      <c r="R1027" s="64" t="e">
        <f>+M1027/L1027/3600*Lister!$A$2</f>
        <v>#DIV/0!</v>
      </c>
      <c r="S1027" s="65" t="e">
        <f t="shared" si="83"/>
        <v>#DIV/0!</v>
      </c>
      <c r="T1027" s="65" t="e">
        <f t="shared" si="84"/>
        <v>#DIV/0!</v>
      </c>
      <c r="U1027" s="88"/>
      <c r="V1027" s="131">
        <f>+IF(O1027&lt;&gt;0,($L1027*(Lister!$F$11+Lister!$F$10*$K1027/1000)+($J1027-$L1027)*Lister!$F$9)*1.05/$M1027/60,0)</f>
        <v>0</v>
      </c>
      <c r="W1027" s="120">
        <f t="shared" si="81"/>
        <v>0</v>
      </c>
    </row>
    <row r="1028" spans="1:23" s="57" customFormat="1" x14ac:dyDescent="0.25">
      <c r="A1028" s="33"/>
      <c r="G1028" s="58"/>
      <c r="H1028" s="59"/>
      <c r="K1028" s="60"/>
      <c r="L1028" s="61"/>
      <c r="M1028" s="61"/>
      <c r="N1028" s="61"/>
      <c r="O1028" s="61"/>
      <c r="P1028" s="61"/>
      <c r="Q1028" s="64">
        <f t="shared" si="82"/>
        <v>0</v>
      </c>
      <c r="R1028" s="64" t="e">
        <f>+M1028/L1028/3600*Lister!$A$2</f>
        <v>#DIV/0!</v>
      </c>
      <c r="S1028" s="65" t="e">
        <f t="shared" si="83"/>
        <v>#DIV/0!</v>
      </c>
      <c r="T1028" s="65" t="e">
        <f t="shared" si="84"/>
        <v>#DIV/0!</v>
      </c>
      <c r="U1028" s="88"/>
      <c r="V1028" s="131">
        <f>+IF(O1028&lt;&gt;0,($L1028*(Lister!$F$11+Lister!$F$10*$K1028/1000)+($J1028-$L1028)*Lister!$F$9)*1.05/$M1028/60,0)</f>
        <v>0</v>
      </c>
      <c r="W1028" s="120">
        <f t="shared" si="81"/>
        <v>0</v>
      </c>
    </row>
    <row r="1029" spans="1:23" s="57" customFormat="1" x14ac:dyDescent="0.25">
      <c r="A1029" s="33"/>
      <c r="G1029" s="58"/>
      <c r="H1029" s="59"/>
      <c r="K1029" s="60"/>
      <c r="L1029" s="61"/>
      <c r="M1029" s="61"/>
      <c r="N1029" s="61"/>
      <c r="O1029" s="61"/>
      <c r="P1029" s="61"/>
      <c r="Q1029" s="64">
        <f t="shared" si="82"/>
        <v>0</v>
      </c>
      <c r="R1029" s="64" t="e">
        <f>+M1029/L1029/3600*Lister!$A$2</f>
        <v>#DIV/0!</v>
      </c>
      <c r="S1029" s="65" t="e">
        <f t="shared" si="83"/>
        <v>#DIV/0!</v>
      </c>
      <c r="T1029" s="65" t="e">
        <f t="shared" si="84"/>
        <v>#DIV/0!</v>
      </c>
      <c r="U1029" s="88"/>
      <c r="V1029" s="131">
        <f>+IF(O1029&lt;&gt;0,($L1029*(Lister!$F$11+Lister!$F$10*$K1029/1000)+($J1029-$L1029)*Lister!$F$9)*1.05/$M1029/60,0)</f>
        <v>0</v>
      </c>
      <c r="W1029" s="120">
        <f t="shared" si="81"/>
        <v>0</v>
      </c>
    </row>
    <row r="1030" spans="1:23" s="57" customFormat="1" x14ac:dyDescent="0.25">
      <c r="A1030" s="33"/>
      <c r="G1030" s="58"/>
      <c r="H1030" s="59"/>
      <c r="K1030" s="60"/>
      <c r="L1030" s="61"/>
      <c r="M1030" s="61"/>
      <c r="N1030" s="61"/>
      <c r="O1030" s="61"/>
      <c r="P1030" s="61"/>
      <c r="Q1030" s="64">
        <f t="shared" si="82"/>
        <v>0</v>
      </c>
      <c r="R1030" s="64" t="e">
        <f>+M1030/L1030/3600*Lister!$A$2</f>
        <v>#DIV/0!</v>
      </c>
      <c r="S1030" s="65" t="e">
        <f t="shared" si="83"/>
        <v>#DIV/0!</v>
      </c>
      <c r="T1030" s="65" t="e">
        <f t="shared" si="84"/>
        <v>#DIV/0!</v>
      </c>
      <c r="U1030" s="88"/>
      <c r="V1030" s="131">
        <f>+IF(O1030&lt;&gt;0,($L1030*(Lister!$F$11+Lister!$F$10*$K1030/1000)+($J1030-$L1030)*Lister!$F$9)*1.05/$M1030/60,0)</f>
        <v>0</v>
      </c>
      <c r="W1030" s="120">
        <f t="shared" ref="W1030:W1093" si="85">+V1030/60</f>
        <v>0</v>
      </c>
    </row>
    <row r="1031" spans="1:23" s="57" customFormat="1" x14ac:dyDescent="0.25">
      <c r="A1031" s="33"/>
      <c r="G1031" s="58"/>
      <c r="H1031" s="59"/>
      <c r="K1031" s="60"/>
      <c r="L1031" s="61"/>
      <c r="M1031" s="61"/>
      <c r="N1031" s="61"/>
      <c r="O1031" s="61"/>
      <c r="P1031" s="61"/>
      <c r="Q1031" s="64">
        <f t="shared" si="82"/>
        <v>0</v>
      </c>
      <c r="R1031" s="64" t="e">
        <f>+M1031/L1031/3600*Lister!$A$2</f>
        <v>#DIV/0!</v>
      </c>
      <c r="S1031" s="65" t="e">
        <f t="shared" si="83"/>
        <v>#DIV/0!</v>
      </c>
      <c r="T1031" s="65" t="e">
        <f t="shared" si="84"/>
        <v>#DIV/0!</v>
      </c>
      <c r="U1031" s="88"/>
      <c r="V1031" s="131">
        <f>+IF(O1031&lt;&gt;0,($L1031*(Lister!$F$11+Lister!$F$10*$K1031/1000)+($J1031-$L1031)*Lister!$F$9)*1.05/$M1031/60,0)</f>
        <v>0</v>
      </c>
      <c r="W1031" s="120">
        <f t="shared" si="85"/>
        <v>0</v>
      </c>
    </row>
    <row r="1032" spans="1:23" s="57" customFormat="1" x14ac:dyDescent="0.25">
      <c r="A1032" s="33"/>
      <c r="G1032" s="58"/>
      <c r="H1032" s="59"/>
      <c r="K1032" s="60"/>
      <c r="L1032" s="61"/>
      <c r="M1032" s="61"/>
      <c r="N1032" s="61"/>
      <c r="O1032" s="61"/>
      <c r="P1032" s="61"/>
      <c r="Q1032" s="64">
        <f t="shared" si="82"/>
        <v>0</v>
      </c>
      <c r="R1032" s="64" t="e">
        <f>+M1032/L1032/3600*Lister!$A$2</f>
        <v>#DIV/0!</v>
      </c>
      <c r="S1032" s="65" t="e">
        <f t="shared" si="83"/>
        <v>#DIV/0!</v>
      </c>
      <c r="T1032" s="65" t="e">
        <f t="shared" si="84"/>
        <v>#DIV/0!</v>
      </c>
      <c r="U1032" s="88"/>
      <c r="V1032" s="131">
        <f>+IF(O1032&lt;&gt;0,($L1032*(Lister!$F$11+Lister!$F$10*$K1032/1000)+($J1032-$L1032)*Lister!$F$9)*1.05/$M1032/60,0)</f>
        <v>0</v>
      </c>
      <c r="W1032" s="120">
        <f t="shared" si="85"/>
        <v>0</v>
      </c>
    </row>
    <row r="1033" spans="1:23" s="57" customFormat="1" x14ac:dyDescent="0.25">
      <c r="A1033" s="33"/>
      <c r="G1033" s="58"/>
      <c r="H1033" s="59"/>
      <c r="K1033" s="60"/>
      <c r="L1033" s="61"/>
      <c r="M1033" s="61"/>
      <c r="N1033" s="61"/>
      <c r="O1033" s="61"/>
      <c r="P1033" s="61"/>
      <c r="Q1033" s="64">
        <f t="shared" si="82"/>
        <v>0</v>
      </c>
      <c r="R1033" s="64" t="e">
        <f>+M1033/L1033/3600*Lister!$A$2</f>
        <v>#DIV/0!</v>
      </c>
      <c r="S1033" s="65" t="e">
        <f t="shared" si="83"/>
        <v>#DIV/0!</v>
      </c>
      <c r="T1033" s="65" t="e">
        <f t="shared" si="84"/>
        <v>#DIV/0!</v>
      </c>
      <c r="U1033" s="88"/>
      <c r="V1033" s="131">
        <f>+IF(O1033&lt;&gt;0,($L1033*(Lister!$F$11+Lister!$F$10*$K1033/1000)+($J1033-$L1033)*Lister!$F$9)*1.05/$M1033/60,0)</f>
        <v>0</v>
      </c>
      <c r="W1033" s="120">
        <f t="shared" si="85"/>
        <v>0</v>
      </c>
    </row>
    <row r="1034" spans="1:23" s="57" customFormat="1" x14ac:dyDescent="0.25">
      <c r="A1034" s="33"/>
      <c r="G1034" s="58"/>
      <c r="H1034" s="59"/>
      <c r="K1034" s="60"/>
      <c r="L1034" s="61"/>
      <c r="M1034" s="61"/>
      <c r="N1034" s="61"/>
      <c r="O1034" s="61"/>
      <c r="P1034" s="61"/>
      <c r="Q1034" s="64">
        <f t="shared" si="82"/>
        <v>0</v>
      </c>
      <c r="R1034" s="64" t="e">
        <f>+M1034/L1034/3600*Lister!$A$2</f>
        <v>#DIV/0!</v>
      </c>
      <c r="S1034" s="65" t="e">
        <f t="shared" si="83"/>
        <v>#DIV/0!</v>
      </c>
      <c r="T1034" s="65" t="e">
        <f t="shared" si="84"/>
        <v>#DIV/0!</v>
      </c>
      <c r="U1034" s="88"/>
      <c r="V1034" s="131">
        <f>+IF(O1034&lt;&gt;0,($L1034*(Lister!$F$11+Lister!$F$10*$K1034/1000)+($J1034-$L1034)*Lister!$F$9)*1.05/$M1034/60,0)</f>
        <v>0</v>
      </c>
      <c r="W1034" s="120">
        <f t="shared" si="85"/>
        <v>0</v>
      </c>
    </row>
    <row r="1035" spans="1:23" s="57" customFormat="1" x14ac:dyDescent="0.25">
      <c r="A1035" s="33"/>
      <c r="G1035" s="58"/>
      <c r="H1035" s="59"/>
      <c r="K1035" s="60"/>
      <c r="L1035" s="61"/>
      <c r="M1035" s="61"/>
      <c r="N1035" s="61"/>
      <c r="O1035" s="61"/>
      <c r="P1035" s="61"/>
      <c r="Q1035" s="64">
        <f t="shared" si="82"/>
        <v>0</v>
      </c>
      <c r="R1035" s="64" t="e">
        <f>+M1035/L1035/3600*Lister!$A$2</f>
        <v>#DIV/0!</v>
      </c>
      <c r="S1035" s="65" t="e">
        <f t="shared" si="83"/>
        <v>#DIV/0!</v>
      </c>
      <c r="T1035" s="65" t="e">
        <f t="shared" si="84"/>
        <v>#DIV/0!</v>
      </c>
      <c r="U1035" s="88"/>
      <c r="V1035" s="131">
        <f>+IF(O1035&lt;&gt;0,($L1035*(Lister!$F$11+Lister!$F$10*$K1035/1000)+($J1035-$L1035)*Lister!$F$9)*1.05/$M1035/60,0)</f>
        <v>0</v>
      </c>
      <c r="W1035" s="120">
        <f t="shared" si="85"/>
        <v>0</v>
      </c>
    </row>
    <row r="1036" spans="1:23" s="57" customFormat="1" x14ac:dyDescent="0.25">
      <c r="A1036" s="33"/>
      <c r="G1036" s="58"/>
      <c r="H1036" s="59"/>
      <c r="K1036" s="60"/>
      <c r="L1036" s="61"/>
      <c r="M1036" s="61"/>
      <c r="N1036" s="61"/>
      <c r="O1036" s="61"/>
      <c r="P1036" s="61"/>
      <c r="Q1036" s="64">
        <f t="shared" si="82"/>
        <v>0</v>
      </c>
      <c r="R1036" s="64" t="e">
        <f>+M1036/L1036/3600*Lister!$A$2</f>
        <v>#DIV/0!</v>
      </c>
      <c r="S1036" s="65" t="e">
        <f t="shared" si="83"/>
        <v>#DIV/0!</v>
      </c>
      <c r="T1036" s="65" t="e">
        <f t="shared" si="84"/>
        <v>#DIV/0!</v>
      </c>
      <c r="U1036" s="88"/>
      <c r="V1036" s="131">
        <f>+IF(O1036&lt;&gt;0,($L1036*(Lister!$F$11+Lister!$F$10*$K1036/1000)+($J1036-$L1036)*Lister!$F$9)*1.05/$M1036/60,0)</f>
        <v>0</v>
      </c>
      <c r="W1036" s="120">
        <f t="shared" si="85"/>
        <v>0</v>
      </c>
    </row>
    <row r="1037" spans="1:23" s="57" customFormat="1" x14ac:dyDescent="0.25">
      <c r="A1037" s="33"/>
      <c r="G1037" s="58"/>
      <c r="H1037" s="59"/>
      <c r="K1037" s="60"/>
      <c r="L1037" s="61"/>
      <c r="M1037" s="61"/>
      <c r="N1037" s="61"/>
      <c r="O1037" s="61"/>
      <c r="P1037" s="61"/>
      <c r="Q1037" s="64">
        <f t="shared" si="82"/>
        <v>0</v>
      </c>
      <c r="R1037" s="64" t="e">
        <f>+M1037/L1037/3600*Lister!$A$2</f>
        <v>#DIV/0!</v>
      </c>
      <c r="S1037" s="65" t="e">
        <f t="shared" si="83"/>
        <v>#DIV/0!</v>
      </c>
      <c r="T1037" s="65" t="e">
        <f t="shared" si="84"/>
        <v>#DIV/0!</v>
      </c>
      <c r="U1037" s="88"/>
      <c r="V1037" s="131">
        <f>+IF(O1037&lt;&gt;0,($L1037*(Lister!$F$11+Lister!$F$10*$K1037/1000)+($J1037-$L1037)*Lister!$F$9)*1.05/$M1037/60,0)</f>
        <v>0</v>
      </c>
      <c r="W1037" s="120">
        <f t="shared" si="85"/>
        <v>0</v>
      </c>
    </row>
    <row r="1038" spans="1:23" s="57" customFormat="1" x14ac:dyDescent="0.25">
      <c r="A1038" s="33"/>
      <c r="G1038" s="58"/>
      <c r="H1038" s="59"/>
      <c r="K1038" s="60"/>
      <c r="L1038" s="61"/>
      <c r="M1038" s="61"/>
      <c r="N1038" s="61"/>
      <c r="O1038" s="61"/>
      <c r="P1038" s="61"/>
      <c r="Q1038" s="64">
        <f t="shared" si="82"/>
        <v>0</v>
      </c>
      <c r="R1038" s="64" t="e">
        <f>+M1038/L1038/3600*Lister!$A$2</f>
        <v>#DIV/0!</v>
      </c>
      <c r="S1038" s="65" t="e">
        <f t="shared" si="83"/>
        <v>#DIV/0!</v>
      </c>
      <c r="T1038" s="65" t="e">
        <f t="shared" si="84"/>
        <v>#DIV/0!</v>
      </c>
      <c r="U1038" s="88"/>
      <c r="V1038" s="131">
        <f>+IF(O1038&lt;&gt;0,($L1038*(Lister!$F$11+Lister!$F$10*$K1038/1000)+($J1038-$L1038)*Lister!$F$9)*1.05/$M1038/60,0)</f>
        <v>0</v>
      </c>
      <c r="W1038" s="120">
        <f t="shared" si="85"/>
        <v>0</v>
      </c>
    </row>
    <row r="1039" spans="1:23" s="57" customFormat="1" x14ac:dyDescent="0.25">
      <c r="A1039" s="33"/>
      <c r="G1039" s="58"/>
      <c r="H1039" s="59"/>
      <c r="K1039" s="60"/>
      <c r="L1039" s="61"/>
      <c r="M1039" s="61"/>
      <c r="N1039" s="61"/>
      <c r="O1039" s="61"/>
      <c r="P1039" s="61"/>
      <c r="Q1039" s="64">
        <f t="shared" si="82"/>
        <v>0</v>
      </c>
      <c r="R1039" s="64" t="e">
        <f>+M1039/L1039/3600*Lister!$A$2</f>
        <v>#DIV/0!</v>
      </c>
      <c r="S1039" s="65" t="e">
        <f t="shared" si="83"/>
        <v>#DIV/0!</v>
      </c>
      <c r="T1039" s="65" t="e">
        <f t="shared" si="84"/>
        <v>#DIV/0!</v>
      </c>
      <c r="U1039" s="88"/>
      <c r="V1039" s="131">
        <f>+IF(O1039&lt;&gt;0,($L1039*(Lister!$F$11+Lister!$F$10*$K1039/1000)+($J1039-$L1039)*Lister!$F$9)*1.05/$M1039/60,0)</f>
        <v>0</v>
      </c>
      <c r="W1039" s="120">
        <f t="shared" si="85"/>
        <v>0</v>
      </c>
    </row>
    <row r="1040" spans="1:23" s="57" customFormat="1" x14ac:dyDescent="0.25">
      <c r="A1040" s="33"/>
      <c r="G1040" s="58"/>
      <c r="H1040" s="59"/>
      <c r="K1040" s="60"/>
      <c r="L1040" s="61"/>
      <c r="M1040" s="61"/>
      <c r="N1040" s="61"/>
      <c r="O1040" s="61"/>
      <c r="P1040" s="61"/>
      <c r="Q1040" s="64">
        <f t="shared" si="82"/>
        <v>0</v>
      </c>
      <c r="R1040" s="64" t="e">
        <f>+M1040/L1040/3600*Lister!$A$2</f>
        <v>#DIV/0!</v>
      </c>
      <c r="S1040" s="65" t="e">
        <f t="shared" si="83"/>
        <v>#DIV/0!</v>
      </c>
      <c r="T1040" s="65" t="e">
        <f t="shared" si="84"/>
        <v>#DIV/0!</v>
      </c>
      <c r="U1040" s="88"/>
      <c r="V1040" s="131">
        <f>+IF(O1040&lt;&gt;0,($L1040*(Lister!$F$11+Lister!$F$10*$K1040/1000)+($J1040-$L1040)*Lister!$F$9)*1.05/$M1040/60,0)</f>
        <v>0</v>
      </c>
      <c r="W1040" s="120">
        <f t="shared" si="85"/>
        <v>0</v>
      </c>
    </row>
    <row r="1041" spans="1:23" s="57" customFormat="1" x14ac:dyDescent="0.25">
      <c r="A1041" s="33"/>
      <c r="G1041" s="58"/>
      <c r="H1041" s="59"/>
      <c r="K1041" s="60"/>
      <c r="L1041" s="61"/>
      <c r="M1041" s="61"/>
      <c r="N1041" s="61"/>
      <c r="O1041" s="61"/>
      <c r="P1041" s="61"/>
      <c r="Q1041" s="64">
        <f t="shared" si="82"/>
        <v>0</v>
      </c>
      <c r="R1041" s="64" t="e">
        <f>+M1041/L1041/3600*Lister!$A$2</f>
        <v>#DIV/0!</v>
      </c>
      <c r="S1041" s="65" t="e">
        <f t="shared" si="83"/>
        <v>#DIV/0!</v>
      </c>
      <c r="T1041" s="65" t="e">
        <f t="shared" si="84"/>
        <v>#DIV/0!</v>
      </c>
      <c r="U1041" s="88"/>
      <c r="V1041" s="131">
        <f>+IF(O1041&lt;&gt;0,($L1041*(Lister!$F$11+Lister!$F$10*$K1041/1000)+($J1041-$L1041)*Lister!$F$9)*1.05/$M1041/60,0)</f>
        <v>0</v>
      </c>
      <c r="W1041" s="120">
        <f t="shared" si="85"/>
        <v>0</v>
      </c>
    </row>
    <row r="1042" spans="1:23" s="57" customFormat="1" x14ac:dyDescent="0.25">
      <c r="A1042" s="33"/>
      <c r="G1042" s="58"/>
      <c r="H1042" s="59"/>
      <c r="K1042" s="60"/>
      <c r="L1042" s="61"/>
      <c r="M1042" s="61"/>
      <c r="N1042" s="61"/>
      <c r="O1042" s="61"/>
      <c r="P1042" s="61"/>
      <c r="Q1042" s="64">
        <f t="shared" si="82"/>
        <v>0</v>
      </c>
      <c r="R1042" s="64" t="e">
        <f>+M1042/L1042/3600*Lister!$A$2</f>
        <v>#DIV/0!</v>
      </c>
      <c r="S1042" s="65" t="e">
        <f t="shared" si="83"/>
        <v>#DIV/0!</v>
      </c>
      <c r="T1042" s="65" t="e">
        <f t="shared" si="84"/>
        <v>#DIV/0!</v>
      </c>
      <c r="U1042" s="88"/>
      <c r="V1042" s="131">
        <f>+IF(O1042&lt;&gt;0,($L1042*(Lister!$F$11+Lister!$F$10*$K1042/1000)+($J1042-$L1042)*Lister!$F$9)*1.05/$M1042/60,0)</f>
        <v>0</v>
      </c>
      <c r="W1042" s="120">
        <f t="shared" si="85"/>
        <v>0</v>
      </c>
    </row>
    <row r="1043" spans="1:23" s="57" customFormat="1" x14ac:dyDescent="0.25">
      <c r="A1043" s="33"/>
      <c r="G1043" s="58"/>
      <c r="H1043" s="59"/>
      <c r="K1043" s="60"/>
      <c r="L1043" s="61"/>
      <c r="M1043" s="61"/>
      <c r="N1043" s="61"/>
      <c r="O1043" s="61"/>
      <c r="P1043" s="61"/>
      <c r="Q1043" s="64">
        <f t="shared" si="82"/>
        <v>0</v>
      </c>
      <c r="R1043" s="64" t="e">
        <f>+M1043/L1043/3600*Lister!$A$2</f>
        <v>#DIV/0!</v>
      </c>
      <c r="S1043" s="65" t="e">
        <f t="shared" si="83"/>
        <v>#DIV/0!</v>
      </c>
      <c r="T1043" s="65" t="e">
        <f t="shared" si="84"/>
        <v>#DIV/0!</v>
      </c>
      <c r="U1043" s="88"/>
      <c r="V1043" s="131">
        <f>+IF(O1043&lt;&gt;0,($L1043*(Lister!$F$11+Lister!$F$10*$K1043/1000)+($J1043-$L1043)*Lister!$F$9)*1.05/$M1043/60,0)</f>
        <v>0</v>
      </c>
      <c r="W1043" s="120">
        <f t="shared" si="85"/>
        <v>0</v>
      </c>
    </row>
    <row r="1044" spans="1:23" s="57" customFormat="1" x14ac:dyDescent="0.25">
      <c r="A1044" s="33"/>
      <c r="G1044" s="58"/>
      <c r="H1044" s="59"/>
      <c r="K1044" s="60"/>
      <c r="L1044" s="61"/>
      <c r="M1044" s="61"/>
      <c r="N1044" s="61"/>
      <c r="O1044" s="61"/>
      <c r="P1044" s="61"/>
      <c r="Q1044" s="64">
        <f t="shared" si="82"/>
        <v>0</v>
      </c>
      <c r="R1044" s="64" t="e">
        <f>+M1044/L1044/3600*Lister!$A$2</f>
        <v>#DIV/0!</v>
      </c>
      <c r="S1044" s="65" t="e">
        <f t="shared" si="83"/>
        <v>#DIV/0!</v>
      </c>
      <c r="T1044" s="65" t="e">
        <f t="shared" si="84"/>
        <v>#DIV/0!</v>
      </c>
      <c r="U1044" s="88"/>
      <c r="V1044" s="131">
        <f>+IF(O1044&lt;&gt;0,($L1044*(Lister!$F$11+Lister!$F$10*$K1044/1000)+($J1044-$L1044)*Lister!$F$9)*1.05/$M1044/60,0)</f>
        <v>0</v>
      </c>
      <c r="W1044" s="120">
        <f t="shared" si="85"/>
        <v>0</v>
      </c>
    </row>
    <row r="1045" spans="1:23" s="57" customFormat="1" x14ac:dyDescent="0.25">
      <c r="A1045" s="33"/>
      <c r="G1045" s="58"/>
      <c r="H1045" s="59"/>
      <c r="K1045" s="60"/>
      <c r="L1045" s="61"/>
      <c r="M1045" s="61"/>
      <c r="N1045" s="61"/>
      <c r="O1045" s="61"/>
      <c r="P1045" s="61"/>
      <c r="Q1045" s="64">
        <f t="shared" si="82"/>
        <v>0</v>
      </c>
      <c r="R1045" s="64" t="e">
        <f>+M1045/L1045/3600*Lister!$A$2</f>
        <v>#DIV/0!</v>
      </c>
      <c r="S1045" s="65" t="e">
        <f t="shared" si="83"/>
        <v>#DIV/0!</v>
      </c>
      <c r="T1045" s="65" t="e">
        <f t="shared" si="84"/>
        <v>#DIV/0!</v>
      </c>
      <c r="U1045" s="88"/>
      <c r="V1045" s="131">
        <f>+IF(O1045&lt;&gt;0,($L1045*(Lister!$F$11+Lister!$F$10*$K1045/1000)+($J1045-$L1045)*Lister!$F$9)*1.05/$M1045/60,0)</f>
        <v>0</v>
      </c>
      <c r="W1045" s="120">
        <f t="shared" si="85"/>
        <v>0</v>
      </c>
    </row>
    <row r="1046" spans="1:23" s="57" customFormat="1" x14ac:dyDescent="0.25">
      <c r="A1046" s="33"/>
      <c r="G1046" s="58"/>
      <c r="H1046" s="59"/>
      <c r="K1046" s="60"/>
      <c r="L1046" s="61"/>
      <c r="M1046" s="61"/>
      <c r="N1046" s="61"/>
      <c r="O1046" s="61"/>
      <c r="P1046" s="61"/>
      <c r="Q1046" s="64">
        <f t="shared" si="82"/>
        <v>0</v>
      </c>
      <c r="R1046" s="64" t="e">
        <f>+M1046/L1046/3600*Lister!$A$2</f>
        <v>#DIV/0!</v>
      </c>
      <c r="S1046" s="65" t="e">
        <f t="shared" si="83"/>
        <v>#DIV/0!</v>
      </c>
      <c r="T1046" s="65" t="e">
        <f t="shared" si="84"/>
        <v>#DIV/0!</v>
      </c>
      <c r="U1046" s="88"/>
      <c r="V1046" s="131">
        <f>+IF(O1046&lt;&gt;0,($L1046*(Lister!$F$11+Lister!$F$10*$K1046/1000)+($J1046-$L1046)*Lister!$F$9)*1.05/$M1046/60,0)</f>
        <v>0</v>
      </c>
      <c r="W1046" s="120">
        <f t="shared" si="85"/>
        <v>0</v>
      </c>
    </row>
    <row r="1047" spans="1:23" s="57" customFormat="1" x14ac:dyDescent="0.25">
      <c r="A1047" s="33"/>
      <c r="G1047" s="58"/>
      <c r="H1047" s="59"/>
      <c r="K1047" s="60"/>
      <c r="L1047" s="61"/>
      <c r="M1047" s="61"/>
      <c r="N1047" s="61"/>
      <c r="O1047" s="61"/>
      <c r="P1047" s="61"/>
      <c r="Q1047" s="64">
        <f t="shared" ref="Q1047:Q1110" si="86">+M1047*N1047</f>
        <v>0</v>
      </c>
      <c r="R1047" s="64" t="e">
        <f>+M1047/L1047/3600*Lister!$A$2</f>
        <v>#DIV/0!</v>
      </c>
      <c r="S1047" s="65" t="e">
        <f t="shared" ref="S1047:S1110" si="87">N1047*R1047/1000</f>
        <v>#DIV/0!</v>
      </c>
      <c r="T1047" s="65" t="e">
        <f t="shared" ref="T1047:T1110" si="88">+P1047/R1047</f>
        <v>#DIV/0!</v>
      </c>
      <c r="U1047" s="88"/>
      <c r="V1047" s="131">
        <f>+IF(O1047&lt;&gt;0,($L1047*(Lister!$F$11+Lister!$F$10*$K1047/1000)+($J1047-$L1047)*Lister!$F$9)*1.05/$M1047/60,0)</f>
        <v>0</v>
      </c>
      <c r="W1047" s="120">
        <f t="shared" si="85"/>
        <v>0</v>
      </c>
    </row>
    <row r="1048" spans="1:23" s="57" customFormat="1" x14ac:dyDescent="0.25">
      <c r="A1048" s="33"/>
      <c r="G1048" s="58"/>
      <c r="H1048" s="59"/>
      <c r="K1048" s="60"/>
      <c r="L1048" s="61"/>
      <c r="M1048" s="61"/>
      <c r="N1048" s="61"/>
      <c r="O1048" s="61"/>
      <c r="P1048" s="61"/>
      <c r="Q1048" s="64">
        <f t="shared" si="86"/>
        <v>0</v>
      </c>
      <c r="R1048" s="64" t="e">
        <f>+M1048/L1048/3600*Lister!$A$2</f>
        <v>#DIV/0!</v>
      </c>
      <c r="S1048" s="65" t="e">
        <f t="shared" si="87"/>
        <v>#DIV/0!</v>
      </c>
      <c r="T1048" s="65" t="e">
        <f t="shared" si="88"/>
        <v>#DIV/0!</v>
      </c>
      <c r="U1048" s="88"/>
      <c r="V1048" s="131">
        <f>+IF(O1048&lt;&gt;0,($L1048*(Lister!$F$11+Lister!$F$10*$K1048/1000)+($J1048-$L1048)*Lister!$F$9)*1.05/$M1048/60,0)</f>
        <v>0</v>
      </c>
      <c r="W1048" s="120">
        <f t="shared" si="85"/>
        <v>0</v>
      </c>
    </row>
    <row r="1049" spans="1:23" s="57" customFormat="1" x14ac:dyDescent="0.25">
      <c r="A1049" s="33"/>
      <c r="G1049" s="58"/>
      <c r="H1049" s="59"/>
      <c r="K1049" s="60"/>
      <c r="L1049" s="61"/>
      <c r="M1049" s="61"/>
      <c r="N1049" s="61"/>
      <c r="O1049" s="61"/>
      <c r="P1049" s="61"/>
      <c r="Q1049" s="64">
        <f t="shared" si="86"/>
        <v>0</v>
      </c>
      <c r="R1049" s="64" t="e">
        <f>+M1049/L1049/3600*Lister!$A$2</f>
        <v>#DIV/0!</v>
      </c>
      <c r="S1049" s="65" t="e">
        <f t="shared" si="87"/>
        <v>#DIV/0!</v>
      </c>
      <c r="T1049" s="65" t="e">
        <f t="shared" si="88"/>
        <v>#DIV/0!</v>
      </c>
      <c r="U1049" s="88"/>
      <c r="V1049" s="131">
        <f>+IF(O1049&lt;&gt;0,($L1049*(Lister!$F$11+Lister!$F$10*$K1049/1000)+($J1049-$L1049)*Lister!$F$9)*1.05/$M1049/60,0)</f>
        <v>0</v>
      </c>
      <c r="W1049" s="120">
        <f t="shared" si="85"/>
        <v>0</v>
      </c>
    </row>
    <row r="1050" spans="1:23" s="57" customFormat="1" x14ac:dyDescent="0.25">
      <c r="A1050" s="33"/>
      <c r="G1050" s="58"/>
      <c r="H1050" s="59"/>
      <c r="K1050" s="60"/>
      <c r="L1050" s="61"/>
      <c r="M1050" s="61"/>
      <c r="N1050" s="61"/>
      <c r="O1050" s="61"/>
      <c r="P1050" s="61"/>
      <c r="Q1050" s="64">
        <f t="shared" si="86"/>
        <v>0</v>
      </c>
      <c r="R1050" s="64" t="e">
        <f>+M1050/L1050/3600*Lister!$A$2</f>
        <v>#DIV/0!</v>
      </c>
      <c r="S1050" s="65" t="e">
        <f t="shared" si="87"/>
        <v>#DIV/0!</v>
      </c>
      <c r="T1050" s="65" t="e">
        <f t="shared" si="88"/>
        <v>#DIV/0!</v>
      </c>
      <c r="U1050" s="88"/>
      <c r="V1050" s="131">
        <f>+IF(O1050&lt;&gt;0,($L1050*(Lister!$F$11+Lister!$F$10*$K1050/1000)+($J1050-$L1050)*Lister!$F$9)*1.05/$M1050/60,0)</f>
        <v>0</v>
      </c>
      <c r="W1050" s="120">
        <f t="shared" si="85"/>
        <v>0</v>
      </c>
    </row>
    <row r="1051" spans="1:23" s="57" customFormat="1" x14ac:dyDescent="0.25">
      <c r="A1051" s="33"/>
      <c r="G1051" s="58"/>
      <c r="H1051" s="59"/>
      <c r="K1051" s="60"/>
      <c r="L1051" s="61"/>
      <c r="M1051" s="61"/>
      <c r="N1051" s="61"/>
      <c r="O1051" s="61"/>
      <c r="P1051" s="61"/>
      <c r="Q1051" s="64">
        <f t="shared" si="86"/>
        <v>0</v>
      </c>
      <c r="R1051" s="64" t="e">
        <f>+M1051/L1051/3600*Lister!$A$2</f>
        <v>#DIV/0!</v>
      </c>
      <c r="S1051" s="65" t="e">
        <f t="shared" si="87"/>
        <v>#DIV/0!</v>
      </c>
      <c r="T1051" s="65" t="e">
        <f t="shared" si="88"/>
        <v>#DIV/0!</v>
      </c>
      <c r="U1051" s="88"/>
      <c r="V1051" s="131">
        <f>+IF(O1051&lt;&gt;0,($L1051*(Lister!$F$11+Lister!$F$10*$K1051/1000)+($J1051-$L1051)*Lister!$F$9)*1.05/$M1051/60,0)</f>
        <v>0</v>
      </c>
      <c r="W1051" s="120">
        <f t="shared" si="85"/>
        <v>0</v>
      </c>
    </row>
    <row r="1052" spans="1:23" s="57" customFormat="1" x14ac:dyDescent="0.25">
      <c r="A1052" s="33"/>
      <c r="G1052" s="58"/>
      <c r="H1052" s="59"/>
      <c r="K1052" s="60"/>
      <c r="L1052" s="61"/>
      <c r="M1052" s="61"/>
      <c r="N1052" s="61"/>
      <c r="O1052" s="61"/>
      <c r="P1052" s="61"/>
      <c r="Q1052" s="64">
        <f t="shared" si="86"/>
        <v>0</v>
      </c>
      <c r="R1052" s="64" t="e">
        <f>+M1052/L1052/3600*Lister!$A$2</f>
        <v>#DIV/0!</v>
      </c>
      <c r="S1052" s="65" t="e">
        <f t="shared" si="87"/>
        <v>#DIV/0!</v>
      </c>
      <c r="T1052" s="65" t="e">
        <f t="shared" si="88"/>
        <v>#DIV/0!</v>
      </c>
      <c r="U1052" s="88"/>
      <c r="V1052" s="131">
        <f>+IF(O1052&lt;&gt;0,($L1052*(Lister!$F$11+Lister!$F$10*$K1052/1000)+($J1052-$L1052)*Lister!$F$9)*1.05/$M1052/60,0)</f>
        <v>0</v>
      </c>
      <c r="W1052" s="120">
        <f t="shared" si="85"/>
        <v>0</v>
      </c>
    </row>
    <row r="1053" spans="1:23" s="57" customFormat="1" x14ac:dyDescent="0.25">
      <c r="A1053" s="33"/>
      <c r="G1053" s="58"/>
      <c r="H1053" s="59"/>
      <c r="K1053" s="60"/>
      <c r="L1053" s="61"/>
      <c r="M1053" s="61"/>
      <c r="N1053" s="61"/>
      <c r="O1053" s="61"/>
      <c r="P1053" s="61"/>
      <c r="Q1053" s="64">
        <f t="shared" si="86"/>
        <v>0</v>
      </c>
      <c r="R1053" s="64" t="e">
        <f>+M1053/L1053/3600*Lister!$A$2</f>
        <v>#DIV/0!</v>
      </c>
      <c r="S1053" s="65" t="e">
        <f t="shared" si="87"/>
        <v>#DIV/0!</v>
      </c>
      <c r="T1053" s="65" t="e">
        <f t="shared" si="88"/>
        <v>#DIV/0!</v>
      </c>
      <c r="U1053" s="88"/>
      <c r="V1053" s="131">
        <f>+IF(O1053&lt;&gt;0,($L1053*(Lister!$F$11+Lister!$F$10*$K1053/1000)+($J1053-$L1053)*Lister!$F$9)*1.05/$M1053/60,0)</f>
        <v>0</v>
      </c>
      <c r="W1053" s="120">
        <f t="shared" si="85"/>
        <v>0</v>
      </c>
    </row>
    <row r="1054" spans="1:23" s="57" customFormat="1" x14ac:dyDescent="0.25">
      <c r="A1054" s="33"/>
      <c r="G1054" s="58"/>
      <c r="H1054" s="59"/>
      <c r="K1054" s="60"/>
      <c r="L1054" s="61"/>
      <c r="M1054" s="61"/>
      <c r="N1054" s="61"/>
      <c r="O1054" s="61"/>
      <c r="P1054" s="61"/>
      <c r="Q1054" s="64">
        <f t="shared" si="86"/>
        <v>0</v>
      </c>
      <c r="R1054" s="64" t="e">
        <f>+M1054/L1054/3600*Lister!$A$2</f>
        <v>#DIV/0!</v>
      </c>
      <c r="S1054" s="65" t="e">
        <f t="shared" si="87"/>
        <v>#DIV/0!</v>
      </c>
      <c r="T1054" s="65" t="e">
        <f t="shared" si="88"/>
        <v>#DIV/0!</v>
      </c>
      <c r="U1054" s="88"/>
      <c r="V1054" s="131">
        <f>+IF(O1054&lt;&gt;0,($L1054*(Lister!$F$11+Lister!$F$10*$K1054/1000)+($J1054-$L1054)*Lister!$F$9)*1.05/$M1054/60,0)</f>
        <v>0</v>
      </c>
      <c r="W1054" s="120">
        <f t="shared" si="85"/>
        <v>0</v>
      </c>
    </row>
    <row r="1055" spans="1:23" s="57" customFormat="1" x14ac:dyDescent="0.25">
      <c r="A1055" s="33"/>
      <c r="G1055" s="58"/>
      <c r="H1055" s="59"/>
      <c r="K1055" s="60"/>
      <c r="L1055" s="61"/>
      <c r="M1055" s="61"/>
      <c r="N1055" s="61"/>
      <c r="O1055" s="61"/>
      <c r="P1055" s="61"/>
      <c r="Q1055" s="64">
        <f t="shared" si="86"/>
        <v>0</v>
      </c>
      <c r="R1055" s="64" t="e">
        <f>+M1055/L1055/3600*Lister!$A$2</f>
        <v>#DIV/0!</v>
      </c>
      <c r="S1055" s="65" t="e">
        <f t="shared" si="87"/>
        <v>#DIV/0!</v>
      </c>
      <c r="T1055" s="65" t="e">
        <f t="shared" si="88"/>
        <v>#DIV/0!</v>
      </c>
      <c r="U1055" s="88"/>
      <c r="V1055" s="131">
        <f>+IF(O1055&lt;&gt;0,($L1055*(Lister!$F$11+Lister!$F$10*$K1055/1000)+($J1055-$L1055)*Lister!$F$9)*1.05/$M1055/60,0)</f>
        <v>0</v>
      </c>
      <c r="W1055" s="120">
        <f t="shared" si="85"/>
        <v>0</v>
      </c>
    </row>
    <row r="1056" spans="1:23" s="57" customFormat="1" x14ac:dyDescent="0.25">
      <c r="A1056" s="33"/>
      <c r="G1056" s="58"/>
      <c r="H1056" s="59"/>
      <c r="K1056" s="60"/>
      <c r="L1056" s="61"/>
      <c r="M1056" s="61"/>
      <c r="N1056" s="61"/>
      <c r="O1056" s="61"/>
      <c r="P1056" s="61"/>
      <c r="Q1056" s="64">
        <f t="shared" si="86"/>
        <v>0</v>
      </c>
      <c r="R1056" s="64" t="e">
        <f>+M1056/L1056/3600*Lister!$A$2</f>
        <v>#DIV/0!</v>
      </c>
      <c r="S1056" s="65" t="e">
        <f t="shared" si="87"/>
        <v>#DIV/0!</v>
      </c>
      <c r="T1056" s="65" t="e">
        <f t="shared" si="88"/>
        <v>#DIV/0!</v>
      </c>
      <c r="U1056" s="88"/>
      <c r="V1056" s="131">
        <f>+IF(O1056&lt;&gt;0,($L1056*(Lister!$F$11+Lister!$F$10*$K1056/1000)+($J1056-$L1056)*Lister!$F$9)*1.05/$M1056/60,0)</f>
        <v>0</v>
      </c>
      <c r="W1056" s="120">
        <f t="shared" si="85"/>
        <v>0</v>
      </c>
    </row>
    <row r="1057" spans="1:23" s="57" customFormat="1" x14ac:dyDescent="0.25">
      <c r="A1057" s="33"/>
      <c r="G1057" s="58"/>
      <c r="H1057" s="59"/>
      <c r="K1057" s="60"/>
      <c r="L1057" s="61"/>
      <c r="M1057" s="61"/>
      <c r="N1057" s="61"/>
      <c r="O1057" s="61"/>
      <c r="P1057" s="61"/>
      <c r="Q1057" s="64">
        <f t="shared" si="86"/>
        <v>0</v>
      </c>
      <c r="R1057" s="64" t="e">
        <f>+M1057/L1057/3600*Lister!$A$2</f>
        <v>#DIV/0!</v>
      </c>
      <c r="S1057" s="65" t="e">
        <f t="shared" si="87"/>
        <v>#DIV/0!</v>
      </c>
      <c r="T1057" s="65" t="e">
        <f t="shared" si="88"/>
        <v>#DIV/0!</v>
      </c>
      <c r="U1057" s="88"/>
      <c r="V1057" s="131">
        <f>+IF(O1057&lt;&gt;0,($L1057*(Lister!$F$11+Lister!$F$10*$K1057/1000)+($J1057-$L1057)*Lister!$F$9)*1.05/$M1057/60,0)</f>
        <v>0</v>
      </c>
      <c r="W1057" s="120">
        <f t="shared" si="85"/>
        <v>0</v>
      </c>
    </row>
    <row r="1058" spans="1:23" s="57" customFormat="1" x14ac:dyDescent="0.25">
      <c r="A1058" s="33"/>
      <c r="G1058" s="58"/>
      <c r="H1058" s="59"/>
      <c r="K1058" s="60"/>
      <c r="L1058" s="61"/>
      <c r="M1058" s="61"/>
      <c r="N1058" s="61"/>
      <c r="O1058" s="61"/>
      <c r="P1058" s="61"/>
      <c r="Q1058" s="64">
        <f t="shared" si="86"/>
        <v>0</v>
      </c>
      <c r="R1058" s="64" t="e">
        <f>+M1058/L1058/3600*Lister!$A$2</f>
        <v>#DIV/0!</v>
      </c>
      <c r="S1058" s="65" t="e">
        <f t="shared" si="87"/>
        <v>#DIV/0!</v>
      </c>
      <c r="T1058" s="65" t="e">
        <f t="shared" si="88"/>
        <v>#DIV/0!</v>
      </c>
      <c r="U1058" s="88"/>
      <c r="V1058" s="131">
        <f>+IF(O1058&lt;&gt;0,($L1058*(Lister!$F$11+Lister!$F$10*$K1058/1000)+($J1058-$L1058)*Lister!$F$9)*1.05/$M1058/60,0)</f>
        <v>0</v>
      </c>
      <c r="W1058" s="120">
        <f t="shared" si="85"/>
        <v>0</v>
      </c>
    </row>
    <row r="1059" spans="1:23" s="57" customFormat="1" x14ac:dyDescent="0.25">
      <c r="A1059" s="33"/>
      <c r="G1059" s="58"/>
      <c r="H1059" s="59"/>
      <c r="K1059" s="60"/>
      <c r="L1059" s="61"/>
      <c r="M1059" s="61"/>
      <c r="N1059" s="61"/>
      <c r="O1059" s="61"/>
      <c r="P1059" s="61"/>
      <c r="Q1059" s="64">
        <f t="shared" si="86"/>
        <v>0</v>
      </c>
      <c r="R1059" s="64" t="e">
        <f>+M1059/L1059/3600*Lister!$A$2</f>
        <v>#DIV/0!</v>
      </c>
      <c r="S1059" s="65" t="e">
        <f t="shared" si="87"/>
        <v>#DIV/0!</v>
      </c>
      <c r="T1059" s="65" t="e">
        <f t="shared" si="88"/>
        <v>#DIV/0!</v>
      </c>
      <c r="U1059" s="88"/>
      <c r="V1059" s="131">
        <f>+IF(O1059&lt;&gt;0,($L1059*(Lister!$F$11+Lister!$F$10*$K1059/1000)+($J1059-$L1059)*Lister!$F$9)*1.05/$M1059/60,0)</f>
        <v>0</v>
      </c>
      <c r="W1059" s="120">
        <f t="shared" si="85"/>
        <v>0</v>
      </c>
    </row>
    <row r="1060" spans="1:23" s="57" customFormat="1" x14ac:dyDescent="0.25">
      <c r="A1060" s="33"/>
      <c r="G1060" s="58"/>
      <c r="H1060" s="59"/>
      <c r="K1060" s="60"/>
      <c r="L1060" s="61"/>
      <c r="M1060" s="61"/>
      <c r="N1060" s="61"/>
      <c r="O1060" s="61"/>
      <c r="P1060" s="61"/>
      <c r="Q1060" s="64">
        <f t="shared" si="86"/>
        <v>0</v>
      </c>
      <c r="R1060" s="64" t="e">
        <f>+M1060/L1060/3600*Lister!$A$2</f>
        <v>#DIV/0!</v>
      </c>
      <c r="S1060" s="65" t="e">
        <f t="shared" si="87"/>
        <v>#DIV/0!</v>
      </c>
      <c r="T1060" s="65" t="e">
        <f t="shared" si="88"/>
        <v>#DIV/0!</v>
      </c>
      <c r="U1060" s="88"/>
      <c r="V1060" s="131">
        <f>+IF(O1060&lt;&gt;0,($L1060*(Lister!$F$11+Lister!$F$10*$K1060/1000)+($J1060-$L1060)*Lister!$F$9)*1.05/$M1060/60,0)</f>
        <v>0</v>
      </c>
      <c r="W1060" s="120">
        <f t="shared" si="85"/>
        <v>0</v>
      </c>
    </row>
    <row r="1061" spans="1:23" s="57" customFormat="1" x14ac:dyDescent="0.25">
      <c r="A1061" s="33"/>
      <c r="G1061" s="58"/>
      <c r="H1061" s="59"/>
      <c r="K1061" s="60"/>
      <c r="L1061" s="61"/>
      <c r="M1061" s="61"/>
      <c r="N1061" s="61"/>
      <c r="O1061" s="61"/>
      <c r="P1061" s="61"/>
      <c r="Q1061" s="64">
        <f t="shared" si="86"/>
        <v>0</v>
      </c>
      <c r="R1061" s="64" t="e">
        <f>+M1061/L1061/3600*Lister!$A$2</f>
        <v>#DIV/0!</v>
      </c>
      <c r="S1061" s="65" t="e">
        <f t="shared" si="87"/>
        <v>#DIV/0!</v>
      </c>
      <c r="T1061" s="65" t="e">
        <f t="shared" si="88"/>
        <v>#DIV/0!</v>
      </c>
      <c r="U1061" s="88"/>
      <c r="V1061" s="131">
        <f>+IF(O1061&lt;&gt;0,($L1061*(Lister!$F$11+Lister!$F$10*$K1061/1000)+($J1061-$L1061)*Lister!$F$9)*1.05/$M1061/60,0)</f>
        <v>0</v>
      </c>
      <c r="W1061" s="120">
        <f t="shared" si="85"/>
        <v>0</v>
      </c>
    </row>
    <row r="1062" spans="1:23" s="57" customFormat="1" x14ac:dyDescent="0.25">
      <c r="A1062" s="33"/>
      <c r="G1062" s="58"/>
      <c r="H1062" s="59"/>
      <c r="K1062" s="60"/>
      <c r="L1062" s="61"/>
      <c r="M1062" s="61"/>
      <c r="N1062" s="61"/>
      <c r="O1062" s="61"/>
      <c r="P1062" s="61"/>
      <c r="Q1062" s="64">
        <f t="shared" si="86"/>
        <v>0</v>
      </c>
      <c r="R1062" s="64" t="e">
        <f>+M1062/L1062/3600*Lister!$A$2</f>
        <v>#DIV/0!</v>
      </c>
      <c r="S1062" s="65" t="e">
        <f t="shared" si="87"/>
        <v>#DIV/0!</v>
      </c>
      <c r="T1062" s="65" t="e">
        <f t="shared" si="88"/>
        <v>#DIV/0!</v>
      </c>
      <c r="U1062" s="88"/>
      <c r="V1062" s="131">
        <f>+IF(O1062&lt;&gt;0,($L1062*(Lister!$F$11+Lister!$F$10*$K1062/1000)+($J1062-$L1062)*Lister!$F$9)*1.05/$M1062/60,0)</f>
        <v>0</v>
      </c>
      <c r="W1062" s="120">
        <f t="shared" si="85"/>
        <v>0</v>
      </c>
    </row>
    <row r="1063" spans="1:23" s="57" customFormat="1" x14ac:dyDescent="0.25">
      <c r="A1063" s="33"/>
      <c r="G1063" s="58"/>
      <c r="H1063" s="59"/>
      <c r="K1063" s="60"/>
      <c r="L1063" s="61"/>
      <c r="M1063" s="61"/>
      <c r="N1063" s="61"/>
      <c r="O1063" s="61"/>
      <c r="P1063" s="61"/>
      <c r="Q1063" s="64">
        <f t="shared" si="86"/>
        <v>0</v>
      </c>
      <c r="R1063" s="64" t="e">
        <f>+M1063/L1063/3600*Lister!$A$2</f>
        <v>#DIV/0!</v>
      </c>
      <c r="S1063" s="65" t="e">
        <f t="shared" si="87"/>
        <v>#DIV/0!</v>
      </c>
      <c r="T1063" s="65" t="e">
        <f t="shared" si="88"/>
        <v>#DIV/0!</v>
      </c>
      <c r="U1063" s="88"/>
      <c r="V1063" s="131">
        <f>+IF(O1063&lt;&gt;0,($L1063*(Lister!$F$11+Lister!$F$10*$K1063/1000)+($J1063-$L1063)*Lister!$F$9)*1.05/$M1063/60,0)</f>
        <v>0</v>
      </c>
      <c r="W1063" s="120">
        <f t="shared" si="85"/>
        <v>0</v>
      </c>
    </row>
    <row r="1064" spans="1:23" s="57" customFormat="1" x14ac:dyDescent="0.25">
      <c r="A1064" s="33"/>
      <c r="G1064" s="58"/>
      <c r="H1064" s="59"/>
      <c r="K1064" s="60"/>
      <c r="L1064" s="61"/>
      <c r="M1064" s="61"/>
      <c r="N1064" s="61"/>
      <c r="O1064" s="61"/>
      <c r="P1064" s="61"/>
      <c r="Q1064" s="64">
        <f t="shared" si="86"/>
        <v>0</v>
      </c>
      <c r="R1064" s="64" t="e">
        <f>+M1064/L1064/3600*Lister!$A$2</f>
        <v>#DIV/0!</v>
      </c>
      <c r="S1064" s="65" t="e">
        <f t="shared" si="87"/>
        <v>#DIV/0!</v>
      </c>
      <c r="T1064" s="65" t="e">
        <f t="shared" si="88"/>
        <v>#DIV/0!</v>
      </c>
      <c r="U1064" s="88"/>
      <c r="V1064" s="131">
        <f>+IF(O1064&lt;&gt;0,($L1064*(Lister!$F$11+Lister!$F$10*$K1064/1000)+($J1064-$L1064)*Lister!$F$9)*1.05/$M1064/60,0)</f>
        <v>0</v>
      </c>
      <c r="W1064" s="120">
        <f t="shared" si="85"/>
        <v>0</v>
      </c>
    </row>
    <row r="1065" spans="1:23" s="57" customFormat="1" x14ac:dyDescent="0.25">
      <c r="A1065" s="33"/>
      <c r="G1065" s="58"/>
      <c r="H1065" s="59"/>
      <c r="K1065" s="60"/>
      <c r="L1065" s="61"/>
      <c r="M1065" s="61"/>
      <c r="N1065" s="61"/>
      <c r="O1065" s="61"/>
      <c r="P1065" s="61"/>
      <c r="Q1065" s="64">
        <f t="shared" si="86"/>
        <v>0</v>
      </c>
      <c r="R1065" s="64" t="e">
        <f>+M1065/L1065/3600*Lister!$A$2</f>
        <v>#DIV/0!</v>
      </c>
      <c r="S1065" s="65" t="e">
        <f t="shared" si="87"/>
        <v>#DIV/0!</v>
      </c>
      <c r="T1065" s="65" t="e">
        <f t="shared" si="88"/>
        <v>#DIV/0!</v>
      </c>
      <c r="U1065" s="88"/>
      <c r="V1065" s="131">
        <f>+IF(O1065&lt;&gt;0,($L1065*(Lister!$F$11+Lister!$F$10*$K1065/1000)+($J1065-$L1065)*Lister!$F$9)*1.05/$M1065/60,0)</f>
        <v>0</v>
      </c>
      <c r="W1065" s="120">
        <f t="shared" si="85"/>
        <v>0</v>
      </c>
    </row>
    <row r="1066" spans="1:23" s="57" customFormat="1" x14ac:dyDescent="0.25">
      <c r="A1066" s="33"/>
      <c r="G1066" s="58"/>
      <c r="H1066" s="59"/>
      <c r="K1066" s="60"/>
      <c r="L1066" s="61"/>
      <c r="M1066" s="61"/>
      <c r="N1066" s="61"/>
      <c r="O1066" s="61"/>
      <c r="P1066" s="61"/>
      <c r="Q1066" s="64">
        <f t="shared" si="86"/>
        <v>0</v>
      </c>
      <c r="R1066" s="64" t="e">
        <f>+M1066/L1066/3600*Lister!$A$2</f>
        <v>#DIV/0!</v>
      </c>
      <c r="S1066" s="65" t="e">
        <f t="shared" si="87"/>
        <v>#DIV/0!</v>
      </c>
      <c r="T1066" s="65" t="e">
        <f t="shared" si="88"/>
        <v>#DIV/0!</v>
      </c>
      <c r="U1066" s="88"/>
      <c r="V1066" s="131">
        <f>+IF(O1066&lt;&gt;0,($L1066*(Lister!$F$11+Lister!$F$10*$K1066/1000)+($J1066-$L1066)*Lister!$F$9)*1.05/$M1066/60,0)</f>
        <v>0</v>
      </c>
      <c r="W1066" s="120">
        <f t="shared" si="85"/>
        <v>0</v>
      </c>
    </row>
    <row r="1067" spans="1:23" s="57" customFormat="1" x14ac:dyDescent="0.25">
      <c r="A1067" s="33"/>
      <c r="G1067" s="58"/>
      <c r="H1067" s="59"/>
      <c r="K1067" s="60"/>
      <c r="L1067" s="61"/>
      <c r="M1067" s="61"/>
      <c r="N1067" s="61"/>
      <c r="O1067" s="61"/>
      <c r="P1067" s="61"/>
      <c r="Q1067" s="64">
        <f t="shared" si="86"/>
        <v>0</v>
      </c>
      <c r="R1067" s="64" t="e">
        <f>+M1067/L1067/3600*Lister!$A$2</f>
        <v>#DIV/0!</v>
      </c>
      <c r="S1067" s="65" t="e">
        <f t="shared" si="87"/>
        <v>#DIV/0!</v>
      </c>
      <c r="T1067" s="65" t="e">
        <f t="shared" si="88"/>
        <v>#DIV/0!</v>
      </c>
      <c r="U1067" s="88"/>
      <c r="V1067" s="131">
        <f>+IF(O1067&lt;&gt;0,($L1067*(Lister!$F$11+Lister!$F$10*$K1067/1000)+($J1067-$L1067)*Lister!$F$9)*1.05/$M1067/60,0)</f>
        <v>0</v>
      </c>
      <c r="W1067" s="120">
        <f t="shared" si="85"/>
        <v>0</v>
      </c>
    </row>
    <row r="1068" spans="1:23" s="57" customFormat="1" x14ac:dyDescent="0.25">
      <c r="A1068" s="33"/>
      <c r="G1068" s="58"/>
      <c r="H1068" s="59"/>
      <c r="K1068" s="60"/>
      <c r="L1068" s="61"/>
      <c r="M1068" s="61"/>
      <c r="N1068" s="61"/>
      <c r="O1068" s="61"/>
      <c r="P1068" s="61"/>
      <c r="Q1068" s="64">
        <f t="shared" si="86"/>
        <v>0</v>
      </c>
      <c r="R1068" s="64" t="e">
        <f>+M1068/L1068/3600*Lister!$A$2</f>
        <v>#DIV/0!</v>
      </c>
      <c r="S1068" s="65" t="e">
        <f t="shared" si="87"/>
        <v>#DIV/0!</v>
      </c>
      <c r="T1068" s="65" t="e">
        <f t="shared" si="88"/>
        <v>#DIV/0!</v>
      </c>
      <c r="U1068" s="88"/>
      <c r="V1068" s="131">
        <f>+IF(O1068&lt;&gt;0,($L1068*(Lister!$F$11+Lister!$F$10*$K1068/1000)+($J1068-$L1068)*Lister!$F$9)*1.05/$M1068/60,0)</f>
        <v>0</v>
      </c>
      <c r="W1068" s="120">
        <f t="shared" si="85"/>
        <v>0</v>
      </c>
    </row>
    <row r="1069" spans="1:23" s="57" customFormat="1" x14ac:dyDescent="0.25">
      <c r="A1069" s="33"/>
      <c r="G1069" s="58"/>
      <c r="H1069" s="59"/>
      <c r="K1069" s="60"/>
      <c r="L1069" s="61"/>
      <c r="M1069" s="61"/>
      <c r="N1069" s="61"/>
      <c r="O1069" s="61"/>
      <c r="P1069" s="61"/>
      <c r="Q1069" s="64">
        <f t="shared" si="86"/>
        <v>0</v>
      </c>
      <c r="R1069" s="64" t="e">
        <f>+M1069/L1069/3600*Lister!$A$2</f>
        <v>#DIV/0!</v>
      </c>
      <c r="S1069" s="65" t="e">
        <f t="shared" si="87"/>
        <v>#DIV/0!</v>
      </c>
      <c r="T1069" s="65" t="e">
        <f t="shared" si="88"/>
        <v>#DIV/0!</v>
      </c>
      <c r="U1069" s="88"/>
      <c r="V1069" s="131">
        <f>+IF(O1069&lt;&gt;0,($L1069*(Lister!$F$11+Lister!$F$10*$K1069/1000)+($J1069-$L1069)*Lister!$F$9)*1.05/$M1069/60,0)</f>
        <v>0</v>
      </c>
      <c r="W1069" s="120">
        <f t="shared" si="85"/>
        <v>0</v>
      </c>
    </row>
    <row r="1070" spans="1:23" s="57" customFormat="1" x14ac:dyDescent="0.25">
      <c r="A1070" s="33"/>
      <c r="G1070" s="58"/>
      <c r="H1070" s="59"/>
      <c r="K1070" s="60"/>
      <c r="L1070" s="61"/>
      <c r="M1070" s="61"/>
      <c r="N1070" s="61"/>
      <c r="O1070" s="61"/>
      <c r="P1070" s="61"/>
      <c r="Q1070" s="64">
        <f t="shared" si="86"/>
        <v>0</v>
      </c>
      <c r="R1070" s="64" t="e">
        <f>+M1070/L1070/3600*Lister!$A$2</f>
        <v>#DIV/0!</v>
      </c>
      <c r="S1070" s="65" t="e">
        <f t="shared" si="87"/>
        <v>#DIV/0!</v>
      </c>
      <c r="T1070" s="65" t="e">
        <f t="shared" si="88"/>
        <v>#DIV/0!</v>
      </c>
      <c r="U1070" s="88"/>
      <c r="V1070" s="131">
        <f>+IF(O1070&lt;&gt;0,($L1070*(Lister!$F$11+Lister!$F$10*$K1070/1000)+($J1070-$L1070)*Lister!$F$9)*1.05/$M1070/60,0)</f>
        <v>0</v>
      </c>
      <c r="W1070" s="120">
        <f t="shared" si="85"/>
        <v>0</v>
      </c>
    </row>
    <row r="1071" spans="1:23" s="57" customFormat="1" x14ac:dyDescent="0.25">
      <c r="A1071" s="33"/>
      <c r="G1071" s="58"/>
      <c r="H1071" s="59"/>
      <c r="K1071" s="60"/>
      <c r="L1071" s="61"/>
      <c r="M1071" s="61"/>
      <c r="N1071" s="61"/>
      <c r="O1071" s="61"/>
      <c r="P1071" s="61"/>
      <c r="Q1071" s="64">
        <f t="shared" si="86"/>
        <v>0</v>
      </c>
      <c r="R1071" s="64" t="e">
        <f>+M1071/L1071/3600*Lister!$A$2</f>
        <v>#DIV/0!</v>
      </c>
      <c r="S1071" s="65" t="e">
        <f t="shared" si="87"/>
        <v>#DIV/0!</v>
      </c>
      <c r="T1071" s="65" t="e">
        <f t="shared" si="88"/>
        <v>#DIV/0!</v>
      </c>
      <c r="U1071" s="88"/>
      <c r="V1071" s="131">
        <f>+IF(O1071&lt;&gt;0,($L1071*(Lister!$F$11+Lister!$F$10*$K1071/1000)+($J1071-$L1071)*Lister!$F$9)*1.05/$M1071/60,0)</f>
        <v>0</v>
      </c>
      <c r="W1071" s="120">
        <f t="shared" si="85"/>
        <v>0</v>
      </c>
    </row>
    <row r="1072" spans="1:23" s="57" customFormat="1" x14ac:dyDescent="0.25">
      <c r="A1072" s="33"/>
      <c r="G1072" s="58"/>
      <c r="H1072" s="59"/>
      <c r="K1072" s="60"/>
      <c r="L1072" s="61"/>
      <c r="M1072" s="61"/>
      <c r="N1072" s="61"/>
      <c r="O1072" s="61"/>
      <c r="P1072" s="61"/>
      <c r="Q1072" s="64">
        <f t="shared" si="86"/>
        <v>0</v>
      </c>
      <c r="R1072" s="64" t="e">
        <f>+M1072/L1072/3600*Lister!$A$2</f>
        <v>#DIV/0!</v>
      </c>
      <c r="S1072" s="65" t="e">
        <f t="shared" si="87"/>
        <v>#DIV/0!</v>
      </c>
      <c r="T1072" s="65" t="e">
        <f t="shared" si="88"/>
        <v>#DIV/0!</v>
      </c>
      <c r="U1072" s="88"/>
      <c r="V1072" s="131">
        <f>+IF(O1072&lt;&gt;0,($L1072*(Lister!$F$11+Lister!$F$10*$K1072/1000)+($J1072-$L1072)*Lister!$F$9)*1.05/$M1072/60,0)</f>
        <v>0</v>
      </c>
      <c r="W1072" s="120">
        <f t="shared" si="85"/>
        <v>0</v>
      </c>
    </row>
    <row r="1073" spans="1:23" s="57" customFormat="1" x14ac:dyDescent="0.25">
      <c r="A1073" s="33"/>
      <c r="G1073" s="58"/>
      <c r="H1073" s="59"/>
      <c r="K1073" s="60"/>
      <c r="L1073" s="61"/>
      <c r="M1073" s="61"/>
      <c r="N1073" s="61"/>
      <c r="O1073" s="61"/>
      <c r="P1073" s="61"/>
      <c r="Q1073" s="64">
        <f t="shared" si="86"/>
        <v>0</v>
      </c>
      <c r="R1073" s="64" t="e">
        <f>+M1073/L1073/3600*Lister!$A$2</f>
        <v>#DIV/0!</v>
      </c>
      <c r="S1073" s="65" t="e">
        <f t="shared" si="87"/>
        <v>#DIV/0!</v>
      </c>
      <c r="T1073" s="65" t="e">
        <f t="shared" si="88"/>
        <v>#DIV/0!</v>
      </c>
      <c r="U1073" s="88"/>
      <c r="V1073" s="131">
        <f>+IF(O1073&lt;&gt;0,($L1073*(Lister!$F$11+Lister!$F$10*$K1073/1000)+($J1073-$L1073)*Lister!$F$9)*1.05/$M1073/60,0)</f>
        <v>0</v>
      </c>
      <c r="W1073" s="120">
        <f t="shared" si="85"/>
        <v>0</v>
      </c>
    </row>
    <row r="1074" spans="1:23" s="57" customFormat="1" x14ac:dyDescent="0.25">
      <c r="A1074" s="33"/>
      <c r="G1074" s="58"/>
      <c r="H1074" s="59"/>
      <c r="K1074" s="60"/>
      <c r="L1074" s="61"/>
      <c r="M1074" s="61"/>
      <c r="N1074" s="61"/>
      <c r="O1074" s="61"/>
      <c r="P1074" s="61"/>
      <c r="Q1074" s="64">
        <f t="shared" si="86"/>
        <v>0</v>
      </c>
      <c r="R1074" s="64" t="e">
        <f>+M1074/L1074/3600*Lister!$A$2</f>
        <v>#DIV/0!</v>
      </c>
      <c r="S1074" s="65" t="e">
        <f t="shared" si="87"/>
        <v>#DIV/0!</v>
      </c>
      <c r="T1074" s="65" t="e">
        <f t="shared" si="88"/>
        <v>#DIV/0!</v>
      </c>
      <c r="U1074" s="88"/>
      <c r="V1074" s="131">
        <f>+IF(O1074&lt;&gt;0,($L1074*(Lister!$F$11+Lister!$F$10*$K1074/1000)+($J1074-$L1074)*Lister!$F$9)*1.05/$M1074/60,0)</f>
        <v>0</v>
      </c>
      <c r="W1074" s="120">
        <f t="shared" si="85"/>
        <v>0</v>
      </c>
    </row>
    <row r="1075" spans="1:23" s="57" customFormat="1" x14ac:dyDescent="0.25">
      <c r="A1075" s="33"/>
      <c r="G1075" s="58"/>
      <c r="H1075" s="59"/>
      <c r="K1075" s="60"/>
      <c r="L1075" s="61"/>
      <c r="M1075" s="61"/>
      <c r="N1075" s="61"/>
      <c r="O1075" s="61"/>
      <c r="P1075" s="61"/>
      <c r="Q1075" s="64">
        <f t="shared" si="86"/>
        <v>0</v>
      </c>
      <c r="R1075" s="64" t="e">
        <f>+M1075/L1075/3600*Lister!$A$2</f>
        <v>#DIV/0!</v>
      </c>
      <c r="S1075" s="65" t="e">
        <f t="shared" si="87"/>
        <v>#DIV/0!</v>
      </c>
      <c r="T1075" s="65" t="e">
        <f t="shared" si="88"/>
        <v>#DIV/0!</v>
      </c>
      <c r="U1075" s="88"/>
      <c r="V1075" s="131">
        <f>+IF(O1075&lt;&gt;0,($L1075*(Lister!$F$11+Lister!$F$10*$K1075/1000)+($J1075-$L1075)*Lister!$F$9)*1.05/$M1075/60,0)</f>
        <v>0</v>
      </c>
      <c r="W1075" s="120">
        <f t="shared" si="85"/>
        <v>0</v>
      </c>
    </row>
    <row r="1076" spans="1:23" s="57" customFormat="1" x14ac:dyDescent="0.25">
      <c r="A1076" s="33"/>
      <c r="G1076" s="58"/>
      <c r="H1076" s="59"/>
      <c r="K1076" s="60"/>
      <c r="L1076" s="61"/>
      <c r="M1076" s="61"/>
      <c r="N1076" s="61"/>
      <c r="O1076" s="61"/>
      <c r="P1076" s="61"/>
      <c r="Q1076" s="64">
        <f t="shared" si="86"/>
        <v>0</v>
      </c>
      <c r="R1076" s="64" t="e">
        <f>+M1076/L1076/3600*Lister!$A$2</f>
        <v>#DIV/0!</v>
      </c>
      <c r="S1076" s="65" t="e">
        <f t="shared" si="87"/>
        <v>#DIV/0!</v>
      </c>
      <c r="T1076" s="65" t="e">
        <f t="shared" si="88"/>
        <v>#DIV/0!</v>
      </c>
      <c r="U1076" s="88"/>
      <c r="V1076" s="131">
        <f>+IF(O1076&lt;&gt;0,($L1076*(Lister!$F$11+Lister!$F$10*$K1076/1000)+($J1076-$L1076)*Lister!$F$9)*1.05/$M1076/60,0)</f>
        <v>0</v>
      </c>
      <c r="W1076" s="120">
        <f t="shared" si="85"/>
        <v>0</v>
      </c>
    </row>
    <row r="1077" spans="1:23" s="57" customFormat="1" x14ac:dyDescent="0.25">
      <c r="A1077" s="33"/>
      <c r="G1077" s="58"/>
      <c r="H1077" s="59"/>
      <c r="K1077" s="60"/>
      <c r="L1077" s="61"/>
      <c r="M1077" s="61"/>
      <c r="N1077" s="61"/>
      <c r="O1077" s="61"/>
      <c r="P1077" s="61"/>
      <c r="Q1077" s="64">
        <f t="shared" si="86"/>
        <v>0</v>
      </c>
      <c r="R1077" s="64" t="e">
        <f>+M1077/L1077/3600*Lister!$A$2</f>
        <v>#DIV/0!</v>
      </c>
      <c r="S1077" s="65" t="e">
        <f t="shared" si="87"/>
        <v>#DIV/0!</v>
      </c>
      <c r="T1077" s="65" t="e">
        <f t="shared" si="88"/>
        <v>#DIV/0!</v>
      </c>
      <c r="U1077" s="88"/>
      <c r="V1077" s="131">
        <f>+IF(O1077&lt;&gt;0,($L1077*(Lister!$F$11+Lister!$F$10*$K1077/1000)+($J1077-$L1077)*Lister!$F$9)*1.05/$M1077/60,0)</f>
        <v>0</v>
      </c>
      <c r="W1077" s="120">
        <f t="shared" si="85"/>
        <v>0</v>
      </c>
    </row>
    <row r="1078" spans="1:23" s="57" customFormat="1" x14ac:dyDescent="0.25">
      <c r="A1078" s="33"/>
      <c r="G1078" s="58"/>
      <c r="H1078" s="59"/>
      <c r="K1078" s="60"/>
      <c r="L1078" s="61"/>
      <c r="M1078" s="61"/>
      <c r="N1078" s="61"/>
      <c r="O1078" s="61"/>
      <c r="P1078" s="61"/>
      <c r="Q1078" s="64">
        <f t="shared" si="86"/>
        <v>0</v>
      </c>
      <c r="R1078" s="64" t="e">
        <f>+M1078/L1078/3600*Lister!$A$2</f>
        <v>#DIV/0!</v>
      </c>
      <c r="S1078" s="65" t="e">
        <f t="shared" si="87"/>
        <v>#DIV/0!</v>
      </c>
      <c r="T1078" s="65" t="e">
        <f t="shared" si="88"/>
        <v>#DIV/0!</v>
      </c>
      <c r="U1078" s="88"/>
      <c r="V1078" s="131">
        <f>+IF(O1078&lt;&gt;0,($L1078*(Lister!$F$11+Lister!$F$10*$K1078/1000)+($J1078-$L1078)*Lister!$F$9)*1.05/$M1078/60,0)</f>
        <v>0</v>
      </c>
      <c r="W1078" s="120">
        <f t="shared" si="85"/>
        <v>0</v>
      </c>
    </row>
    <row r="1079" spans="1:23" s="57" customFormat="1" x14ac:dyDescent="0.25">
      <c r="A1079" s="33"/>
      <c r="G1079" s="58"/>
      <c r="H1079" s="59"/>
      <c r="K1079" s="60"/>
      <c r="L1079" s="61"/>
      <c r="M1079" s="61"/>
      <c r="N1079" s="61"/>
      <c r="O1079" s="61"/>
      <c r="P1079" s="61"/>
      <c r="Q1079" s="64">
        <f t="shared" si="86"/>
        <v>0</v>
      </c>
      <c r="R1079" s="64" t="e">
        <f>+M1079/L1079/3600*Lister!$A$2</f>
        <v>#DIV/0!</v>
      </c>
      <c r="S1079" s="65" t="e">
        <f t="shared" si="87"/>
        <v>#DIV/0!</v>
      </c>
      <c r="T1079" s="65" t="e">
        <f t="shared" si="88"/>
        <v>#DIV/0!</v>
      </c>
      <c r="U1079" s="88"/>
      <c r="V1079" s="131">
        <f>+IF(O1079&lt;&gt;0,($L1079*(Lister!$F$11+Lister!$F$10*$K1079/1000)+($J1079-$L1079)*Lister!$F$9)*1.05/$M1079/60,0)</f>
        <v>0</v>
      </c>
      <c r="W1079" s="120">
        <f t="shared" si="85"/>
        <v>0</v>
      </c>
    </row>
    <row r="1080" spans="1:23" s="57" customFormat="1" x14ac:dyDescent="0.25">
      <c r="A1080" s="33"/>
      <c r="G1080" s="58"/>
      <c r="H1080" s="59"/>
      <c r="K1080" s="60"/>
      <c r="L1080" s="61"/>
      <c r="M1080" s="61"/>
      <c r="N1080" s="61"/>
      <c r="O1080" s="61"/>
      <c r="P1080" s="61"/>
      <c r="Q1080" s="64">
        <f t="shared" si="86"/>
        <v>0</v>
      </c>
      <c r="R1080" s="64" t="e">
        <f>+M1080/L1080/3600*Lister!$A$2</f>
        <v>#DIV/0!</v>
      </c>
      <c r="S1080" s="65" t="e">
        <f t="shared" si="87"/>
        <v>#DIV/0!</v>
      </c>
      <c r="T1080" s="65" t="e">
        <f t="shared" si="88"/>
        <v>#DIV/0!</v>
      </c>
      <c r="U1080" s="88"/>
      <c r="V1080" s="131">
        <f>+IF(O1080&lt;&gt;0,($L1080*(Lister!$F$11+Lister!$F$10*$K1080/1000)+($J1080-$L1080)*Lister!$F$9)*1.05/$M1080/60,0)</f>
        <v>0</v>
      </c>
      <c r="W1080" s="120">
        <f t="shared" si="85"/>
        <v>0</v>
      </c>
    </row>
    <row r="1081" spans="1:23" s="57" customFormat="1" x14ac:dyDescent="0.25">
      <c r="A1081" s="33"/>
      <c r="G1081" s="58"/>
      <c r="H1081" s="59"/>
      <c r="K1081" s="60"/>
      <c r="L1081" s="61"/>
      <c r="M1081" s="61"/>
      <c r="N1081" s="61"/>
      <c r="O1081" s="61"/>
      <c r="P1081" s="61"/>
      <c r="Q1081" s="64">
        <f t="shared" si="86"/>
        <v>0</v>
      </c>
      <c r="R1081" s="64" t="e">
        <f>+M1081/L1081/3600*Lister!$A$2</f>
        <v>#DIV/0!</v>
      </c>
      <c r="S1081" s="65" t="e">
        <f t="shared" si="87"/>
        <v>#DIV/0!</v>
      </c>
      <c r="T1081" s="65" t="e">
        <f t="shared" si="88"/>
        <v>#DIV/0!</v>
      </c>
      <c r="U1081" s="88"/>
      <c r="V1081" s="131">
        <f>+IF(O1081&lt;&gt;0,($L1081*(Lister!$F$11+Lister!$F$10*$K1081/1000)+($J1081-$L1081)*Lister!$F$9)*1.05/$M1081/60,0)</f>
        <v>0</v>
      </c>
      <c r="W1081" s="120">
        <f t="shared" si="85"/>
        <v>0</v>
      </c>
    </row>
    <row r="1082" spans="1:23" s="57" customFormat="1" x14ac:dyDescent="0.25">
      <c r="A1082" s="33"/>
      <c r="G1082" s="58"/>
      <c r="H1082" s="59"/>
      <c r="K1082" s="60"/>
      <c r="L1082" s="61"/>
      <c r="M1082" s="61"/>
      <c r="N1082" s="61"/>
      <c r="O1082" s="61"/>
      <c r="P1082" s="61"/>
      <c r="Q1082" s="64">
        <f t="shared" si="86"/>
        <v>0</v>
      </c>
      <c r="R1082" s="64" t="e">
        <f>+M1082/L1082/3600*Lister!$A$2</f>
        <v>#DIV/0!</v>
      </c>
      <c r="S1082" s="65" t="e">
        <f t="shared" si="87"/>
        <v>#DIV/0!</v>
      </c>
      <c r="T1082" s="65" t="e">
        <f t="shared" si="88"/>
        <v>#DIV/0!</v>
      </c>
      <c r="U1082" s="88"/>
      <c r="V1082" s="131">
        <f>+IF(O1082&lt;&gt;0,($L1082*(Lister!$F$11+Lister!$F$10*$K1082/1000)+($J1082-$L1082)*Lister!$F$9)*1.05/$M1082/60,0)</f>
        <v>0</v>
      </c>
      <c r="W1082" s="120">
        <f t="shared" si="85"/>
        <v>0</v>
      </c>
    </row>
    <row r="1083" spans="1:23" s="57" customFormat="1" x14ac:dyDescent="0.25">
      <c r="A1083" s="33"/>
      <c r="G1083" s="58"/>
      <c r="H1083" s="59"/>
      <c r="K1083" s="60"/>
      <c r="L1083" s="61"/>
      <c r="M1083" s="61"/>
      <c r="N1083" s="61"/>
      <c r="O1083" s="61"/>
      <c r="P1083" s="61"/>
      <c r="Q1083" s="64">
        <f t="shared" si="86"/>
        <v>0</v>
      </c>
      <c r="R1083" s="64" t="e">
        <f>+M1083/L1083/3600*Lister!$A$2</f>
        <v>#DIV/0!</v>
      </c>
      <c r="S1083" s="65" t="e">
        <f t="shared" si="87"/>
        <v>#DIV/0!</v>
      </c>
      <c r="T1083" s="65" t="e">
        <f t="shared" si="88"/>
        <v>#DIV/0!</v>
      </c>
      <c r="U1083" s="88"/>
      <c r="V1083" s="131">
        <f>+IF(O1083&lt;&gt;0,($L1083*(Lister!$F$11+Lister!$F$10*$K1083/1000)+($J1083-$L1083)*Lister!$F$9)*1.05/$M1083/60,0)</f>
        <v>0</v>
      </c>
      <c r="W1083" s="120">
        <f t="shared" si="85"/>
        <v>0</v>
      </c>
    </row>
    <row r="1084" spans="1:23" s="57" customFormat="1" x14ac:dyDescent="0.25">
      <c r="A1084" s="33"/>
      <c r="G1084" s="58"/>
      <c r="H1084" s="59"/>
      <c r="K1084" s="60"/>
      <c r="L1084" s="61"/>
      <c r="M1084" s="61"/>
      <c r="N1084" s="61"/>
      <c r="O1084" s="61"/>
      <c r="P1084" s="61"/>
      <c r="Q1084" s="64">
        <f t="shared" si="86"/>
        <v>0</v>
      </c>
      <c r="R1084" s="64" t="e">
        <f>+M1084/L1084/3600*Lister!$A$2</f>
        <v>#DIV/0!</v>
      </c>
      <c r="S1084" s="65" t="e">
        <f t="shared" si="87"/>
        <v>#DIV/0!</v>
      </c>
      <c r="T1084" s="65" t="e">
        <f t="shared" si="88"/>
        <v>#DIV/0!</v>
      </c>
      <c r="U1084" s="88"/>
      <c r="V1084" s="131">
        <f>+IF(O1084&lt;&gt;0,($L1084*(Lister!$F$11+Lister!$F$10*$K1084/1000)+($J1084-$L1084)*Lister!$F$9)*1.05/$M1084/60,0)</f>
        <v>0</v>
      </c>
      <c r="W1084" s="120">
        <f t="shared" si="85"/>
        <v>0</v>
      </c>
    </row>
    <row r="1085" spans="1:23" s="57" customFormat="1" x14ac:dyDescent="0.25">
      <c r="A1085" s="33"/>
      <c r="G1085" s="58"/>
      <c r="H1085" s="59"/>
      <c r="K1085" s="60"/>
      <c r="L1085" s="61"/>
      <c r="M1085" s="61"/>
      <c r="N1085" s="61"/>
      <c r="O1085" s="61"/>
      <c r="P1085" s="61"/>
      <c r="Q1085" s="64">
        <f t="shared" si="86"/>
        <v>0</v>
      </c>
      <c r="R1085" s="64" t="e">
        <f>+M1085/L1085/3600*Lister!$A$2</f>
        <v>#DIV/0!</v>
      </c>
      <c r="S1085" s="65" t="e">
        <f t="shared" si="87"/>
        <v>#DIV/0!</v>
      </c>
      <c r="T1085" s="65" t="e">
        <f t="shared" si="88"/>
        <v>#DIV/0!</v>
      </c>
      <c r="U1085" s="88"/>
      <c r="V1085" s="131">
        <f>+IF(O1085&lt;&gt;0,($L1085*(Lister!$F$11+Lister!$F$10*$K1085/1000)+($J1085-$L1085)*Lister!$F$9)*1.05/$M1085/60,0)</f>
        <v>0</v>
      </c>
      <c r="W1085" s="120">
        <f t="shared" si="85"/>
        <v>0</v>
      </c>
    </row>
    <row r="1086" spans="1:23" s="57" customFormat="1" x14ac:dyDescent="0.25">
      <c r="A1086" s="33"/>
      <c r="G1086" s="58"/>
      <c r="H1086" s="59"/>
      <c r="K1086" s="60"/>
      <c r="L1086" s="61"/>
      <c r="M1086" s="61"/>
      <c r="N1086" s="61"/>
      <c r="O1086" s="61"/>
      <c r="P1086" s="61"/>
      <c r="Q1086" s="64">
        <f t="shared" si="86"/>
        <v>0</v>
      </c>
      <c r="R1086" s="64" t="e">
        <f>+M1086/L1086/3600*Lister!$A$2</f>
        <v>#DIV/0!</v>
      </c>
      <c r="S1086" s="65" t="e">
        <f t="shared" si="87"/>
        <v>#DIV/0!</v>
      </c>
      <c r="T1086" s="65" t="e">
        <f t="shared" si="88"/>
        <v>#DIV/0!</v>
      </c>
      <c r="U1086" s="88"/>
      <c r="V1086" s="131">
        <f>+IF(O1086&lt;&gt;0,($L1086*(Lister!$F$11+Lister!$F$10*$K1086/1000)+($J1086-$L1086)*Lister!$F$9)*1.05/$M1086/60,0)</f>
        <v>0</v>
      </c>
      <c r="W1086" s="120">
        <f t="shared" si="85"/>
        <v>0</v>
      </c>
    </row>
    <row r="1087" spans="1:23" s="57" customFormat="1" x14ac:dyDescent="0.25">
      <c r="A1087" s="33"/>
      <c r="G1087" s="58"/>
      <c r="H1087" s="59"/>
      <c r="K1087" s="60"/>
      <c r="L1087" s="61"/>
      <c r="M1087" s="61"/>
      <c r="N1087" s="61"/>
      <c r="O1087" s="61"/>
      <c r="P1087" s="61"/>
      <c r="Q1087" s="64">
        <f t="shared" si="86"/>
        <v>0</v>
      </c>
      <c r="R1087" s="64" t="e">
        <f>+M1087/L1087/3600*Lister!$A$2</f>
        <v>#DIV/0!</v>
      </c>
      <c r="S1087" s="65" t="e">
        <f t="shared" si="87"/>
        <v>#DIV/0!</v>
      </c>
      <c r="T1087" s="65" t="e">
        <f t="shared" si="88"/>
        <v>#DIV/0!</v>
      </c>
      <c r="U1087" s="88"/>
      <c r="V1087" s="131">
        <f>+IF(O1087&lt;&gt;0,($L1087*(Lister!$F$11+Lister!$F$10*$K1087/1000)+($J1087-$L1087)*Lister!$F$9)*1.05/$M1087/60,0)</f>
        <v>0</v>
      </c>
      <c r="W1087" s="120">
        <f t="shared" si="85"/>
        <v>0</v>
      </c>
    </row>
    <row r="1088" spans="1:23" s="57" customFormat="1" x14ac:dyDescent="0.25">
      <c r="A1088" s="33"/>
      <c r="G1088" s="58"/>
      <c r="H1088" s="59"/>
      <c r="K1088" s="60"/>
      <c r="L1088" s="61"/>
      <c r="M1088" s="61"/>
      <c r="N1088" s="61"/>
      <c r="O1088" s="61"/>
      <c r="P1088" s="61"/>
      <c r="Q1088" s="64">
        <f t="shared" si="86"/>
        <v>0</v>
      </c>
      <c r="R1088" s="64" t="e">
        <f>+M1088/L1088/3600*Lister!$A$2</f>
        <v>#DIV/0!</v>
      </c>
      <c r="S1088" s="65" t="e">
        <f t="shared" si="87"/>
        <v>#DIV/0!</v>
      </c>
      <c r="T1088" s="65" t="e">
        <f t="shared" si="88"/>
        <v>#DIV/0!</v>
      </c>
      <c r="U1088" s="88"/>
      <c r="V1088" s="131">
        <f>+IF(O1088&lt;&gt;0,($L1088*(Lister!$F$11+Lister!$F$10*$K1088/1000)+($J1088-$L1088)*Lister!$F$9)*1.05/$M1088/60,0)</f>
        <v>0</v>
      </c>
      <c r="W1088" s="120">
        <f t="shared" si="85"/>
        <v>0</v>
      </c>
    </row>
    <row r="1089" spans="1:23" s="57" customFormat="1" x14ac:dyDescent="0.25">
      <c r="A1089" s="33"/>
      <c r="G1089" s="58"/>
      <c r="H1089" s="59"/>
      <c r="K1089" s="60"/>
      <c r="L1089" s="61"/>
      <c r="M1089" s="61"/>
      <c r="N1089" s="61"/>
      <c r="O1089" s="61"/>
      <c r="P1089" s="61"/>
      <c r="Q1089" s="64">
        <f t="shared" si="86"/>
        <v>0</v>
      </c>
      <c r="R1089" s="64" t="e">
        <f>+M1089/L1089/3600*Lister!$A$2</f>
        <v>#DIV/0!</v>
      </c>
      <c r="S1089" s="65" t="e">
        <f t="shared" si="87"/>
        <v>#DIV/0!</v>
      </c>
      <c r="T1089" s="65" t="e">
        <f t="shared" si="88"/>
        <v>#DIV/0!</v>
      </c>
      <c r="U1089" s="88"/>
      <c r="V1089" s="131">
        <f>+IF(O1089&lt;&gt;0,($L1089*(Lister!$F$11+Lister!$F$10*$K1089/1000)+($J1089-$L1089)*Lister!$F$9)*1.05/$M1089/60,0)</f>
        <v>0</v>
      </c>
      <c r="W1089" s="120">
        <f t="shared" si="85"/>
        <v>0</v>
      </c>
    </row>
    <row r="1090" spans="1:23" s="57" customFormat="1" x14ac:dyDescent="0.25">
      <c r="A1090" s="33"/>
      <c r="G1090" s="58"/>
      <c r="H1090" s="59"/>
      <c r="K1090" s="60"/>
      <c r="L1090" s="61"/>
      <c r="M1090" s="61"/>
      <c r="N1090" s="61"/>
      <c r="O1090" s="61"/>
      <c r="P1090" s="61"/>
      <c r="Q1090" s="64">
        <f t="shared" si="86"/>
        <v>0</v>
      </c>
      <c r="R1090" s="64" t="e">
        <f>+M1090/L1090/3600*Lister!$A$2</f>
        <v>#DIV/0!</v>
      </c>
      <c r="S1090" s="65" t="e">
        <f t="shared" si="87"/>
        <v>#DIV/0!</v>
      </c>
      <c r="T1090" s="65" t="e">
        <f t="shared" si="88"/>
        <v>#DIV/0!</v>
      </c>
      <c r="U1090" s="88"/>
      <c r="V1090" s="131">
        <f>+IF(O1090&lt;&gt;0,($L1090*(Lister!$F$11+Lister!$F$10*$K1090/1000)+($J1090-$L1090)*Lister!$F$9)*1.05/$M1090/60,0)</f>
        <v>0</v>
      </c>
      <c r="W1090" s="120">
        <f t="shared" si="85"/>
        <v>0</v>
      </c>
    </row>
    <row r="1091" spans="1:23" s="57" customFormat="1" x14ac:dyDescent="0.25">
      <c r="A1091" s="33"/>
      <c r="G1091" s="58"/>
      <c r="H1091" s="59"/>
      <c r="K1091" s="60"/>
      <c r="L1091" s="61"/>
      <c r="M1091" s="61"/>
      <c r="N1091" s="61"/>
      <c r="O1091" s="61"/>
      <c r="P1091" s="61"/>
      <c r="Q1091" s="64">
        <f t="shared" si="86"/>
        <v>0</v>
      </c>
      <c r="R1091" s="64" t="e">
        <f>+M1091/L1091/3600*Lister!$A$2</f>
        <v>#DIV/0!</v>
      </c>
      <c r="S1091" s="65" t="e">
        <f t="shared" si="87"/>
        <v>#DIV/0!</v>
      </c>
      <c r="T1091" s="65" t="e">
        <f t="shared" si="88"/>
        <v>#DIV/0!</v>
      </c>
      <c r="U1091" s="88"/>
      <c r="V1091" s="131">
        <f>+IF(O1091&lt;&gt;0,($L1091*(Lister!$F$11+Lister!$F$10*$K1091/1000)+($J1091-$L1091)*Lister!$F$9)*1.05/$M1091/60,0)</f>
        <v>0</v>
      </c>
      <c r="W1091" s="120">
        <f t="shared" si="85"/>
        <v>0</v>
      </c>
    </row>
    <row r="1092" spans="1:23" s="57" customFormat="1" x14ac:dyDescent="0.25">
      <c r="A1092" s="33"/>
      <c r="G1092" s="58"/>
      <c r="H1092" s="59"/>
      <c r="K1092" s="60"/>
      <c r="L1092" s="61"/>
      <c r="M1092" s="61"/>
      <c r="N1092" s="61"/>
      <c r="O1092" s="61"/>
      <c r="P1092" s="61"/>
      <c r="Q1092" s="64">
        <f t="shared" si="86"/>
        <v>0</v>
      </c>
      <c r="R1092" s="64" t="e">
        <f>+M1092/L1092/3600*Lister!$A$2</f>
        <v>#DIV/0!</v>
      </c>
      <c r="S1092" s="65" t="e">
        <f t="shared" si="87"/>
        <v>#DIV/0!</v>
      </c>
      <c r="T1092" s="65" t="e">
        <f t="shared" si="88"/>
        <v>#DIV/0!</v>
      </c>
      <c r="U1092" s="88"/>
      <c r="V1092" s="131">
        <f>+IF(O1092&lt;&gt;0,($L1092*(Lister!$F$11+Lister!$F$10*$K1092/1000)+($J1092-$L1092)*Lister!$F$9)*1.05/$M1092/60,0)</f>
        <v>0</v>
      </c>
      <c r="W1092" s="120">
        <f t="shared" si="85"/>
        <v>0</v>
      </c>
    </row>
    <row r="1093" spans="1:23" s="57" customFormat="1" x14ac:dyDescent="0.25">
      <c r="A1093" s="33"/>
      <c r="G1093" s="58"/>
      <c r="H1093" s="59"/>
      <c r="K1093" s="60"/>
      <c r="L1093" s="61"/>
      <c r="M1093" s="61"/>
      <c r="N1093" s="61"/>
      <c r="O1093" s="61"/>
      <c r="P1093" s="61"/>
      <c r="Q1093" s="64">
        <f t="shared" si="86"/>
        <v>0</v>
      </c>
      <c r="R1093" s="64" t="e">
        <f>+M1093/L1093/3600*Lister!$A$2</f>
        <v>#DIV/0!</v>
      </c>
      <c r="S1093" s="65" t="e">
        <f t="shared" si="87"/>
        <v>#DIV/0!</v>
      </c>
      <c r="T1093" s="65" t="e">
        <f t="shared" si="88"/>
        <v>#DIV/0!</v>
      </c>
      <c r="U1093" s="88"/>
      <c r="V1093" s="131">
        <f>+IF(O1093&lt;&gt;0,($L1093*(Lister!$F$11+Lister!$F$10*$K1093/1000)+($J1093-$L1093)*Lister!$F$9)*1.05/$M1093/60,0)</f>
        <v>0</v>
      </c>
      <c r="W1093" s="120">
        <f t="shared" si="85"/>
        <v>0</v>
      </c>
    </row>
    <row r="1094" spans="1:23" s="57" customFormat="1" x14ac:dyDescent="0.25">
      <c r="A1094" s="33"/>
      <c r="G1094" s="58"/>
      <c r="H1094" s="59"/>
      <c r="K1094" s="60"/>
      <c r="L1094" s="61"/>
      <c r="M1094" s="61"/>
      <c r="N1094" s="61"/>
      <c r="O1094" s="61"/>
      <c r="P1094" s="61"/>
      <c r="Q1094" s="64">
        <f t="shared" si="86"/>
        <v>0</v>
      </c>
      <c r="R1094" s="64" t="e">
        <f>+M1094/L1094/3600*Lister!$A$2</f>
        <v>#DIV/0!</v>
      </c>
      <c r="S1094" s="65" t="e">
        <f t="shared" si="87"/>
        <v>#DIV/0!</v>
      </c>
      <c r="T1094" s="65" t="e">
        <f t="shared" si="88"/>
        <v>#DIV/0!</v>
      </c>
      <c r="U1094" s="88"/>
      <c r="V1094" s="131">
        <f>+IF(O1094&lt;&gt;0,($L1094*(Lister!$F$11+Lister!$F$10*$K1094/1000)+($J1094-$L1094)*Lister!$F$9)*1.05/$M1094/60,0)</f>
        <v>0</v>
      </c>
      <c r="W1094" s="120">
        <f t="shared" ref="W1094:W1157" si="89">+V1094/60</f>
        <v>0</v>
      </c>
    </row>
    <row r="1095" spans="1:23" s="57" customFormat="1" x14ac:dyDescent="0.25">
      <c r="A1095" s="33"/>
      <c r="G1095" s="58"/>
      <c r="H1095" s="59"/>
      <c r="K1095" s="60"/>
      <c r="L1095" s="61"/>
      <c r="M1095" s="61"/>
      <c r="N1095" s="61"/>
      <c r="O1095" s="61"/>
      <c r="P1095" s="61"/>
      <c r="Q1095" s="64">
        <f t="shared" si="86"/>
        <v>0</v>
      </c>
      <c r="R1095" s="64" t="e">
        <f>+M1095/L1095/3600*Lister!$A$2</f>
        <v>#DIV/0!</v>
      </c>
      <c r="S1095" s="65" t="e">
        <f t="shared" si="87"/>
        <v>#DIV/0!</v>
      </c>
      <c r="T1095" s="65" t="e">
        <f t="shared" si="88"/>
        <v>#DIV/0!</v>
      </c>
      <c r="U1095" s="88"/>
      <c r="V1095" s="131">
        <f>+IF(O1095&lt;&gt;0,($L1095*(Lister!$F$11+Lister!$F$10*$K1095/1000)+($J1095-$L1095)*Lister!$F$9)*1.05/$M1095/60,0)</f>
        <v>0</v>
      </c>
      <c r="W1095" s="120">
        <f t="shared" si="89"/>
        <v>0</v>
      </c>
    </row>
    <row r="1096" spans="1:23" s="57" customFormat="1" x14ac:dyDescent="0.25">
      <c r="A1096" s="33"/>
      <c r="G1096" s="58"/>
      <c r="H1096" s="59"/>
      <c r="K1096" s="60"/>
      <c r="L1096" s="61"/>
      <c r="M1096" s="61"/>
      <c r="N1096" s="61"/>
      <c r="O1096" s="61"/>
      <c r="P1096" s="61"/>
      <c r="Q1096" s="64">
        <f t="shared" si="86"/>
        <v>0</v>
      </c>
      <c r="R1096" s="64" t="e">
        <f>+M1096/L1096/3600*Lister!$A$2</f>
        <v>#DIV/0!</v>
      </c>
      <c r="S1096" s="65" t="e">
        <f t="shared" si="87"/>
        <v>#DIV/0!</v>
      </c>
      <c r="T1096" s="65" t="e">
        <f t="shared" si="88"/>
        <v>#DIV/0!</v>
      </c>
      <c r="U1096" s="88"/>
      <c r="V1096" s="131">
        <f>+IF(O1096&lt;&gt;0,($L1096*(Lister!$F$11+Lister!$F$10*$K1096/1000)+($J1096-$L1096)*Lister!$F$9)*1.05/$M1096/60,0)</f>
        <v>0</v>
      </c>
      <c r="W1096" s="120">
        <f t="shared" si="89"/>
        <v>0</v>
      </c>
    </row>
    <row r="1097" spans="1:23" s="57" customFormat="1" x14ac:dyDescent="0.25">
      <c r="A1097" s="33"/>
      <c r="G1097" s="58"/>
      <c r="H1097" s="59"/>
      <c r="K1097" s="60"/>
      <c r="L1097" s="61"/>
      <c r="M1097" s="61"/>
      <c r="N1097" s="61"/>
      <c r="O1097" s="61"/>
      <c r="P1097" s="61"/>
      <c r="Q1097" s="64">
        <f t="shared" si="86"/>
        <v>0</v>
      </c>
      <c r="R1097" s="64" t="e">
        <f>+M1097/L1097/3600*Lister!$A$2</f>
        <v>#DIV/0!</v>
      </c>
      <c r="S1097" s="65" t="e">
        <f t="shared" si="87"/>
        <v>#DIV/0!</v>
      </c>
      <c r="T1097" s="65" t="e">
        <f t="shared" si="88"/>
        <v>#DIV/0!</v>
      </c>
      <c r="U1097" s="88"/>
      <c r="V1097" s="131">
        <f>+IF(O1097&lt;&gt;0,($L1097*(Lister!$F$11+Lister!$F$10*$K1097/1000)+($J1097-$L1097)*Lister!$F$9)*1.05/$M1097/60,0)</f>
        <v>0</v>
      </c>
      <c r="W1097" s="120">
        <f t="shared" si="89"/>
        <v>0</v>
      </c>
    </row>
    <row r="1098" spans="1:23" s="57" customFormat="1" x14ac:dyDescent="0.25">
      <c r="A1098" s="33"/>
      <c r="G1098" s="58"/>
      <c r="H1098" s="59"/>
      <c r="K1098" s="60"/>
      <c r="L1098" s="61"/>
      <c r="M1098" s="61"/>
      <c r="N1098" s="61"/>
      <c r="O1098" s="61"/>
      <c r="P1098" s="61"/>
      <c r="Q1098" s="64">
        <f t="shared" si="86"/>
        <v>0</v>
      </c>
      <c r="R1098" s="64" t="e">
        <f>+M1098/L1098/3600*Lister!$A$2</f>
        <v>#DIV/0!</v>
      </c>
      <c r="S1098" s="65" t="e">
        <f t="shared" si="87"/>
        <v>#DIV/0!</v>
      </c>
      <c r="T1098" s="65" t="e">
        <f t="shared" si="88"/>
        <v>#DIV/0!</v>
      </c>
      <c r="U1098" s="88"/>
      <c r="V1098" s="131">
        <f>+IF(O1098&lt;&gt;0,($L1098*(Lister!$F$11+Lister!$F$10*$K1098/1000)+($J1098-$L1098)*Lister!$F$9)*1.05/$M1098/60,0)</f>
        <v>0</v>
      </c>
      <c r="W1098" s="120">
        <f t="shared" si="89"/>
        <v>0</v>
      </c>
    </row>
    <row r="1099" spans="1:23" s="57" customFormat="1" x14ac:dyDescent="0.25">
      <c r="A1099" s="33"/>
      <c r="G1099" s="58"/>
      <c r="H1099" s="59"/>
      <c r="K1099" s="60"/>
      <c r="L1099" s="61"/>
      <c r="M1099" s="61"/>
      <c r="N1099" s="61"/>
      <c r="O1099" s="61"/>
      <c r="P1099" s="61"/>
      <c r="Q1099" s="64">
        <f t="shared" si="86"/>
        <v>0</v>
      </c>
      <c r="R1099" s="64" t="e">
        <f>+M1099/L1099/3600*Lister!$A$2</f>
        <v>#DIV/0!</v>
      </c>
      <c r="S1099" s="65" t="e">
        <f t="shared" si="87"/>
        <v>#DIV/0!</v>
      </c>
      <c r="T1099" s="65" t="e">
        <f t="shared" si="88"/>
        <v>#DIV/0!</v>
      </c>
      <c r="U1099" s="88"/>
      <c r="V1099" s="131">
        <f>+IF(O1099&lt;&gt;0,($L1099*(Lister!$F$11+Lister!$F$10*$K1099/1000)+($J1099-$L1099)*Lister!$F$9)*1.05/$M1099/60,0)</f>
        <v>0</v>
      </c>
      <c r="W1099" s="120">
        <f t="shared" si="89"/>
        <v>0</v>
      </c>
    </row>
    <row r="1100" spans="1:23" s="57" customFormat="1" x14ac:dyDescent="0.25">
      <c r="A1100" s="33"/>
      <c r="G1100" s="58"/>
      <c r="H1100" s="59"/>
      <c r="K1100" s="60"/>
      <c r="L1100" s="61"/>
      <c r="M1100" s="61"/>
      <c r="N1100" s="61"/>
      <c r="O1100" s="61"/>
      <c r="P1100" s="61"/>
      <c r="Q1100" s="64">
        <f t="shared" si="86"/>
        <v>0</v>
      </c>
      <c r="R1100" s="64" t="e">
        <f>+M1100/L1100/3600*Lister!$A$2</f>
        <v>#DIV/0!</v>
      </c>
      <c r="S1100" s="65" t="e">
        <f t="shared" si="87"/>
        <v>#DIV/0!</v>
      </c>
      <c r="T1100" s="65" t="e">
        <f t="shared" si="88"/>
        <v>#DIV/0!</v>
      </c>
      <c r="U1100" s="88"/>
      <c r="V1100" s="131">
        <f>+IF(O1100&lt;&gt;0,($L1100*(Lister!$F$11+Lister!$F$10*$K1100/1000)+($J1100-$L1100)*Lister!$F$9)*1.05/$M1100/60,0)</f>
        <v>0</v>
      </c>
      <c r="W1100" s="120">
        <f t="shared" si="89"/>
        <v>0</v>
      </c>
    </row>
    <row r="1101" spans="1:23" s="57" customFormat="1" x14ac:dyDescent="0.25">
      <c r="A1101" s="33"/>
      <c r="G1101" s="58"/>
      <c r="H1101" s="59"/>
      <c r="K1101" s="60"/>
      <c r="L1101" s="61"/>
      <c r="M1101" s="61"/>
      <c r="N1101" s="61"/>
      <c r="O1101" s="61"/>
      <c r="P1101" s="61"/>
      <c r="Q1101" s="64">
        <f t="shared" si="86"/>
        <v>0</v>
      </c>
      <c r="R1101" s="64" t="e">
        <f>+M1101/L1101/3600*Lister!$A$2</f>
        <v>#DIV/0!</v>
      </c>
      <c r="S1101" s="65" t="e">
        <f t="shared" si="87"/>
        <v>#DIV/0!</v>
      </c>
      <c r="T1101" s="65" t="e">
        <f t="shared" si="88"/>
        <v>#DIV/0!</v>
      </c>
      <c r="U1101" s="88"/>
      <c r="V1101" s="131">
        <f>+IF(O1101&lt;&gt;0,($L1101*(Lister!$F$11+Lister!$F$10*$K1101/1000)+($J1101-$L1101)*Lister!$F$9)*1.05/$M1101/60,0)</f>
        <v>0</v>
      </c>
      <c r="W1101" s="120">
        <f t="shared" si="89"/>
        <v>0</v>
      </c>
    </row>
    <row r="1102" spans="1:23" s="57" customFormat="1" x14ac:dyDescent="0.25">
      <c r="A1102" s="33"/>
      <c r="G1102" s="58"/>
      <c r="H1102" s="59"/>
      <c r="K1102" s="60"/>
      <c r="L1102" s="61"/>
      <c r="M1102" s="61"/>
      <c r="N1102" s="61"/>
      <c r="O1102" s="61"/>
      <c r="P1102" s="61"/>
      <c r="Q1102" s="64">
        <f t="shared" si="86"/>
        <v>0</v>
      </c>
      <c r="R1102" s="64" t="e">
        <f>+M1102/L1102/3600*Lister!$A$2</f>
        <v>#DIV/0!</v>
      </c>
      <c r="S1102" s="65" t="e">
        <f t="shared" si="87"/>
        <v>#DIV/0!</v>
      </c>
      <c r="T1102" s="65" t="e">
        <f t="shared" si="88"/>
        <v>#DIV/0!</v>
      </c>
      <c r="U1102" s="88"/>
      <c r="V1102" s="131">
        <f>+IF(O1102&lt;&gt;0,($L1102*(Lister!$F$11+Lister!$F$10*$K1102/1000)+($J1102-$L1102)*Lister!$F$9)*1.05/$M1102/60,0)</f>
        <v>0</v>
      </c>
      <c r="W1102" s="120">
        <f t="shared" si="89"/>
        <v>0</v>
      </c>
    </row>
    <row r="1103" spans="1:23" s="57" customFormat="1" x14ac:dyDescent="0.25">
      <c r="A1103" s="33"/>
      <c r="G1103" s="58"/>
      <c r="H1103" s="59"/>
      <c r="K1103" s="60"/>
      <c r="L1103" s="61"/>
      <c r="M1103" s="61"/>
      <c r="N1103" s="61"/>
      <c r="O1103" s="61"/>
      <c r="P1103" s="61"/>
      <c r="Q1103" s="64">
        <f t="shared" si="86"/>
        <v>0</v>
      </c>
      <c r="R1103" s="64" t="e">
        <f>+M1103/L1103/3600*Lister!$A$2</f>
        <v>#DIV/0!</v>
      </c>
      <c r="S1103" s="65" t="e">
        <f t="shared" si="87"/>
        <v>#DIV/0!</v>
      </c>
      <c r="T1103" s="65" t="e">
        <f t="shared" si="88"/>
        <v>#DIV/0!</v>
      </c>
      <c r="U1103" s="88"/>
      <c r="V1103" s="131">
        <f>+IF(O1103&lt;&gt;0,($L1103*(Lister!$F$11+Lister!$F$10*$K1103/1000)+($J1103-$L1103)*Lister!$F$9)*1.05/$M1103/60,0)</f>
        <v>0</v>
      </c>
      <c r="W1103" s="120">
        <f t="shared" si="89"/>
        <v>0</v>
      </c>
    </row>
    <row r="1104" spans="1:23" s="57" customFormat="1" x14ac:dyDescent="0.25">
      <c r="A1104" s="33"/>
      <c r="G1104" s="58"/>
      <c r="H1104" s="59"/>
      <c r="K1104" s="60"/>
      <c r="L1104" s="61"/>
      <c r="M1104" s="61"/>
      <c r="N1104" s="61"/>
      <c r="O1104" s="61"/>
      <c r="P1104" s="61"/>
      <c r="Q1104" s="64">
        <f t="shared" si="86"/>
        <v>0</v>
      </c>
      <c r="R1104" s="64" t="e">
        <f>+M1104/L1104/3600*Lister!$A$2</f>
        <v>#DIV/0!</v>
      </c>
      <c r="S1104" s="65" t="e">
        <f t="shared" si="87"/>
        <v>#DIV/0!</v>
      </c>
      <c r="T1104" s="65" t="e">
        <f t="shared" si="88"/>
        <v>#DIV/0!</v>
      </c>
      <c r="U1104" s="88"/>
      <c r="V1104" s="131">
        <f>+IF(O1104&lt;&gt;0,($L1104*(Lister!$F$11+Lister!$F$10*$K1104/1000)+($J1104-$L1104)*Lister!$F$9)*1.05/$M1104/60,0)</f>
        <v>0</v>
      </c>
      <c r="W1104" s="120">
        <f t="shared" si="89"/>
        <v>0</v>
      </c>
    </row>
    <row r="1105" spans="1:23" s="57" customFormat="1" x14ac:dyDescent="0.25">
      <c r="A1105" s="33"/>
      <c r="G1105" s="58"/>
      <c r="H1105" s="59"/>
      <c r="K1105" s="60"/>
      <c r="L1105" s="61"/>
      <c r="M1105" s="61"/>
      <c r="N1105" s="61"/>
      <c r="O1105" s="61"/>
      <c r="P1105" s="61"/>
      <c r="Q1105" s="64">
        <f t="shared" si="86"/>
        <v>0</v>
      </c>
      <c r="R1105" s="64" t="e">
        <f>+M1105/L1105/3600*Lister!$A$2</f>
        <v>#DIV/0!</v>
      </c>
      <c r="S1105" s="65" t="e">
        <f t="shared" si="87"/>
        <v>#DIV/0!</v>
      </c>
      <c r="T1105" s="65" t="e">
        <f t="shared" si="88"/>
        <v>#DIV/0!</v>
      </c>
      <c r="U1105" s="88"/>
      <c r="V1105" s="131">
        <f>+IF(O1105&lt;&gt;0,($L1105*(Lister!$F$11+Lister!$F$10*$K1105/1000)+($J1105-$L1105)*Lister!$F$9)*1.05/$M1105/60,0)</f>
        <v>0</v>
      </c>
      <c r="W1105" s="120">
        <f t="shared" si="89"/>
        <v>0</v>
      </c>
    </row>
    <row r="1106" spans="1:23" s="57" customFormat="1" x14ac:dyDescent="0.25">
      <c r="A1106" s="33"/>
      <c r="G1106" s="58"/>
      <c r="H1106" s="59"/>
      <c r="K1106" s="60"/>
      <c r="L1106" s="61"/>
      <c r="M1106" s="61"/>
      <c r="N1106" s="61"/>
      <c r="O1106" s="61"/>
      <c r="P1106" s="61"/>
      <c r="Q1106" s="64">
        <f t="shared" si="86"/>
        <v>0</v>
      </c>
      <c r="R1106" s="64" t="e">
        <f>+M1106/L1106/3600*Lister!$A$2</f>
        <v>#DIV/0!</v>
      </c>
      <c r="S1106" s="65" t="e">
        <f t="shared" si="87"/>
        <v>#DIV/0!</v>
      </c>
      <c r="T1106" s="65" t="e">
        <f t="shared" si="88"/>
        <v>#DIV/0!</v>
      </c>
      <c r="U1106" s="88"/>
      <c r="V1106" s="131">
        <f>+IF(O1106&lt;&gt;0,($L1106*(Lister!$F$11+Lister!$F$10*$K1106/1000)+($J1106-$L1106)*Lister!$F$9)*1.05/$M1106/60,0)</f>
        <v>0</v>
      </c>
      <c r="W1106" s="120">
        <f t="shared" si="89"/>
        <v>0</v>
      </c>
    </row>
    <row r="1107" spans="1:23" s="57" customFormat="1" x14ac:dyDescent="0.25">
      <c r="A1107" s="33"/>
      <c r="G1107" s="58"/>
      <c r="H1107" s="59"/>
      <c r="K1107" s="60"/>
      <c r="L1107" s="61"/>
      <c r="M1107" s="61"/>
      <c r="N1107" s="61"/>
      <c r="O1107" s="61"/>
      <c r="P1107" s="61"/>
      <c r="Q1107" s="64">
        <f t="shared" si="86"/>
        <v>0</v>
      </c>
      <c r="R1107" s="64" t="e">
        <f>+M1107/L1107/3600*Lister!$A$2</f>
        <v>#DIV/0!</v>
      </c>
      <c r="S1107" s="65" t="e">
        <f t="shared" si="87"/>
        <v>#DIV/0!</v>
      </c>
      <c r="T1107" s="65" t="e">
        <f t="shared" si="88"/>
        <v>#DIV/0!</v>
      </c>
      <c r="U1107" s="88"/>
      <c r="V1107" s="131">
        <f>+IF(O1107&lt;&gt;0,($L1107*(Lister!$F$11+Lister!$F$10*$K1107/1000)+($J1107-$L1107)*Lister!$F$9)*1.05/$M1107/60,0)</f>
        <v>0</v>
      </c>
      <c r="W1107" s="120">
        <f t="shared" si="89"/>
        <v>0</v>
      </c>
    </row>
    <row r="1108" spans="1:23" s="57" customFormat="1" x14ac:dyDescent="0.25">
      <c r="A1108" s="33"/>
      <c r="G1108" s="58"/>
      <c r="H1108" s="59"/>
      <c r="K1108" s="60"/>
      <c r="L1108" s="61"/>
      <c r="M1108" s="61"/>
      <c r="N1108" s="61"/>
      <c r="O1108" s="61"/>
      <c r="P1108" s="61"/>
      <c r="Q1108" s="64">
        <f t="shared" si="86"/>
        <v>0</v>
      </c>
      <c r="R1108" s="64" t="e">
        <f>+M1108/L1108/3600*Lister!$A$2</f>
        <v>#DIV/0!</v>
      </c>
      <c r="S1108" s="65" t="e">
        <f t="shared" si="87"/>
        <v>#DIV/0!</v>
      </c>
      <c r="T1108" s="65" t="e">
        <f t="shared" si="88"/>
        <v>#DIV/0!</v>
      </c>
      <c r="U1108" s="88"/>
      <c r="V1108" s="131">
        <f>+IF(O1108&lt;&gt;0,($L1108*(Lister!$F$11+Lister!$F$10*$K1108/1000)+($J1108-$L1108)*Lister!$F$9)*1.05/$M1108/60,0)</f>
        <v>0</v>
      </c>
      <c r="W1108" s="120">
        <f t="shared" si="89"/>
        <v>0</v>
      </c>
    </row>
    <row r="1109" spans="1:23" s="57" customFormat="1" x14ac:dyDescent="0.25">
      <c r="A1109" s="33"/>
      <c r="G1109" s="58"/>
      <c r="H1109" s="59"/>
      <c r="K1109" s="60"/>
      <c r="L1109" s="61"/>
      <c r="M1109" s="61"/>
      <c r="N1109" s="61"/>
      <c r="O1109" s="61"/>
      <c r="P1109" s="61"/>
      <c r="Q1109" s="64">
        <f t="shared" si="86"/>
        <v>0</v>
      </c>
      <c r="R1109" s="64" t="e">
        <f>+M1109/L1109/3600*Lister!$A$2</f>
        <v>#DIV/0!</v>
      </c>
      <c r="S1109" s="65" t="e">
        <f t="shared" si="87"/>
        <v>#DIV/0!</v>
      </c>
      <c r="T1109" s="65" t="e">
        <f t="shared" si="88"/>
        <v>#DIV/0!</v>
      </c>
      <c r="U1109" s="88"/>
      <c r="V1109" s="131">
        <f>+IF(O1109&lt;&gt;0,($L1109*(Lister!$F$11+Lister!$F$10*$K1109/1000)+($J1109-$L1109)*Lister!$F$9)*1.05/$M1109/60,0)</f>
        <v>0</v>
      </c>
      <c r="W1109" s="120">
        <f t="shared" si="89"/>
        <v>0</v>
      </c>
    </row>
    <row r="1110" spans="1:23" s="57" customFormat="1" x14ac:dyDescent="0.25">
      <c r="A1110" s="33"/>
      <c r="G1110" s="58"/>
      <c r="H1110" s="59"/>
      <c r="K1110" s="60"/>
      <c r="L1110" s="61"/>
      <c r="M1110" s="61"/>
      <c r="N1110" s="61"/>
      <c r="O1110" s="61"/>
      <c r="P1110" s="61"/>
      <c r="Q1110" s="64">
        <f t="shared" si="86"/>
        <v>0</v>
      </c>
      <c r="R1110" s="64" t="e">
        <f>+M1110/L1110/3600*Lister!$A$2</f>
        <v>#DIV/0!</v>
      </c>
      <c r="S1110" s="65" t="e">
        <f t="shared" si="87"/>
        <v>#DIV/0!</v>
      </c>
      <c r="T1110" s="65" t="e">
        <f t="shared" si="88"/>
        <v>#DIV/0!</v>
      </c>
      <c r="U1110" s="88"/>
      <c r="V1110" s="131">
        <f>+IF(O1110&lt;&gt;0,($L1110*(Lister!$F$11+Lister!$F$10*$K1110/1000)+($J1110-$L1110)*Lister!$F$9)*1.05/$M1110/60,0)</f>
        <v>0</v>
      </c>
      <c r="W1110" s="120">
        <f t="shared" si="89"/>
        <v>0</v>
      </c>
    </row>
    <row r="1111" spans="1:23" s="57" customFormat="1" x14ac:dyDescent="0.25">
      <c r="A1111" s="33"/>
      <c r="G1111" s="58"/>
      <c r="H1111" s="59"/>
      <c r="K1111" s="60"/>
      <c r="L1111" s="61"/>
      <c r="M1111" s="61"/>
      <c r="N1111" s="61"/>
      <c r="O1111" s="61"/>
      <c r="P1111" s="61"/>
      <c r="Q1111" s="64">
        <f t="shared" ref="Q1111:Q1174" si="90">+M1111*N1111</f>
        <v>0</v>
      </c>
      <c r="R1111" s="64" t="e">
        <f>+M1111/L1111/3600*Lister!$A$2</f>
        <v>#DIV/0!</v>
      </c>
      <c r="S1111" s="65" t="e">
        <f t="shared" ref="S1111:S1174" si="91">N1111*R1111/1000</f>
        <v>#DIV/0!</v>
      </c>
      <c r="T1111" s="65" t="e">
        <f t="shared" ref="T1111:T1174" si="92">+P1111/R1111</f>
        <v>#DIV/0!</v>
      </c>
      <c r="U1111" s="88"/>
      <c r="V1111" s="131">
        <f>+IF(O1111&lt;&gt;0,($L1111*(Lister!$F$11+Lister!$F$10*$K1111/1000)+($J1111-$L1111)*Lister!$F$9)*1.05/$M1111/60,0)</f>
        <v>0</v>
      </c>
      <c r="W1111" s="120">
        <f t="shared" si="89"/>
        <v>0</v>
      </c>
    </row>
    <row r="1112" spans="1:23" s="57" customFormat="1" x14ac:dyDescent="0.25">
      <c r="A1112" s="33"/>
      <c r="G1112" s="58"/>
      <c r="H1112" s="59"/>
      <c r="K1112" s="60"/>
      <c r="L1112" s="61"/>
      <c r="M1112" s="61"/>
      <c r="N1112" s="61"/>
      <c r="O1112" s="61"/>
      <c r="P1112" s="61"/>
      <c r="Q1112" s="64">
        <f t="shared" si="90"/>
        <v>0</v>
      </c>
      <c r="R1112" s="64" t="e">
        <f>+M1112/L1112/3600*Lister!$A$2</f>
        <v>#DIV/0!</v>
      </c>
      <c r="S1112" s="65" t="e">
        <f t="shared" si="91"/>
        <v>#DIV/0!</v>
      </c>
      <c r="T1112" s="65" t="e">
        <f t="shared" si="92"/>
        <v>#DIV/0!</v>
      </c>
      <c r="U1112" s="63"/>
      <c r="V1112" s="131">
        <f>+IF(O1112&lt;&gt;0,($L1112*(Lister!$F$11+Lister!$F$10*$K1112/1000)+($J1112-$L1112)*Lister!$F$9)*1.05/$M1112/60,0)</f>
        <v>0</v>
      </c>
      <c r="W1112" s="120">
        <f t="shared" si="89"/>
        <v>0</v>
      </c>
    </row>
    <row r="1113" spans="1:23" s="57" customFormat="1" x14ac:dyDescent="0.25">
      <c r="A1113" s="33"/>
      <c r="G1113" s="58"/>
      <c r="H1113" s="59"/>
      <c r="K1113" s="60"/>
      <c r="L1113" s="61"/>
      <c r="M1113" s="61"/>
      <c r="N1113" s="61"/>
      <c r="O1113" s="61"/>
      <c r="P1113" s="61"/>
      <c r="Q1113" s="64">
        <f t="shared" si="90"/>
        <v>0</v>
      </c>
      <c r="R1113" s="64" t="e">
        <f>+M1113/L1113/3600*Lister!$A$2</f>
        <v>#DIV/0!</v>
      </c>
      <c r="S1113" s="65" t="e">
        <f t="shared" si="91"/>
        <v>#DIV/0!</v>
      </c>
      <c r="T1113" s="65" t="e">
        <f t="shared" si="92"/>
        <v>#DIV/0!</v>
      </c>
      <c r="U1113" s="63"/>
      <c r="V1113" s="131">
        <f>+IF(O1113&lt;&gt;0,($L1113*(Lister!$F$11+Lister!$F$10*$K1113/1000)+($J1113-$L1113)*Lister!$F$9)*1.05/$M1113/60,0)</f>
        <v>0</v>
      </c>
      <c r="W1113" s="120">
        <f t="shared" si="89"/>
        <v>0</v>
      </c>
    </row>
    <row r="1114" spans="1:23" s="57" customFormat="1" x14ac:dyDescent="0.25">
      <c r="A1114" s="33"/>
      <c r="G1114" s="58"/>
      <c r="H1114" s="59"/>
      <c r="K1114" s="60"/>
      <c r="L1114" s="61"/>
      <c r="M1114" s="61"/>
      <c r="N1114" s="61"/>
      <c r="O1114" s="61"/>
      <c r="P1114" s="61"/>
      <c r="Q1114" s="64">
        <f t="shared" si="90"/>
        <v>0</v>
      </c>
      <c r="R1114" s="64" t="e">
        <f>+M1114/L1114/3600*Lister!$A$2</f>
        <v>#DIV/0!</v>
      </c>
      <c r="S1114" s="65" t="e">
        <f t="shared" si="91"/>
        <v>#DIV/0!</v>
      </c>
      <c r="T1114" s="65" t="e">
        <f t="shared" si="92"/>
        <v>#DIV/0!</v>
      </c>
      <c r="U1114" s="63"/>
      <c r="V1114" s="131">
        <f>+IF(O1114&lt;&gt;0,($L1114*(Lister!$F$11+Lister!$F$10*$K1114/1000)+($J1114-$L1114)*Lister!$F$9)*1.05/$M1114/60,0)</f>
        <v>0</v>
      </c>
      <c r="W1114" s="120">
        <f t="shared" si="89"/>
        <v>0</v>
      </c>
    </row>
    <row r="1115" spans="1:23" s="57" customFormat="1" x14ac:dyDescent="0.25">
      <c r="A1115" s="33"/>
      <c r="G1115" s="58"/>
      <c r="H1115" s="59"/>
      <c r="K1115" s="60"/>
      <c r="L1115" s="61"/>
      <c r="M1115" s="61"/>
      <c r="N1115" s="61"/>
      <c r="O1115" s="61"/>
      <c r="P1115" s="61"/>
      <c r="Q1115" s="64">
        <f t="shared" si="90"/>
        <v>0</v>
      </c>
      <c r="R1115" s="64" t="e">
        <f>+M1115/L1115/3600*Lister!$A$2</f>
        <v>#DIV/0!</v>
      </c>
      <c r="S1115" s="65" t="e">
        <f t="shared" si="91"/>
        <v>#DIV/0!</v>
      </c>
      <c r="T1115" s="65" t="e">
        <f t="shared" si="92"/>
        <v>#DIV/0!</v>
      </c>
      <c r="U1115" s="63"/>
      <c r="V1115" s="131">
        <f>+IF(O1115&lt;&gt;0,($L1115*(Lister!$F$11+Lister!$F$10*$K1115/1000)+($J1115-$L1115)*Lister!$F$9)*1.05/$M1115/60,0)</f>
        <v>0</v>
      </c>
      <c r="W1115" s="120">
        <f t="shared" si="89"/>
        <v>0</v>
      </c>
    </row>
    <row r="1116" spans="1:23" s="57" customFormat="1" x14ac:dyDescent="0.25">
      <c r="A1116" s="33"/>
      <c r="G1116" s="58"/>
      <c r="H1116" s="59"/>
      <c r="K1116" s="60"/>
      <c r="L1116" s="61"/>
      <c r="M1116" s="61"/>
      <c r="N1116" s="61"/>
      <c r="O1116" s="61"/>
      <c r="P1116" s="61"/>
      <c r="Q1116" s="64">
        <f t="shared" si="90"/>
        <v>0</v>
      </c>
      <c r="R1116" s="64" t="e">
        <f>+M1116/L1116/3600*Lister!$A$2</f>
        <v>#DIV/0!</v>
      </c>
      <c r="S1116" s="65" t="e">
        <f t="shared" si="91"/>
        <v>#DIV/0!</v>
      </c>
      <c r="T1116" s="65" t="e">
        <f t="shared" si="92"/>
        <v>#DIV/0!</v>
      </c>
      <c r="U1116" s="63"/>
      <c r="V1116" s="131">
        <f>+IF(O1116&lt;&gt;0,($L1116*(Lister!$F$11+Lister!$F$10*$K1116/1000)+($J1116-$L1116)*Lister!$F$9)*1.05/$M1116/60,0)</f>
        <v>0</v>
      </c>
      <c r="W1116" s="120">
        <f t="shared" si="89"/>
        <v>0</v>
      </c>
    </row>
    <row r="1117" spans="1:23" s="57" customFormat="1" x14ac:dyDescent="0.25">
      <c r="A1117" s="33"/>
      <c r="G1117" s="58"/>
      <c r="H1117" s="59"/>
      <c r="K1117" s="60"/>
      <c r="L1117" s="61"/>
      <c r="M1117" s="61"/>
      <c r="N1117" s="61"/>
      <c r="O1117" s="61"/>
      <c r="P1117" s="61"/>
      <c r="Q1117" s="64">
        <f t="shared" si="90"/>
        <v>0</v>
      </c>
      <c r="R1117" s="64" t="e">
        <f>+M1117/L1117/3600*Lister!$A$2</f>
        <v>#DIV/0!</v>
      </c>
      <c r="S1117" s="65" t="e">
        <f t="shared" si="91"/>
        <v>#DIV/0!</v>
      </c>
      <c r="T1117" s="65" t="e">
        <f t="shared" si="92"/>
        <v>#DIV/0!</v>
      </c>
      <c r="U1117" s="63"/>
      <c r="V1117" s="131">
        <f>+IF(O1117&lt;&gt;0,($L1117*(Lister!$F$11+Lister!$F$10*$K1117/1000)+($J1117-$L1117)*Lister!$F$9)*1.05/$M1117/60,0)</f>
        <v>0</v>
      </c>
      <c r="W1117" s="120">
        <f t="shared" si="89"/>
        <v>0</v>
      </c>
    </row>
    <row r="1118" spans="1:23" s="57" customFormat="1" x14ac:dyDescent="0.25">
      <c r="A1118" s="33"/>
      <c r="G1118" s="58"/>
      <c r="H1118" s="59"/>
      <c r="K1118" s="60"/>
      <c r="L1118" s="61"/>
      <c r="M1118" s="61"/>
      <c r="N1118" s="61"/>
      <c r="O1118" s="61"/>
      <c r="P1118" s="61"/>
      <c r="Q1118" s="64">
        <f t="shared" si="90"/>
        <v>0</v>
      </c>
      <c r="R1118" s="64" t="e">
        <f>+M1118/L1118/3600*Lister!$A$2</f>
        <v>#DIV/0!</v>
      </c>
      <c r="S1118" s="65" t="e">
        <f t="shared" si="91"/>
        <v>#DIV/0!</v>
      </c>
      <c r="T1118" s="65" t="e">
        <f t="shared" si="92"/>
        <v>#DIV/0!</v>
      </c>
      <c r="U1118" s="63"/>
      <c r="V1118" s="131">
        <f>+IF(O1118&lt;&gt;0,($L1118*(Lister!$F$11+Lister!$F$10*$K1118/1000)+($J1118-$L1118)*Lister!$F$9)*1.05/$M1118/60,0)</f>
        <v>0</v>
      </c>
      <c r="W1118" s="120">
        <f t="shared" si="89"/>
        <v>0</v>
      </c>
    </row>
    <row r="1119" spans="1:23" s="57" customFormat="1" x14ac:dyDescent="0.25">
      <c r="A1119" s="33"/>
      <c r="G1119" s="58"/>
      <c r="H1119" s="59"/>
      <c r="K1119" s="60"/>
      <c r="L1119" s="61"/>
      <c r="M1119" s="61"/>
      <c r="N1119" s="61"/>
      <c r="O1119" s="61"/>
      <c r="P1119" s="61"/>
      <c r="Q1119" s="64">
        <f t="shared" si="90"/>
        <v>0</v>
      </c>
      <c r="R1119" s="64" t="e">
        <f>+M1119/L1119/3600*Lister!$A$2</f>
        <v>#DIV/0!</v>
      </c>
      <c r="S1119" s="65" t="e">
        <f t="shared" si="91"/>
        <v>#DIV/0!</v>
      </c>
      <c r="T1119" s="65" t="e">
        <f t="shared" si="92"/>
        <v>#DIV/0!</v>
      </c>
      <c r="U1119" s="63"/>
      <c r="V1119" s="131">
        <f>+IF(O1119&lt;&gt;0,($L1119*(Lister!$F$11+Lister!$F$10*$K1119/1000)+($J1119-$L1119)*Lister!$F$9)*1.05/$M1119/60,0)</f>
        <v>0</v>
      </c>
      <c r="W1119" s="120">
        <f t="shared" si="89"/>
        <v>0</v>
      </c>
    </row>
    <row r="1120" spans="1:23" s="57" customFormat="1" x14ac:dyDescent="0.25">
      <c r="A1120" s="33"/>
      <c r="G1120" s="58"/>
      <c r="H1120" s="59"/>
      <c r="K1120" s="60"/>
      <c r="L1120" s="61"/>
      <c r="M1120" s="61"/>
      <c r="N1120" s="61"/>
      <c r="O1120" s="61"/>
      <c r="P1120" s="61"/>
      <c r="Q1120" s="64">
        <f t="shared" si="90"/>
        <v>0</v>
      </c>
      <c r="R1120" s="64" t="e">
        <f>+M1120/L1120/3600*Lister!$A$2</f>
        <v>#DIV/0!</v>
      </c>
      <c r="S1120" s="65" t="e">
        <f t="shared" si="91"/>
        <v>#DIV/0!</v>
      </c>
      <c r="T1120" s="65" t="e">
        <f t="shared" si="92"/>
        <v>#DIV/0!</v>
      </c>
      <c r="U1120" s="63"/>
      <c r="V1120" s="131">
        <f>+IF(O1120&lt;&gt;0,($L1120*(Lister!$F$11+Lister!$F$10*$K1120/1000)+($J1120-$L1120)*Lister!$F$9)*1.05/$M1120/60,0)</f>
        <v>0</v>
      </c>
      <c r="W1120" s="120">
        <f t="shared" si="89"/>
        <v>0</v>
      </c>
    </row>
    <row r="1121" spans="1:23" s="57" customFormat="1" x14ac:dyDescent="0.25">
      <c r="A1121" s="33"/>
      <c r="G1121" s="58"/>
      <c r="H1121" s="59"/>
      <c r="K1121" s="60"/>
      <c r="L1121" s="61"/>
      <c r="M1121" s="61"/>
      <c r="N1121" s="61"/>
      <c r="O1121" s="61"/>
      <c r="P1121" s="61"/>
      <c r="Q1121" s="64">
        <f t="shared" si="90"/>
        <v>0</v>
      </c>
      <c r="R1121" s="64" t="e">
        <f>+M1121/L1121/3600*Lister!$A$2</f>
        <v>#DIV/0!</v>
      </c>
      <c r="S1121" s="65" t="e">
        <f t="shared" si="91"/>
        <v>#DIV/0!</v>
      </c>
      <c r="T1121" s="65" t="e">
        <f t="shared" si="92"/>
        <v>#DIV/0!</v>
      </c>
      <c r="U1121" s="63"/>
      <c r="V1121" s="131">
        <f>+IF(O1121&lt;&gt;0,($L1121*(Lister!$F$11+Lister!$F$10*$K1121/1000)+($J1121-$L1121)*Lister!$F$9)*1.05/$M1121/60,0)</f>
        <v>0</v>
      </c>
      <c r="W1121" s="120">
        <f t="shared" si="89"/>
        <v>0</v>
      </c>
    </row>
    <row r="1122" spans="1:23" s="57" customFormat="1" x14ac:dyDescent="0.25">
      <c r="A1122" s="33"/>
      <c r="G1122" s="58"/>
      <c r="H1122" s="59"/>
      <c r="K1122" s="60"/>
      <c r="L1122" s="61"/>
      <c r="M1122" s="61"/>
      <c r="N1122" s="61"/>
      <c r="O1122" s="61"/>
      <c r="P1122" s="61"/>
      <c r="Q1122" s="64">
        <f t="shared" si="90"/>
        <v>0</v>
      </c>
      <c r="R1122" s="64" t="e">
        <f>+M1122/L1122/3600*Lister!$A$2</f>
        <v>#DIV/0!</v>
      </c>
      <c r="S1122" s="65" t="e">
        <f t="shared" si="91"/>
        <v>#DIV/0!</v>
      </c>
      <c r="T1122" s="65" t="e">
        <f t="shared" si="92"/>
        <v>#DIV/0!</v>
      </c>
      <c r="U1122" s="63"/>
      <c r="V1122" s="131">
        <f>+IF(O1122&lt;&gt;0,($L1122*(Lister!$F$11+Lister!$F$10*$K1122/1000)+($J1122-$L1122)*Lister!$F$9)*1.05/$M1122/60,0)</f>
        <v>0</v>
      </c>
      <c r="W1122" s="120">
        <f t="shared" si="89"/>
        <v>0</v>
      </c>
    </row>
    <row r="1123" spans="1:23" s="57" customFormat="1" x14ac:dyDescent="0.25">
      <c r="A1123" s="33"/>
      <c r="G1123" s="58"/>
      <c r="H1123" s="59"/>
      <c r="K1123" s="60"/>
      <c r="L1123" s="61"/>
      <c r="M1123" s="61"/>
      <c r="N1123" s="61"/>
      <c r="O1123" s="61"/>
      <c r="P1123" s="61"/>
      <c r="Q1123" s="64">
        <f t="shared" si="90"/>
        <v>0</v>
      </c>
      <c r="R1123" s="64" t="e">
        <f>+M1123/L1123/3600*Lister!$A$2</f>
        <v>#DIV/0!</v>
      </c>
      <c r="S1123" s="65" t="e">
        <f t="shared" si="91"/>
        <v>#DIV/0!</v>
      </c>
      <c r="T1123" s="65" t="e">
        <f t="shared" si="92"/>
        <v>#DIV/0!</v>
      </c>
      <c r="U1123" s="63"/>
      <c r="V1123" s="131">
        <f>+IF(O1123&lt;&gt;0,($L1123*(Lister!$F$11+Lister!$F$10*$K1123/1000)+($J1123-$L1123)*Lister!$F$9)*1.05/$M1123/60,0)</f>
        <v>0</v>
      </c>
      <c r="W1123" s="120">
        <f t="shared" si="89"/>
        <v>0</v>
      </c>
    </row>
    <row r="1124" spans="1:23" s="57" customFormat="1" x14ac:dyDescent="0.25">
      <c r="A1124" s="33"/>
      <c r="G1124" s="58"/>
      <c r="H1124" s="59"/>
      <c r="K1124" s="60"/>
      <c r="L1124" s="61"/>
      <c r="M1124" s="61"/>
      <c r="N1124" s="61"/>
      <c r="O1124" s="61"/>
      <c r="P1124" s="61"/>
      <c r="Q1124" s="64">
        <f t="shared" si="90"/>
        <v>0</v>
      </c>
      <c r="R1124" s="64" t="e">
        <f>+M1124/L1124/3600*Lister!$A$2</f>
        <v>#DIV/0!</v>
      </c>
      <c r="S1124" s="65" t="e">
        <f t="shared" si="91"/>
        <v>#DIV/0!</v>
      </c>
      <c r="T1124" s="65" t="e">
        <f t="shared" si="92"/>
        <v>#DIV/0!</v>
      </c>
      <c r="U1124" s="63"/>
      <c r="V1124" s="131">
        <f>+IF(O1124&lt;&gt;0,($L1124*(Lister!$F$11+Lister!$F$10*$K1124/1000)+($J1124-$L1124)*Lister!$F$9)*1.05/$M1124/60,0)</f>
        <v>0</v>
      </c>
      <c r="W1124" s="120">
        <f t="shared" si="89"/>
        <v>0</v>
      </c>
    </row>
    <row r="1125" spans="1:23" s="57" customFormat="1" x14ac:dyDescent="0.25">
      <c r="A1125" s="33"/>
      <c r="G1125" s="58"/>
      <c r="H1125" s="59"/>
      <c r="K1125" s="60"/>
      <c r="L1125" s="61"/>
      <c r="M1125" s="61"/>
      <c r="N1125" s="61"/>
      <c r="O1125" s="61"/>
      <c r="P1125" s="61"/>
      <c r="Q1125" s="64">
        <f t="shared" si="90"/>
        <v>0</v>
      </c>
      <c r="R1125" s="64" t="e">
        <f>+M1125/L1125/3600*Lister!$A$2</f>
        <v>#DIV/0!</v>
      </c>
      <c r="S1125" s="65" t="e">
        <f t="shared" si="91"/>
        <v>#DIV/0!</v>
      </c>
      <c r="T1125" s="65" t="e">
        <f t="shared" si="92"/>
        <v>#DIV/0!</v>
      </c>
      <c r="U1125" s="63"/>
      <c r="V1125" s="131">
        <f>+IF(O1125&lt;&gt;0,($L1125*(Lister!$F$11+Lister!$F$10*$K1125/1000)+($J1125-$L1125)*Lister!$F$9)*1.05/$M1125/60,0)</f>
        <v>0</v>
      </c>
      <c r="W1125" s="120">
        <f t="shared" si="89"/>
        <v>0</v>
      </c>
    </row>
    <row r="1126" spans="1:23" s="57" customFormat="1" x14ac:dyDescent="0.25">
      <c r="A1126" s="33"/>
      <c r="G1126" s="58"/>
      <c r="H1126" s="59"/>
      <c r="K1126" s="60"/>
      <c r="L1126" s="61"/>
      <c r="M1126" s="61"/>
      <c r="N1126" s="61"/>
      <c r="O1126" s="61"/>
      <c r="P1126" s="61"/>
      <c r="Q1126" s="64">
        <f t="shared" si="90"/>
        <v>0</v>
      </c>
      <c r="R1126" s="64" t="e">
        <f>+M1126/L1126/3600*Lister!$A$2</f>
        <v>#DIV/0!</v>
      </c>
      <c r="S1126" s="65" t="e">
        <f t="shared" si="91"/>
        <v>#DIV/0!</v>
      </c>
      <c r="T1126" s="65" t="e">
        <f t="shared" si="92"/>
        <v>#DIV/0!</v>
      </c>
      <c r="U1126" s="63"/>
      <c r="V1126" s="131">
        <f>+IF(O1126&lt;&gt;0,($L1126*(Lister!$F$11+Lister!$F$10*$K1126/1000)+($J1126-$L1126)*Lister!$F$9)*1.05/$M1126/60,0)</f>
        <v>0</v>
      </c>
      <c r="W1126" s="120">
        <f t="shared" si="89"/>
        <v>0</v>
      </c>
    </row>
    <row r="1127" spans="1:23" s="57" customFormat="1" x14ac:dyDescent="0.25">
      <c r="A1127" s="33"/>
      <c r="G1127" s="58"/>
      <c r="H1127" s="59"/>
      <c r="K1127" s="60"/>
      <c r="L1127" s="61"/>
      <c r="M1127" s="61"/>
      <c r="N1127" s="61"/>
      <c r="O1127" s="61"/>
      <c r="P1127" s="61"/>
      <c r="Q1127" s="64">
        <f t="shared" si="90"/>
        <v>0</v>
      </c>
      <c r="R1127" s="64" t="e">
        <f>+M1127/L1127/3600*Lister!$A$2</f>
        <v>#DIV/0!</v>
      </c>
      <c r="S1127" s="65" t="e">
        <f t="shared" si="91"/>
        <v>#DIV/0!</v>
      </c>
      <c r="T1127" s="65" t="e">
        <f t="shared" si="92"/>
        <v>#DIV/0!</v>
      </c>
      <c r="U1127" s="63"/>
      <c r="V1127" s="131">
        <f>+IF(O1127&lt;&gt;0,($L1127*(Lister!$F$11+Lister!$F$10*$K1127/1000)+($J1127-$L1127)*Lister!$F$9)*1.05/$M1127/60,0)</f>
        <v>0</v>
      </c>
      <c r="W1127" s="120">
        <f t="shared" si="89"/>
        <v>0</v>
      </c>
    </row>
    <row r="1128" spans="1:23" s="57" customFormat="1" x14ac:dyDescent="0.25">
      <c r="A1128" s="33"/>
      <c r="G1128" s="58"/>
      <c r="H1128" s="59"/>
      <c r="K1128" s="60"/>
      <c r="L1128" s="61"/>
      <c r="M1128" s="61"/>
      <c r="N1128" s="61"/>
      <c r="O1128" s="61"/>
      <c r="P1128" s="61"/>
      <c r="Q1128" s="64">
        <f t="shared" si="90"/>
        <v>0</v>
      </c>
      <c r="R1128" s="64" t="e">
        <f>+M1128/L1128/3600*Lister!$A$2</f>
        <v>#DIV/0!</v>
      </c>
      <c r="S1128" s="65" t="e">
        <f t="shared" si="91"/>
        <v>#DIV/0!</v>
      </c>
      <c r="T1128" s="65" t="e">
        <f t="shared" si="92"/>
        <v>#DIV/0!</v>
      </c>
      <c r="U1128" s="63"/>
      <c r="V1128" s="131">
        <f>+IF(O1128&lt;&gt;0,($L1128*(Lister!$F$11+Lister!$F$10*$K1128/1000)+($J1128-$L1128)*Lister!$F$9)*1.05/$M1128/60,0)</f>
        <v>0</v>
      </c>
      <c r="W1128" s="120">
        <f t="shared" si="89"/>
        <v>0</v>
      </c>
    </row>
    <row r="1129" spans="1:23" s="57" customFormat="1" x14ac:dyDescent="0.25">
      <c r="A1129" s="33"/>
      <c r="G1129" s="58"/>
      <c r="H1129" s="59"/>
      <c r="K1129" s="60"/>
      <c r="L1129" s="61"/>
      <c r="M1129" s="61"/>
      <c r="N1129" s="61"/>
      <c r="O1129" s="61"/>
      <c r="P1129" s="61"/>
      <c r="Q1129" s="64">
        <f t="shared" si="90"/>
        <v>0</v>
      </c>
      <c r="R1129" s="64" t="e">
        <f>+M1129/L1129/3600*Lister!$A$2</f>
        <v>#DIV/0!</v>
      </c>
      <c r="S1129" s="65" t="e">
        <f t="shared" si="91"/>
        <v>#DIV/0!</v>
      </c>
      <c r="T1129" s="65" t="e">
        <f t="shared" si="92"/>
        <v>#DIV/0!</v>
      </c>
      <c r="U1129" s="63"/>
      <c r="V1129" s="131">
        <f>+IF(O1129&lt;&gt;0,($L1129*(Lister!$F$11+Lister!$F$10*$K1129/1000)+($J1129-$L1129)*Lister!$F$9)*1.05/$M1129/60,0)</f>
        <v>0</v>
      </c>
      <c r="W1129" s="120">
        <f t="shared" si="89"/>
        <v>0</v>
      </c>
    </row>
    <row r="1130" spans="1:23" s="57" customFormat="1" x14ac:dyDescent="0.25">
      <c r="A1130" s="33"/>
      <c r="G1130" s="58"/>
      <c r="H1130" s="59"/>
      <c r="K1130" s="60"/>
      <c r="L1130" s="61"/>
      <c r="M1130" s="61"/>
      <c r="N1130" s="61"/>
      <c r="O1130" s="61"/>
      <c r="P1130" s="61"/>
      <c r="Q1130" s="64">
        <f t="shared" si="90"/>
        <v>0</v>
      </c>
      <c r="R1130" s="64" t="e">
        <f>+M1130/L1130/3600*Lister!$A$2</f>
        <v>#DIV/0!</v>
      </c>
      <c r="S1130" s="65" t="e">
        <f t="shared" si="91"/>
        <v>#DIV/0!</v>
      </c>
      <c r="T1130" s="65" t="e">
        <f t="shared" si="92"/>
        <v>#DIV/0!</v>
      </c>
      <c r="U1130" s="63"/>
      <c r="V1130" s="131">
        <f>+IF(O1130&lt;&gt;0,($L1130*(Lister!$F$11+Lister!$F$10*$K1130/1000)+($J1130-$L1130)*Lister!$F$9)*1.05/$M1130/60,0)</f>
        <v>0</v>
      </c>
      <c r="W1130" s="120">
        <f t="shared" si="89"/>
        <v>0</v>
      </c>
    </row>
    <row r="1131" spans="1:23" s="57" customFormat="1" x14ac:dyDescent="0.25">
      <c r="A1131" s="33"/>
      <c r="G1131" s="58"/>
      <c r="H1131" s="59"/>
      <c r="K1131" s="60"/>
      <c r="L1131" s="61"/>
      <c r="M1131" s="61"/>
      <c r="N1131" s="61"/>
      <c r="O1131" s="61"/>
      <c r="P1131" s="61"/>
      <c r="Q1131" s="64">
        <f t="shared" si="90"/>
        <v>0</v>
      </c>
      <c r="R1131" s="64" t="e">
        <f>+M1131/L1131/3600*Lister!$A$2</f>
        <v>#DIV/0!</v>
      </c>
      <c r="S1131" s="65" t="e">
        <f t="shared" si="91"/>
        <v>#DIV/0!</v>
      </c>
      <c r="T1131" s="65" t="e">
        <f t="shared" si="92"/>
        <v>#DIV/0!</v>
      </c>
      <c r="U1131" s="63"/>
      <c r="V1131" s="131">
        <f>+IF(O1131&lt;&gt;0,($L1131*(Lister!$F$11+Lister!$F$10*$K1131/1000)+($J1131-$L1131)*Lister!$F$9)*1.05/$M1131/60,0)</f>
        <v>0</v>
      </c>
      <c r="W1131" s="120">
        <f t="shared" si="89"/>
        <v>0</v>
      </c>
    </row>
    <row r="1132" spans="1:23" s="57" customFormat="1" x14ac:dyDescent="0.25">
      <c r="A1132" s="33"/>
      <c r="G1132" s="58"/>
      <c r="H1132" s="59"/>
      <c r="K1132" s="60"/>
      <c r="L1132" s="61"/>
      <c r="M1132" s="61"/>
      <c r="N1132" s="61"/>
      <c r="O1132" s="61"/>
      <c r="P1132" s="61"/>
      <c r="Q1132" s="64">
        <f t="shared" si="90"/>
        <v>0</v>
      </c>
      <c r="R1132" s="64" t="e">
        <f>+M1132/L1132/3600*Lister!$A$2</f>
        <v>#DIV/0!</v>
      </c>
      <c r="S1132" s="65" t="e">
        <f t="shared" si="91"/>
        <v>#DIV/0!</v>
      </c>
      <c r="T1132" s="65" t="e">
        <f t="shared" si="92"/>
        <v>#DIV/0!</v>
      </c>
      <c r="U1132" s="63"/>
      <c r="V1132" s="131">
        <f>+IF(O1132&lt;&gt;0,($L1132*(Lister!$F$11+Lister!$F$10*$K1132/1000)+($J1132-$L1132)*Lister!$F$9)*1.05/$M1132/60,0)</f>
        <v>0</v>
      </c>
      <c r="W1132" s="120">
        <f t="shared" si="89"/>
        <v>0</v>
      </c>
    </row>
    <row r="1133" spans="1:23" s="57" customFormat="1" x14ac:dyDescent="0.25">
      <c r="A1133" s="33"/>
      <c r="G1133" s="58"/>
      <c r="H1133" s="59"/>
      <c r="K1133" s="60"/>
      <c r="L1133" s="61"/>
      <c r="M1133" s="61"/>
      <c r="N1133" s="61"/>
      <c r="O1133" s="61"/>
      <c r="P1133" s="61"/>
      <c r="Q1133" s="64">
        <f t="shared" si="90"/>
        <v>0</v>
      </c>
      <c r="R1133" s="64" t="e">
        <f>+M1133/L1133/3600*Lister!$A$2</f>
        <v>#DIV/0!</v>
      </c>
      <c r="S1133" s="65" t="e">
        <f t="shared" si="91"/>
        <v>#DIV/0!</v>
      </c>
      <c r="T1133" s="65" t="e">
        <f t="shared" si="92"/>
        <v>#DIV/0!</v>
      </c>
      <c r="U1133" s="63"/>
      <c r="V1133" s="131">
        <f>+IF(O1133&lt;&gt;0,($L1133*(Lister!$F$11+Lister!$F$10*$K1133/1000)+($J1133-$L1133)*Lister!$F$9)*1.05/$M1133/60,0)</f>
        <v>0</v>
      </c>
      <c r="W1133" s="120">
        <f t="shared" si="89"/>
        <v>0</v>
      </c>
    </row>
    <row r="1134" spans="1:23" s="57" customFormat="1" x14ac:dyDescent="0.25">
      <c r="A1134" s="33"/>
      <c r="G1134" s="58"/>
      <c r="H1134" s="59"/>
      <c r="K1134" s="60"/>
      <c r="L1134" s="61"/>
      <c r="M1134" s="61"/>
      <c r="N1134" s="61"/>
      <c r="O1134" s="61"/>
      <c r="P1134" s="61"/>
      <c r="Q1134" s="64">
        <f t="shared" si="90"/>
        <v>0</v>
      </c>
      <c r="R1134" s="64" t="e">
        <f>+M1134/L1134/3600*Lister!$A$2</f>
        <v>#DIV/0!</v>
      </c>
      <c r="S1134" s="65" t="e">
        <f t="shared" si="91"/>
        <v>#DIV/0!</v>
      </c>
      <c r="T1134" s="65" t="e">
        <f t="shared" si="92"/>
        <v>#DIV/0!</v>
      </c>
      <c r="U1134" s="63"/>
      <c r="V1134" s="131">
        <f>+IF(O1134&lt;&gt;0,($L1134*(Lister!$F$11+Lister!$F$10*$K1134/1000)+($J1134-$L1134)*Lister!$F$9)*1.05/$M1134/60,0)</f>
        <v>0</v>
      </c>
      <c r="W1134" s="120">
        <f t="shared" si="89"/>
        <v>0</v>
      </c>
    </row>
    <row r="1135" spans="1:23" s="57" customFormat="1" x14ac:dyDescent="0.25">
      <c r="A1135" s="33"/>
      <c r="G1135" s="58"/>
      <c r="H1135" s="59"/>
      <c r="K1135" s="60"/>
      <c r="L1135" s="61"/>
      <c r="M1135" s="61"/>
      <c r="N1135" s="61"/>
      <c r="O1135" s="61"/>
      <c r="P1135" s="61"/>
      <c r="Q1135" s="64">
        <f t="shared" si="90"/>
        <v>0</v>
      </c>
      <c r="R1135" s="64" t="e">
        <f>+M1135/L1135/3600*Lister!$A$2</f>
        <v>#DIV/0!</v>
      </c>
      <c r="S1135" s="65" t="e">
        <f t="shared" si="91"/>
        <v>#DIV/0!</v>
      </c>
      <c r="T1135" s="65" t="e">
        <f t="shared" si="92"/>
        <v>#DIV/0!</v>
      </c>
      <c r="U1135" s="63"/>
      <c r="V1135" s="131">
        <f>+IF(O1135&lt;&gt;0,($L1135*(Lister!$F$11+Lister!$F$10*$K1135/1000)+($J1135-$L1135)*Lister!$F$9)*1.05/$M1135/60,0)</f>
        <v>0</v>
      </c>
      <c r="W1135" s="120">
        <f t="shared" si="89"/>
        <v>0</v>
      </c>
    </row>
    <row r="1136" spans="1:23" s="57" customFormat="1" x14ac:dyDescent="0.25">
      <c r="A1136" s="33"/>
      <c r="G1136" s="58"/>
      <c r="H1136" s="59"/>
      <c r="K1136" s="60"/>
      <c r="L1136" s="61"/>
      <c r="M1136" s="61"/>
      <c r="N1136" s="61"/>
      <c r="O1136" s="61"/>
      <c r="P1136" s="61"/>
      <c r="Q1136" s="64">
        <f t="shared" si="90"/>
        <v>0</v>
      </c>
      <c r="R1136" s="64" t="e">
        <f>+M1136/L1136/3600*Lister!$A$2</f>
        <v>#DIV/0!</v>
      </c>
      <c r="S1136" s="65" t="e">
        <f t="shared" si="91"/>
        <v>#DIV/0!</v>
      </c>
      <c r="T1136" s="65" t="e">
        <f t="shared" si="92"/>
        <v>#DIV/0!</v>
      </c>
      <c r="U1136" s="63"/>
      <c r="V1136" s="131">
        <f>+IF(O1136&lt;&gt;0,($L1136*(Lister!$F$11+Lister!$F$10*$K1136/1000)+($J1136-$L1136)*Lister!$F$9)*1.05/$M1136/60,0)</f>
        <v>0</v>
      </c>
      <c r="W1136" s="120">
        <f t="shared" si="89"/>
        <v>0</v>
      </c>
    </row>
    <row r="1137" spans="1:23" s="57" customFormat="1" x14ac:dyDescent="0.25">
      <c r="A1137" s="33"/>
      <c r="G1137" s="58"/>
      <c r="H1137" s="59"/>
      <c r="K1137" s="60"/>
      <c r="L1137" s="61"/>
      <c r="M1137" s="61"/>
      <c r="N1137" s="61"/>
      <c r="O1137" s="61"/>
      <c r="P1137" s="61"/>
      <c r="Q1137" s="64">
        <f t="shared" si="90"/>
        <v>0</v>
      </c>
      <c r="R1137" s="64" t="e">
        <f>+M1137/L1137/3600*Lister!$A$2</f>
        <v>#DIV/0!</v>
      </c>
      <c r="S1137" s="65" t="e">
        <f t="shared" si="91"/>
        <v>#DIV/0!</v>
      </c>
      <c r="T1137" s="65" t="e">
        <f t="shared" si="92"/>
        <v>#DIV/0!</v>
      </c>
      <c r="U1137" s="63"/>
      <c r="V1137" s="131">
        <f>+IF(O1137&lt;&gt;0,($L1137*(Lister!$F$11+Lister!$F$10*$K1137/1000)+($J1137-$L1137)*Lister!$F$9)*1.05/$M1137/60,0)</f>
        <v>0</v>
      </c>
      <c r="W1137" s="120">
        <f t="shared" si="89"/>
        <v>0</v>
      </c>
    </row>
    <row r="1138" spans="1:23" s="57" customFormat="1" x14ac:dyDescent="0.25">
      <c r="A1138" s="33"/>
      <c r="G1138" s="58"/>
      <c r="H1138" s="59"/>
      <c r="K1138" s="60"/>
      <c r="L1138" s="61"/>
      <c r="M1138" s="61"/>
      <c r="N1138" s="61"/>
      <c r="O1138" s="61"/>
      <c r="P1138" s="61"/>
      <c r="Q1138" s="64">
        <f t="shared" si="90"/>
        <v>0</v>
      </c>
      <c r="R1138" s="64" t="e">
        <f>+M1138/L1138/3600*Lister!$A$2</f>
        <v>#DIV/0!</v>
      </c>
      <c r="S1138" s="65" t="e">
        <f t="shared" si="91"/>
        <v>#DIV/0!</v>
      </c>
      <c r="T1138" s="65" t="e">
        <f t="shared" si="92"/>
        <v>#DIV/0!</v>
      </c>
      <c r="U1138" s="63"/>
      <c r="V1138" s="131">
        <f>+IF(O1138&lt;&gt;0,($L1138*(Lister!$F$11+Lister!$F$10*$K1138/1000)+($J1138-$L1138)*Lister!$F$9)*1.05/$M1138/60,0)</f>
        <v>0</v>
      </c>
      <c r="W1138" s="120">
        <f t="shared" si="89"/>
        <v>0</v>
      </c>
    </row>
    <row r="1139" spans="1:23" s="57" customFormat="1" x14ac:dyDescent="0.25">
      <c r="A1139" s="33"/>
      <c r="G1139" s="58"/>
      <c r="H1139" s="59"/>
      <c r="K1139" s="60"/>
      <c r="L1139" s="61"/>
      <c r="M1139" s="61"/>
      <c r="N1139" s="61"/>
      <c r="O1139" s="61"/>
      <c r="P1139" s="61"/>
      <c r="Q1139" s="64">
        <f t="shared" si="90"/>
        <v>0</v>
      </c>
      <c r="R1139" s="64" t="e">
        <f>+M1139/L1139/3600*Lister!$A$2</f>
        <v>#DIV/0!</v>
      </c>
      <c r="S1139" s="65" t="e">
        <f t="shared" si="91"/>
        <v>#DIV/0!</v>
      </c>
      <c r="T1139" s="65" t="e">
        <f t="shared" si="92"/>
        <v>#DIV/0!</v>
      </c>
      <c r="U1139" s="63"/>
      <c r="V1139" s="131">
        <f>+IF(O1139&lt;&gt;0,($L1139*(Lister!$F$11+Lister!$F$10*$K1139/1000)+($J1139-$L1139)*Lister!$F$9)*1.05/$M1139/60,0)</f>
        <v>0</v>
      </c>
      <c r="W1139" s="120">
        <f t="shared" si="89"/>
        <v>0</v>
      </c>
    </row>
    <row r="1140" spans="1:23" s="57" customFormat="1" x14ac:dyDescent="0.25">
      <c r="A1140" s="33"/>
      <c r="G1140" s="58"/>
      <c r="H1140" s="59"/>
      <c r="K1140" s="60"/>
      <c r="L1140" s="61"/>
      <c r="M1140" s="61"/>
      <c r="N1140" s="61"/>
      <c r="O1140" s="61"/>
      <c r="P1140" s="61"/>
      <c r="Q1140" s="64">
        <f t="shared" si="90"/>
        <v>0</v>
      </c>
      <c r="R1140" s="64" t="e">
        <f>+M1140/L1140/3600*Lister!$A$2</f>
        <v>#DIV/0!</v>
      </c>
      <c r="S1140" s="65" t="e">
        <f t="shared" si="91"/>
        <v>#DIV/0!</v>
      </c>
      <c r="T1140" s="65" t="e">
        <f t="shared" si="92"/>
        <v>#DIV/0!</v>
      </c>
      <c r="U1140" s="63"/>
      <c r="V1140" s="131">
        <f>+IF(O1140&lt;&gt;0,($L1140*(Lister!$F$11+Lister!$F$10*$K1140/1000)+($J1140-$L1140)*Lister!$F$9)*1.05/$M1140/60,0)</f>
        <v>0</v>
      </c>
      <c r="W1140" s="120">
        <f t="shared" si="89"/>
        <v>0</v>
      </c>
    </row>
    <row r="1141" spans="1:23" s="57" customFormat="1" x14ac:dyDescent="0.25">
      <c r="A1141" s="33"/>
      <c r="G1141" s="58"/>
      <c r="H1141" s="59"/>
      <c r="K1141" s="60"/>
      <c r="L1141" s="61"/>
      <c r="M1141" s="61"/>
      <c r="N1141" s="61"/>
      <c r="O1141" s="61"/>
      <c r="P1141" s="61"/>
      <c r="Q1141" s="64">
        <f t="shared" si="90"/>
        <v>0</v>
      </c>
      <c r="R1141" s="64" t="e">
        <f>+M1141/L1141/3600*Lister!$A$2</f>
        <v>#DIV/0!</v>
      </c>
      <c r="S1141" s="65" t="e">
        <f t="shared" si="91"/>
        <v>#DIV/0!</v>
      </c>
      <c r="T1141" s="65" t="e">
        <f t="shared" si="92"/>
        <v>#DIV/0!</v>
      </c>
      <c r="U1141" s="63"/>
      <c r="V1141" s="131">
        <f>+IF(O1141&lt;&gt;0,($L1141*(Lister!$F$11+Lister!$F$10*$K1141/1000)+($J1141-$L1141)*Lister!$F$9)*1.05/$M1141/60,0)</f>
        <v>0</v>
      </c>
      <c r="W1141" s="120">
        <f t="shared" si="89"/>
        <v>0</v>
      </c>
    </row>
    <row r="1142" spans="1:23" s="57" customFormat="1" x14ac:dyDescent="0.25">
      <c r="A1142" s="33"/>
      <c r="G1142" s="58"/>
      <c r="H1142" s="59"/>
      <c r="K1142" s="60"/>
      <c r="L1142" s="61"/>
      <c r="M1142" s="61"/>
      <c r="N1142" s="61"/>
      <c r="O1142" s="61"/>
      <c r="P1142" s="61"/>
      <c r="Q1142" s="64">
        <f t="shared" si="90"/>
        <v>0</v>
      </c>
      <c r="R1142" s="64" t="e">
        <f>+M1142/L1142/3600*Lister!$A$2</f>
        <v>#DIV/0!</v>
      </c>
      <c r="S1142" s="65" t="e">
        <f t="shared" si="91"/>
        <v>#DIV/0!</v>
      </c>
      <c r="T1142" s="65" t="e">
        <f t="shared" si="92"/>
        <v>#DIV/0!</v>
      </c>
      <c r="U1142" s="63"/>
      <c r="V1142" s="131">
        <f>+IF(O1142&lt;&gt;0,($L1142*(Lister!$F$11+Lister!$F$10*$K1142/1000)+($J1142-$L1142)*Lister!$F$9)*1.05/$M1142/60,0)</f>
        <v>0</v>
      </c>
      <c r="W1142" s="120">
        <f t="shared" si="89"/>
        <v>0</v>
      </c>
    </row>
    <row r="1143" spans="1:23" s="57" customFormat="1" x14ac:dyDescent="0.25">
      <c r="A1143" s="33"/>
      <c r="G1143" s="58"/>
      <c r="H1143" s="59"/>
      <c r="K1143" s="60"/>
      <c r="L1143" s="61"/>
      <c r="M1143" s="61"/>
      <c r="N1143" s="61"/>
      <c r="O1143" s="61"/>
      <c r="P1143" s="61"/>
      <c r="Q1143" s="64">
        <f t="shared" si="90"/>
        <v>0</v>
      </c>
      <c r="R1143" s="64" t="e">
        <f>+M1143/L1143/3600*Lister!$A$2</f>
        <v>#DIV/0!</v>
      </c>
      <c r="S1143" s="65" t="e">
        <f t="shared" si="91"/>
        <v>#DIV/0!</v>
      </c>
      <c r="T1143" s="65" t="e">
        <f t="shared" si="92"/>
        <v>#DIV/0!</v>
      </c>
      <c r="U1143" s="63"/>
      <c r="V1143" s="131">
        <f>+IF(O1143&lt;&gt;0,($L1143*(Lister!$F$11+Lister!$F$10*$K1143/1000)+($J1143-$L1143)*Lister!$F$9)*1.05/$M1143/60,0)</f>
        <v>0</v>
      </c>
      <c r="W1143" s="120">
        <f t="shared" si="89"/>
        <v>0</v>
      </c>
    </row>
    <row r="1144" spans="1:23" s="57" customFormat="1" x14ac:dyDescent="0.25">
      <c r="A1144" s="33"/>
      <c r="G1144" s="58"/>
      <c r="H1144" s="59"/>
      <c r="K1144" s="60"/>
      <c r="L1144" s="61"/>
      <c r="M1144" s="61"/>
      <c r="N1144" s="61"/>
      <c r="O1144" s="61"/>
      <c r="P1144" s="61"/>
      <c r="Q1144" s="64">
        <f t="shared" si="90"/>
        <v>0</v>
      </c>
      <c r="R1144" s="64" t="e">
        <f>+M1144/L1144/3600*Lister!$A$2</f>
        <v>#DIV/0!</v>
      </c>
      <c r="S1144" s="65" t="e">
        <f t="shared" si="91"/>
        <v>#DIV/0!</v>
      </c>
      <c r="T1144" s="65" t="e">
        <f t="shared" si="92"/>
        <v>#DIV/0!</v>
      </c>
      <c r="U1144" s="63"/>
      <c r="V1144" s="131">
        <f>+IF(O1144&lt;&gt;0,($L1144*(Lister!$F$11+Lister!$F$10*$K1144/1000)+($J1144-$L1144)*Lister!$F$9)*1.05/$M1144/60,0)</f>
        <v>0</v>
      </c>
      <c r="W1144" s="120">
        <f t="shared" si="89"/>
        <v>0</v>
      </c>
    </row>
    <row r="1145" spans="1:23" s="57" customFormat="1" x14ac:dyDescent="0.25">
      <c r="A1145" s="33"/>
      <c r="G1145" s="58"/>
      <c r="H1145" s="59"/>
      <c r="K1145" s="60"/>
      <c r="L1145" s="61"/>
      <c r="M1145" s="61"/>
      <c r="N1145" s="61"/>
      <c r="O1145" s="61"/>
      <c r="P1145" s="61"/>
      <c r="Q1145" s="64">
        <f t="shared" si="90"/>
        <v>0</v>
      </c>
      <c r="R1145" s="64" t="e">
        <f>+M1145/L1145/3600*Lister!$A$2</f>
        <v>#DIV/0!</v>
      </c>
      <c r="S1145" s="65" t="e">
        <f t="shared" si="91"/>
        <v>#DIV/0!</v>
      </c>
      <c r="T1145" s="65" t="e">
        <f t="shared" si="92"/>
        <v>#DIV/0!</v>
      </c>
      <c r="U1145" s="63"/>
      <c r="V1145" s="131">
        <f>+IF(O1145&lt;&gt;0,($L1145*(Lister!$F$11+Lister!$F$10*$K1145/1000)+($J1145-$L1145)*Lister!$F$9)*1.05/$M1145/60,0)</f>
        <v>0</v>
      </c>
      <c r="W1145" s="120">
        <f t="shared" si="89"/>
        <v>0</v>
      </c>
    </row>
    <row r="1146" spans="1:23" s="57" customFormat="1" x14ac:dyDescent="0.25">
      <c r="A1146" s="33"/>
      <c r="G1146" s="58"/>
      <c r="H1146" s="59"/>
      <c r="K1146" s="60"/>
      <c r="L1146" s="61"/>
      <c r="M1146" s="61"/>
      <c r="N1146" s="61"/>
      <c r="O1146" s="61"/>
      <c r="P1146" s="61"/>
      <c r="Q1146" s="64">
        <f t="shared" si="90"/>
        <v>0</v>
      </c>
      <c r="R1146" s="64" t="e">
        <f>+M1146/L1146/3600*Lister!$A$2</f>
        <v>#DIV/0!</v>
      </c>
      <c r="S1146" s="65" t="e">
        <f t="shared" si="91"/>
        <v>#DIV/0!</v>
      </c>
      <c r="T1146" s="65" t="e">
        <f t="shared" si="92"/>
        <v>#DIV/0!</v>
      </c>
      <c r="U1146" s="63"/>
      <c r="V1146" s="131">
        <f>+IF(O1146&lt;&gt;0,($L1146*(Lister!$F$11+Lister!$F$10*$K1146/1000)+($J1146-$L1146)*Lister!$F$9)*1.05/$M1146/60,0)</f>
        <v>0</v>
      </c>
      <c r="W1146" s="120">
        <f t="shared" si="89"/>
        <v>0</v>
      </c>
    </row>
    <row r="1147" spans="1:23" s="57" customFormat="1" x14ac:dyDescent="0.25">
      <c r="A1147" s="33"/>
      <c r="G1147" s="58"/>
      <c r="H1147" s="59"/>
      <c r="K1147" s="60"/>
      <c r="L1147" s="61"/>
      <c r="M1147" s="61"/>
      <c r="N1147" s="61"/>
      <c r="O1147" s="61"/>
      <c r="P1147" s="61"/>
      <c r="Q1147" s="64">
        <f t="shared" si="90"/>
        <v>0</v>
      </c>
      <c r="R1147" s="64" t="e">
        <f>+M1147/L1147/3600*Lister!$A$2</f>
        <v>#DIV/0!</v>
      </c>
      <c r="S1147" s="65" t="e">
        <f t="shared" si="91"/>
        <v>#DIV/0!</v>
      </c>
      <c r="T1147" s="65" t="e">
        <f t="shared" si="92"/>
        <v>#DIV/0!</v>
      </c>
      <c r="U1147" s="63"/>
      <c r="V1147" s="131">
        <f>+IF(O1147&lt;&gt;0,($L1147*(Lister!$F$11+Lister!$F$10*$K1147/1000)+($J1147-$L1147)*Lister!$F$9)*1.05/$M1147/60,0)</f>
        <v>0</v>
      </c>
      <c r="W1147" s="120">
        <f t="shared" si="89"/>
        <v>0</v>
      </c>
    </row>
    <row r="1148" spans="1:23" s="57" customFormat="1" x14ac:dyDescent="0.25">
      <c r="A1148" s="33"/>
      <c r="G1148" s="58"/>
      <c r="H1148" s="59"/>
      <c r="K1148" s="60"/>
      <c r="L1148" s="61"/>
      <c r="M1148" s="61"/>
      <c r="N1148" s="61"/>
      <c r="O1148" s="61"/>
      <c r="P1148" s="61"/>
      <c r="Q1148" s="64">
        <f t="shared" si="90"/>
        <v>0</v>
      </c>
      <c r="R1148" s="64" t="e">
        <f>+M1148/L1148/3600*Lister!$A$2</f>
        <v>#DIV/0!</v>
      </c>
      <c r="S1148" s="65" t="e">
        <f t="shared" si="91"/>
        <v>#DIV/0!</v>
      </c>
      <c r="T1148" s="65" t="e">
        <f t="shared" si="92"/>
        <v>#DIV/0!</v>
      </c>
      <c r="U1148" s="63"/>
      <c r="V1148" s="131">
        <f>+IF(O1148&lt;&gt;0,($L1148*(Lister!$F$11+Lister!$F$10*$K1148/1000)+($J1148-$L1148)*Lister!$F$9)*1.05/$M1148/60,0)</f>
        <v>0</v>
      </c>
      <c r="W1148" s="120">
        <f t="shared" si="89"/>
        <v>0</v>
      </c>
    </row>
    <row r="1149" spans="1:23" s="57" customFormat="1" x14ac:dyDescent="0.25">
      <c r="A1149" s="33"/>
      <c r="G1149" s="58"/>
      <c r="H1149" s="59"/>
      <c r="K1149" s="60"/>
      <c r="L1149" s="61"/>
      <c r="M1149" s="61"/>
      <c r="N1149" s="61"/>
      <c r="O1149" s="61"/>
      <c r="P1149" s="61"/>
      <c r="Q1149" s="64">
        <f t="shared" si="90"/>
        <v>0</v>
      </c>
      <c r="R1149" s="64" t="e">
        <f>+M1149/L1149/3600*Lister!$A$2</f>
        <v>#DIV/0!</v>
      </c>
      <c r="S1149" s="65" t="e">
        <f t="shared" si="91"/>
        <v>#DIV/0!</v>
      </c>
      <c r="T1149" s="65" t="e">
        <f t="shared" si="92"/>
        <v>#DIV/0!</v>
      </c>
      <c r="U1149" s="63"/>
      <c r="V1149" s="131">
        <f>+IF(O1149&lt;&gt;0,($L1149*(Lister!$F$11+Lister!$F$10*$K1149/1000)+($J1149-$L1149)*Lister!$F$9)*1.05/$M1149/60,0)</f>
        <v>0</v>
      </c>
      <c r="W1149" s="120">
        <f t="shared" si="89"/>
        <v>0</v>
      </c>
    </row>
    <row r="1150" spans="1:23" s="57" customFormat="1" x14ac:dyDescent="0.25">
      <c r="A1150" s="33"/>
      <c r="G1150" s="58"/>
      <c r="H1150" s="59"/>
      <c r="K1150" s="60"/>
      <c r="L1150" s="61"/>
      <c r="M1150" s="61"/>
      <c r="N1150" s="61"/>
      <c r="O1150" s="61"/>
      <c r="P1150" s="61"/>
      <c r="Q1150" s="64">
        <f t="shared" si="90"/>
        <v>0</v>
      </c>
      <c r="R1150" s="64" t="e">
        <f>+M1150/L1150/3600*Lister!$A$2</f>
        <v>#DIV/0!</v>
      </c>
      <c r="S1150" s="65" t="e">
        <f t="shared" si="91"/>
        <v>#DIV/0!</v>
      </c>
      <c r="T1150" s="65" t="e">
        <f t="shared" si="92"/>
        <v>#DIV/0!</v>
      </c>
      <c r="U1150" s="63"/>
      <c r="V1150" s="131">
        <f>+IF(O1150&lt;&gt;0,($L1150*(Lister!$F$11+Lister!$F$10*$K1150/1000)+($J1150-$L1150)*Lister!$F$9)*1.05/$M1150/60,0)</f>
        <v>0</v>
      </c>
      <c r="W1150" s="120">
        <f t="shared" si="89"/>
        <v>0</v>
      </c>
    </row>
    <row r="1151" spans="1:23" s="57" customFormat="1" x14ac:dyDescent="0.25">
      <c r="A1151" s="33"/>
      <c r="G1151" s="58"/>
      <c r="H1151" s="59"/>
      <c r="K1151" s="60"/>
      <c r="L1151" s="61"/>
      <c r="M1151" s="61"/>
      <c r="N1151" s="61"/>
      <c r="O1151" s="61"/>
      <c r="P1151" s="61"/>
      <c r="Q1151" s="64">
        <f t="shared" si="90"/>
        <v>0</v>
      </c>
      <c r="R1151" s="64" t="e">
        <f>+M1151/L1151/3600*Lister!$A$2</f>
        <v>#DIV/0!</v>
      </c>
      <c r="S1151" s="65" t="e">
        <f t="shared" si="91"/>
        <v>#DIV/0!</v>
      </c>
      <c r="T1151" s="65" t="e">
        <f t="shared" si="92"/>
        <v>#DIV/0!</v>
      </c>
      <c r="U1151" s="63"/>
      <c r="V1151" s="131">
        <f>+IF(O1151&lt;&gt;0,($L1151*(Lister!$F$11+Lister!$F$10*$K1151/1000)+($J1151-$L1151)*Lister!$F$9)*1.05/$M1151/60,0)</f>
        <v>0</v>
      </c>
      <c r="W1151" s="120">
        <f t="shared" si="89"/>
        <v>0</v>
      </c>
    </row>
    <row r="1152" spans="1:23" s="57" customFormat="1" x14ac:dyDescent="0.25">
      <c r="A1152" s="33"/>
      <c r="G1152" s="58"/>
      <c r="H1152" s="59"/>
      <c r="K1152" s="60"/>
      <c r="L1152" s="61"/>
      <c r="M1152" s="61"/>
      <c r="N1152" s="61"/>
      <c r="O1152" s="61"/>
      <c r="P1152" s="61"/>
      <c r="Q1152" s="64">
        <f t="shared" si="90"/>
        <v>0</v>
      </c>
      <c r="R1152" s="64" t="e">
        <f>+M1152/L1152/3600*Lister!$A$2</f>
        <v>#DIV/0!</v>
      </c>
      <c r="S1152" s="65" t="e">
        <f t="shared" si="91"/>
        <v>#DIV/0!</v>
      </c>
      <c r="T1152" s="65" t="e">
        <f t="shared" si="92"/>
        <v>#DIV/0!</v>
      </c>
      <c r="U1152" s="63"/>
      <c r="V1152" s="131">
        <f>+IF(O1152&lt;&gt;0,($L1152*(Lister!$F$11+Lister!$F$10*$K1152/1000)+($J1152-$L1152)*Lister!$F$9)*1.05/$M1152/60,0)</f>
        <v>0</v>
      </c>
      <c r="W1152" s="120">
        <f t="shared" si="89"/>
        <v>0</v>
      </c>
    </row>
    <row r="1153" spans="1:23" s="57" customFormat="1" x14ac:dyDescent="0.25">
      <c r="A1153" s="33"/>
      <c r="G1153" s="58"/>
      <c r="H1153" s="59"/>
      <c r="K1153" s="60"/>
      <c r="L1153" s="61"/>
      <c r="M1153" s="61"/>
      <c r="N1153" s="61"/>
      <c r="O1153" s="61"/>
      <c r="P1153" s="61"/>
      <c r="Q1153" s="64">
        <f t="shared" si="90"/>
        <v>0</v>
      </c>
      <c r="R1153" s="64" t="e">
        <f>+M1153/L1153/3600*Lister!$A$2</f>
        <v>#DIV/0!</v>
      </c>
      <c r="S1153" s="65" t="e">
        <f t="shared" si="91"/>
        <v>#DIV/0!</v>
      </c>
      <c r="T1153" s="65" t="e">
        <f t="shared" si="92"/>
        <v>#DIV/0!</v>
      </c>
      <c r="U1153" s="63"/>
      <c r="V1153" s="131">
        <f>+IF(O1153&lt;&gt;0,($L1153*(Lister!$F$11+Lister!$F$10*$K1153/1000)+($J1153-$L1153)*Lister!$F$9)*1.05/$M1153/60,0)</f>
        <v>0</v>
      </c>
      <c r="W1153" s="120">
        <f t="shared" si="89"/>
        <v>0</v>
      </c>
    </row>
    <row r="1154" spans="1:23" s="57" customFormat="1" x14ac:dyDescent="0.25">
      <c r="A1154" s="33"/>
      <c r="G1154" s="58"/>
      <c r="H1154" s="59"/>
      <c r="K1154" s="60"/>
      <c r="L1154" s="61"/>
      <c r="M1154" s="61"/>
      <c r="N1154" s="61"/>
      <c r="O1154" s="61"/>
      <c r="P1154" s="61"/>
      <c r="Q1154" s="64">
        <f t="shared" si="90"/>
        <v>0</v>
      </c>
      <c r="R1154" s="64" t="e">
        <f>+M1154/L1154/3600*Lister!$A$2</f>
        <v>#DIV/0!</v>
      </c>
      <c r="S1154" s="65" t="e">
        <f t="shared" si="91"/>
        <v>#DIV/0!</v>
      </c>
      <c r="T1154" s="65" t="e">
        <f t="shared" si="92"/>
        <v>#DIV/0!</v>
      </c>
      <c r="U1154" s="63"/>
      <c r="V1154" s="131">
        <f>+IF(O1154&lt;&gt;0,($L1154*(Lister!$F$11+Lister!$F$10*$K1154/1000)+($J1154-$L1154)*Lister!$F$9)*1.05/$M1154/60,0)</f>
        <v>0</v>
      </c>
      <c r="W1154" s="120">
        <f t="shared" si="89"/>
        <v>0</v>
      </c>
    </row>
    <row r="1155" spans="1:23" s="57" customFormat="1" x14ac:dyDescent="0.25">
      <c r="A1155" s="33"/>
      <c r="G1155" s="58"/>
      <c r="H1155" s="59"/>
      <c r="K1155" s="60"/>
      <c r="L1155" s="61"/>
      <c r="M1155" s="61"/>
      <c r="N1155" s="61"/>
      <c r="O1155" s="61"/>
      <c r="P1155" s="61"/>
      <c r="Q1155" s="64">
        <f t="shared" si="90"/>
        <v>0</v>
      </c>
      <c r="R1155" s="64" t="e">
        <f>+M1155/L1155/3600*Lister!$A$2</f>
        <v>#DIV/0!</v>
      </c>
      <c r="S1155" s="65" t="e">
        <f t="shared" si="91"/>
        <v>#DIV/0!</v>
      </c>
      <c r="T1155" s="65" t="e">
        <f t="shared" si="92"/>
        <v>#DIV/0!</v>
      </c>
      <c r="U1155" s="63"/>
      <c r="V1155" s="131">
        <f>+IF(O1155&lt;&gt;0,($L1155*(Lister!$F$11+Lister!$F$10*$K1155/1000)+($J1155-$L1155)*Lister!$F$9)*1.05/$M1155/60,0)</f>
        <v>0</v>
      </c>
      <c r="W1155" s="120">
        <f t="shared" si="89"/>
        <v>0</v>
      </c>
    </row>
    <row r="1156" spans="1:23" s="57" customFormat="1" x14ac:dyDescent="0.25">
      <c r="A1156" s="33"/>
      <c r="G1156" s="58"/>
      <c r="H1156" s="59"/>
      <c r="K1156" s="60"/>
      <c r="L1156" s="61"/>
      <c r="M1156" s="61"/>
      <c r="N1156" s="61"/>
      <c r="O1156" s="61"/>
      <c r="P1156" s="61"/>
      <c r="Q1156" s="64">
        <f t="shared" si="90"/>
        <v>0</v>
      </c>
      <c r="R1156" s="64" t="e">
        <f>+M1156/L1156/3600*Lister!$A$2</f>
        <v>#DIV/0!</v>
      </c>
      <c r="S1156" s="65" t="e">
        <f t="shared" si="91"/>
        <v>#DIV/0!</v>
      </c>
      <c r="T1156" s="65" t="e">
        <f t="shared" si="92"/>
        <v>#DIV/0!</v>
      </c>
      <c r="U1156" s="63"/>
      <c r="V1156" s="131">
        <f>+IF(O1156&lt;&gt;0,($L1156*(Lister!$F$11+Lister!$F$10*$K1156/1000)+($J1156-$L1156)*Lister!$F$9)*1.05/$M1156/60,0)</f>
        <v>0</v>
      </c>
      <c r="W1156" s="120">
        <f t="shared" si="89"/>
        <v>0</v>
      </c>
    </row>
    <row r="1157" spans="1:23" s="57" customFormat="1" x14ac:dyDescent="0.25">
      <c r="A1157" s="33"/>
      <c r="G1157" s="58"/>
      <c r="H1157" s="59"/>
      <c r="K1157" s="60"/>
      <c r="L1157" s="61"/>
      <c r="M1157" s="61"/>
      <c r="N1157" s="61"/>
      <c r="O1157" s="61"/>
      <c r="P1157" s="61"/>
      <c r="Q1157" s="64">
        <f t="shared" si="90"/>
        <v>0</v>
      </c>
      <c r="R1157" s="64" t="e">
        <f>+M1157/L1157/3600*Lister!$A$2</f>
        <v>#DIV/0!</v>
      </c>
      <c r="S1157" s="65" t="e">
        <f t="shared" si="91"/>
        <v>#DIV/0!</v>
      </c>
      <c r="T1157" s="65" t="e">
        <f t="shared" si="92"/>
        <v>#DIV/0!</v>
      </c>
      <c r="U1157" s="63"/>
      <c r="V1157" s="131">
        <f>+IF(O1157&lt;&gt;0,($L1157*(Lister!$F$11+Lister!$F$10*$K1157/1000)+($J1157-$L1157)*Lister!$F$9)*1.05/$M1157/60,0)</f>
        <v>0</v>
      </c>
      <c r="W1157" s="120">
        <f t="shared" si="89"/>
        <v>0</v>
      </c>
    </row>
    <row r="1158" spans="1:23" s="57" customFormat="1" x14ac:dyDescent="0.25">
      <c r="A1158" s="33"/>
      <c r="G1158" s="58"/>
      <c r="H1158" s="59"/>
      <c r="K1158" s="60"/>
      <c r="L1158" s="61"/>
      <c r="M1158" s="61"/>
      <c r="N1158" s="61"/>
      <c r="O1158" s="61"/>
      <c r="P1158" s="61"/>
      <c r="Q1158" s="64">
        <f t="shared" si="90"/>
        <v>0</v>
      </c>
      <c r="R1158" s="64" t="e">
        <f>+M1158/L1158/3600*Lister!$A$2</f>
        <v>#DIV/0!</v>
      </c>
      <c r="S1158" s="65" t="e">
        <f t="shared" si="91"/>
        <v>#DIV/0!</v>
      </c>
      <c r="T1158" s="65" t="e">
        <f t="shared" si="92"/>
        <v>#DIV/0!</v>
      </c>
      <c r="U1158" s="63"/>
      <c r="V1158" s="131">
        <f>+IF(O1158&lt;&gt;0,($L1158*(Lister!$F$11+Lister!$F$10*$K1158/1000)+($J1158-$L1158)*Lister!$F$9)*1.05/$M1158/60,0)</f>
        <v>0</v>
      </c>
      <c r="W1158" s="120">
        <f t="shared" ref="W1158:W1221" si="93">+V1158/60</f>
        <v>0</v>
      </c>
    </row>
    <row r="1159" spans="1:23" s="57" customFormat="1" x14ac:dyDescent="0.25">
      <c r="A1159" s="33"/>
      <c r="G1159" s="58"/>
      <c r="H1159" s="59"/>
      <c r="K1159" s="60"/>
      <c r="L1159" s="61"/>
      <c r="M1159" s="61"/>
      <c r="N1159" s="61"/>
      <c r="O1159" s="61"/>
      <c r="P1159" s="61"/>
      <c r="Q1159" s="64">
        <f t="shared" si="90"/>
        <v>0</v>
      </c>
      <c r="R1159" s="64" t="e">
        <f>+M1159/L1159/3600*Lister!$A$2</f>
        <v>#DIV/0!</v>
      </c>
      <c r="S1159" s="65" t="e">
        <f t="shared" si="91"/>
        <v>#DIV/0!</v>
      </c>
      <c r="T1159" s="65" t="e">
        <f t="shared" si="92"/>
        <v>#DIV/0!</v>
      </c>
      <c r="U1159" s="63"/>
      <c r="V1159" s="131">
        <f>+IF(O1159&lt;&gt;0,($L1159*(Lister!$F$11+Lister!$F$10*$K1159/1000)+($J1159-$L1159)*Lister!$F$9)*1.05/$M1159/60,0)</f>
        <v>0</v>
      </c>
      <c r="W1159" s="120">
        <f t="shared" si="93"/>
        <v>0</v>
      </c>
    </row>
    <row r="1160" spans="1:23" s="57" customFormat="1" x14ac:dyDescent="0.25">
      <c r="A1160" s="33"/>
      <c r="G1160" s="58"/>
      <c r="H1160" s="59"/>
      <c r="K1160" s="60"/>
      <c r="L1160" s="61"/>
      <c r="M1160" s="61"/>
      <c r="N1160" s="61"/>
      <c r="O1160" s="61"/>
      <c r="P1160" s="61"/>
      <c r="Q1160" s="64">
        <f t="shared" si="90"/>
        <v>0</v>
      </c>
      <c r="R1160" s="64" t="e">
        <f>+M1160/L1160/3600*Lister!$A$2</f>
        <v>#DIV/0!</v>
      </c>
      <c r="S1160" s="65" t="e">
        <f t="shared" si="91"/>
        <v>#DIV/0!</v>
      </c>
      <c r="T1160" s="65" t="e">
        <f t="shared" si="92"/>
        <v>#DIV/0!</v>
      </c>
      <c r="U1160" s="63"/>
      <c r="V1160" s="131">
        <f>+IF(O1160&lt;&gt;0,($L1160*(Lister!$F$11+Lister!$F$10*$K1160/1000)+($J1160-$L1160)*Lister!$F$9)*1.05/$M1160/60,0)</f>
        <v>0</v>
      </c>
      <c r="W1160" s="120">
        <f t="shared" si="93"/>
        <v>0</v>
      </c>
    </row>
    <row r="1161" spans="1:23" s="57" customFormat="1" x14ac:dyDescent="0.25">
      <c r="A1161" s="33"/>
      <c r="G1161" s="58"/>
      <c r="H1161" s="59"/>
      <c r="K1161" s="60"/>
      <c r="L1161" s="61"/>
      <c r="M1161" s="61"/>
      <c r="N1161" s="61"/>
      <c r="O1161" s="61"/>
      <c r="P1161" s="61"/>
      <c r="Q1161" s="64">
        <f t="shared" si="90"/>
        <v>0</v>
      </c>
      <c r="R1161" s="64" t="e">
        <f>+M1161/L1161/3600*Lister!$A$2</f>
        <v>#DIV/0!</v>
      </c>
      <c r="S1161" s="65" t="e">
        <f t="shared" si="91"/>
        <v>#DIV/0!</v>
      </c>
      <c r="T1161" s="65" t="e">
        <f t="shared" si="92"/>
        <v>#DIV/0!</v>
      </c>
      <c r="U1161" s="63"/>
      <c r="V1161" s="131">
        <f>+IF(O1161&lt;&gt;0,($L1161*(Lister!$F$11+Lister!$F$10*$K1161/1000)+($J1161-$L1161)*Lister!$F$9)*1.05/$M1161/60,0)</f>
        <v>0</v>
      </c>
      <c r="W1161" s="120">
        <f t="shared" si="93"/>
        <v>0</v>
      </c>
    </row>
    <row r="1162" spans="1:23" s="57" customFormat="1" x14ac:dyDescent="0.25">
      <c r="A1162" s="33"/>
      <c r="G1162" s="58"/>
      <c r="H1162" s="59"/>
      <c r="K1162" s="60"/>
      <c r="L1162" s="61"/>
      <c r="M1162" s="61"/>
      <c r="N1162" s="61"/>
      <c r="O1162" s="61"/>
      <c r="P1162" s="61"/>
      <c r="Q1162" s="64">
        <f t="shared" si="90"/>
        <v>0</v>
      </c>
      <c r="R1162" s="64" t="e">
        <f>+M1162/L1162/3600*Lister!$A$2</f>
        <v>#DIV/0!</v>
      </c>
      <c r="S1162" s="65" t="e">
        <f t="shared" si="91"/>
        <v>#DIV/0!</v>
      </c>
      <c r="T1162" s="65" t="e">
        <f t="shared" si="92"/>
        <v>#DIV/0!</v>
      </c>
      <c r="U1162" s="63"/>
      <c r="V1162" s="131">
        <f>+IF(O1162&lt;&gt;0,($L1162*(Lister!$F$11+Lister!$F$10*$K1162/1000)+($J1162-$L1162)*Lister!$F$9)*1.05/$M1162/60,0)</f>
        <v>0</v>
      </c>
      <c r="W1162" s="120">
        <f t="shared" si="93"/>
        <v>0</v>
      </c>
    </row>
    <row r="1163" spans="1:23" s="57" customFormat="1" x14ac:dyDescent="0.25">
      <c r="A1163" s="33"/>
      <c r="G1163" s="58"/>
      <c r="H1163" s="59"/>
      <c r="K1163" s="60"/>
      <c r="L1163" s="61"/>
      <c r="M1163" s="61"/>
      <c r="N1163" s="61"/>
      <c r="O1163" s="61"/>
      <c r="P1163" s="61"/>
      <c r="Q1163" s="64">
        <f t="shared" si="90"/>
        <v>0</v>
      </c>
      <c r="R1163" s="64" t="e">
        <f>+M1163/L1163/3600*Lister!$A$2</f>
        <v>#DIV/0!</v>
      </c>
      <c r="S1163" s="65" t="e">
        <f t="shared" si="91"/>
        <v>#DIV/0!</v>
      </c>
      <c r="T1163" s="65" t="e">
        <f t="shared" si="92"/>
        <v>#DIV/0!</v>
      </c>
      <c r="U1163" s="63"/>
      <c r="V1163" s="131">
        <f>+IF(O1163&lt;&gt;0,($L1163*(Lister!$F$11+Lister!$F$10*$K1163/1000)+($J1163-$L1163)*Lister!$F$9)*1.05/$M1163/60,0)</f>
        <v>0</v>
      </c>
      <c r="W1163" s="120">
        <f t="shared" si="93"/>
        <v>0</v>
      </c>
    </row>
    <row r="1164" spans="1:23" s="57" customFormat="1" x14ac:dyDescent="0.25">
      <c r="A1164" s="33"/>
      <c r="G1164" s="58"/>
      <c r="H1164" s="59"/>
      <c r="K1164" s="60"/>
      <c r="L1164" s="61"/>
      <c r="M1164" s="61"/>
      <c r="N1164" s="61"/>
      <c r="O1164" s="61"/>
      <c r="P1164" s="61"/>
      <c r="Q1164" s="64">
        <f t="shared" si="90"/>
        <v>0</v>
      </c>
      <c r="R1164" s="64" t="e">
        <f>+M1164/L1164/3600*Lister!$A$2</f>
        <v>#DIV/0!</v>
      </c>
      <c r="S1164" s="65" t="e">
        <f t="shared" si="91"/>
        <v>#DIV/0!</v>
      </c>
      <c r="T1164" s="65" t="e">
        <f t="shared" si="92"/>
        <v>#DIV/0!</v>
      </c>
      <c r="U1164" s="63"/>
      <c r="V1164" s="131">
        <f>+IF(O1164&lt;&gt;0,($L1164*(Lister!$F$11+Lister!$F$10*$K1164/1000)+($J1164-$L1164)*Lister!$F$9)*1.05/$M1164/60,0)</f>
        <v>0</v>
      </c>
      <c r="W1164" s="120">
        <f t="shared" si="93"/>
        <v>0</v>
      </c>
    </row>
    <row r="1165" spans="1:23" s="57" customFormat="1" x14ac:dyDescent="0.25">
      <c r="A1165" s="33"/>
      <c r="G1165" s="58"/>
      <c r="H1165" s="59"/>
      <c r="K1165" s="60"/>
      <c r="L1165" s="61"/>
      <c r="M1165" s="61"/>
      <c r="N1165" s="61"/>
      <c r="O1165" s="61"/>
      <c r="P1165" s="61"/>
      <c r="Q1165" s="64">
        <f t="shared" si="90"/>
        <v>0</v>
      </c>
      <c r="R1165" s="64" t="e">
        <f>+M1165/L1165/3600*Lister!$A$2</f>
        <v>#DIV/0!</v>
      </c>
      <c r="S1165" s="65" t="e">
        <f t="shared" si="91"/>
        <v>#DIV/0!</v>
      </c>
      <c r="T1165" s="65" t="e">
        <f t="shared" si="92"/>
        <v>#DIV/0!</v>
      </c>
      <c r="U1165" s="63"/>
      <c r="V1165" s="131">
        <f>+IF(O1165&lt;&gt;0,($L1165*(Lister!$F$11+Lister!$F$10*$K1165/1000)+($J1165-$L1165)*Lister!$F$9)*1.05/$M1165/60,0)</f>
        <v>0</v>
      </c>
      <c r="W1165" s="120">
        <f t="shared" si="93"/>
        <v>0</v>
      </c>
    </row>
    <row r="1166" spans="1:23" s="57" customFormat="1" x14ac:dyDescent="0.25">
      <c r="A1166" s="33"/>
      <c r="G1166" s="58"/>
      <c r="H1166" s="59"/>
      <c r="K1166" s="60"/>
      <c r="L1166" s="61"/>
      <c r="M1166" s="61"/>
      <c r="N1166" s="61"/>
      <c r="O1166" s="61"/>
      <c r="P1166" s="61"/>
      <c r="Q1166" s="64">
        <f t="shared" si="90"/>
        <v>0</v>
      </c>
      <c r="R1166" s="64" t="e">
        <f>+M1166/L1166/3600*Lister!$A$2</f>
        <v>#DIV/0!</v>
      </c>
      <c r="S1166" s="65" t="e">
        <f t="shared" si="91"/>
        <v>#DIV/0!</v>
      </c>
      <c r="T1166" s="65" t="e">
        <f t="shared" si="92"/>
        <v>#DIV/0!</v>
      </c>
      <c r="U1166" s="63"/>
      <c r="V1166" s="131">
        <f>+IF(O1166&lt;&gt;0,($L1166*(Lister!$F$11+Lister!$F$10*$K1166/1000)+($J1166-$L1166)*Lister!$F$9)*1.05/$M1166/60,0)</f>
        <v>0</v>
      </c>
      <c r="W1166" s="120">
        <f t="shared" si="93"/>
        <v>0</v>
      </c>
    </row>
    <row r="1167" spans="1:23" s="57" customFormat="1" x14ac:dyDescent="0.25">
      <c r="A1167" s="33"/>
      <c r="G1167" s="58"/>
      <c r="H1167" s="59"/>
      <c r="K1167" s="60"/>
      <c r="L1167" s="61"/>
      <c r="M1167" s="61"/>
      <c r="N1167" s="61"/>
      <c r="O1167" s="61"/>
      <c r="P1167" s="61"/>
      <c r="Q1167" s="64">
        <f t="shared" si="90"/>
        <v>0</v>
      </c>
      <c r="R1167" s="64" t="e">
        <f>+M1167/L1167/3600*Lister!$A$2</f>
        <v>#DIV/0!</v>
      </c>
      <c r="S1167" s="65" t="e">
        <f t="shared" si="91"/>
        <v>#DIV/0!</v>
      </c>
      <c r="T1167" s="65" t="e">
        <f t="shared" si="92"/>
        <v>#DIV/0!</v>
      </c>
      <c r="U1167" s="63"/>
      <c r="V1167" s="131">
        <f>+IF(O1167&lt;&gt;0,($L1167*(Lister!$F$11+Lister!$F$10*$K1167/1000)+($J1167-$L1167)*Lister!$F$9)*1.05/$M1167/60,0)</f>
        <v>0</v>
      </c>
      <c r="W1167" s="120">
        <f t="shared" si="93"/>
        <v>0</v>
      </c>
    </row>
    <row r="1168" spans="1:23" s="57" customFormat="1" x14ac:dyDescent="0.25">
      <c r="A1168" s="33"/>
      <c r="G1168" s="58"/>
      <c r="H1168" s="59"/>
      <c r="K1168" s="60"/>
      <c r="L1168" s="61"/>
      <c r="M1168" s="61"/>
      <c r="N1168" s="61"/>
      <c r="O1168" s="61"/>
      <c r="P1168" s="61"/>
      <c r="Q1168" s="64">
        <f t="shared" si="90"/>
        <v>0</v>
      </c>
      <c r="R1168" s="64" t="e">
        <f>+M1168/L1168/3600*Lister!$A$2</f>
        <v>#DIV/0!</v>
      </c>
      <c r="S1168" s="65" t="e">
        <f t="shared" si="91"/>
        <v>#DIV/0!</v>
      </c>
      <c r="T1168" s="65" t="e">
        <f t="shared" si="92"/>
        <v>#DIV/0!</v>
      </c>
      <c r="U1168" s="63"/>
      <c r="V1168" s="131">
        <f>+IF(O1168&lt;&gt;0,($L1168*(Lister!$F$11+Lister!$F$10*$K1168/1000)+($J1168-$L1168)*Lister!$F$9)*1.05/$M1168/60,0)</f>
        <v>0</v>
      </c>
      <c r="W1168" s="120">
        <f t="shared" si="93"/>
        <v>0</v>
      </c>
    </row>
    <row r="1169" spans="1:23" s="57" customFormat="1" x14ac:dyDescent="0.25">
      <c r="A1169" s="33"/>
      <c r="G1169" s="58"/>
      <c r="H1169" s="59"/>
      <c r="K1169" s="60"/>
      <c r="L1169" s="61"/>
      <c r="M1169" s="61"/>
      <c r="N1169" s="61"/>
      <c r="O1169" s="61"/>
      <c r="P1169" s="61"/>
      <c r="Q1169" s="64">
        <f t="shared" si="90"/>
        <v>0</v>
      </c>
      <c r="R1169" s="64" t="e">
        <f>+M1169/L1169/3600*Lister!$A$2</f>
        <v>#DIV/0!</v>
      </c>
      <c r="S1169" s="65" t="e">
        <f t="shared" si="91"/>
        <v>#DIV/0!</v>
      </c>
      <c r="T1169" s="65" t="e">
        <f t="shared" si="92"/>
        <v>#DIV/0!</v>
      </c>
      <c r="U1169" s="63"/>
      <c r="V1169" s="131">
        <f>+IF(O1169&lt;&gt;0,($L1169*(Lister!$F$11+Lister!$F$10*$K1169/1000)+($J1169-$L1169)*Lister!$F$9)*1.05/$M1169/60,0)</f>
        <v>0</v>
      </c>
      <c r="W1169" s="120">
        <f t="shared" si="93"/>
        <v>0</v>
      </c>
    </row>
    <row r="1170" spans="1:23" s="57" customFormat="1" x14ac:dyDescent="0.25">
      <c r="A1170" s="33"/>
      <c r="G1170" s="58"/>
      <c r="H1170" s="59"/>
      <c r="K1170" s="60"/>
      <c r="L1170" s="61"/>
      <c r="M1170" s="61"/>
      <c r="N1170" s="61"/>
      <c r="O1170" s="61"/>
      <c r="P1170" s="61"/>
      <c r="Q1170" s="64">
        <f t="shared" si="90"/>
        <v>0</v>
      </c>
      <c r="R1170" s="64" t="e">
        <f>+M1170/L1170/3600*Lister!$A$2</f>
        <v>#DIV/0!</v>
      </c>
      <c r="S1170" s="65" t="e">
        <f t="shared" si="91"/>
        <v>#DIV/0!</v>
      </c>
      <c r="T1170" s="65" t="e">
        <f t="shared" si="92"/>
        <v>#DIV/0!</v>
      </c>
      <c r="U1170" s="63"/>
      <c r="V1170" s="131">
        <f>+IF(O1170&lt;&gt;0,($L1170*(Lister!$F$11+Lister!$F$10*$K1170/1000)+($J1170-$L1170)*Lister!$F$9)*1.05/$M1170/60,0)</f>
        <v>0</v>
      </c>
      <c r="W1170" s="120">
        <f t="shared" si="93"/>
        <v>0</v>
      </c>
    </row>
    <row r="1171" spans="1:23" s="57" customFormat="1" x14ac:dyDescent="0.25">
      <c r="A1171" s="33"/>
      <c r="G1171" s="58"/>
      <c r="H1171" s="59"/>
      <c r="K1171" s="60"/>
      <c r="L1171" s="61"/>
      <c r="M1171" s="61"/>
      <c r="N1171" s="61"/>
      <c r="O1171" s="61"/>
      <c r="P1171" s="61"/>
      <c r="Q1171" s="64">
        <f t="shared" si="90"/>
        <v>0</v>
      </c>
      <c r="R1171" s="64" t="e">
        <f>+M1171/L1171/3600*Lister!$A$2</f>
        <v>#DIV/0!</v>
      </c>
      <c r="S1171" s="65" t="e">
        <f t="shared" si="91"/>
        <v>#DIV/0!</v>
      </c>
      <c r="T1171" s="65" t="e">
        <f t="shared" si="92"/>
        <v>#DIV/0!</v>
      </c>
      <c r="U1171" s="63"/>
      <c r="V1171" s="131">
        <f>+IF(O1171&lt;&gt;0,($L1171*(Lister!$F$11+Lister!$F$10*$K1171/1000)+($J1171-$L1171)*Lister!$F$9)*1.05/$M1171/60,0)</f>
        <v>0</v>
      </c>
      <c r="W1171" s="120">
        <f t="shared" si="93"/>
        <v>0</v>
      </c>
    </row>
    <row r="1172" spans="1:23" s="57" customFormat="1" x14ac:dyDescent="0.25">
      <c r="A1172" s="33"/>
      <c r="G1172" s="58"/>
      <c r="H1172" s="59"/>
      <c r="K1172" s="60"/>
      <c r="L1172" s="61"/>
      <c r="M1172" s="61"/>
      <c r="N1172" s="61"/>
      <c r="O1172" s="61"/>
      <c r="P1172" s="61"/>
      <c r="Q1172" s="64">
        <f t="shared" si="90"/>
        <v>0</v>
      </c>
      <c r="R1172" s="64" t="e">
        <f>+M1172/L1172/3600*Lister!$A$2</f>
        <v>#DIV/0!</v>
      </c>
      <c r="S1172" s="65" t="e">
        <f t="shared" si="91"/>
        <v>#DIV/0!</v>
      </c>
      <c r="T1172" s="65" t="e">
        <f t="shared" si="92"/>
        <v>#DIV/0!</v>
      </c>
      <c r="U1172" s="63"/>
      <c r="V1172" s="131">
        <f>+IF(O1172&lt;&gt;0,($L1172*(Lister!$F$11+Lister!$F$10*$K1172/1000)+($J1172-$L1172)*Lister!$F$9)*1.05/$M1172/60,0)</f>
        <v>0</v>
      </c>
      <c r="W1172" s="120">
        <f t="shared" si="93"/>
        <v>0</v>
      </c>
    </row>
    <row r="1173" spans="1:23" s="57" customFormat="1" x14ac:dyDescent="0.25">
      <c r="A1173" s="33"/>
      <c r="G1173" s="58"/>
      <c r="H1173" s="59"/>
      <c r="K1173" s="60"/>
      <c r="L1173" s="61"/>
      <c r="M1173" s="61"/>
      <c r="N1173" s="61"/>
      <c r="O1173" s="61"/>
      <c r="P1173" s="61"/>
      <c r="Q1173" s="64">
        <f t="shared" si="90"/>
        <v>0</v>
      </c>
      <c r="R1173" s="64" t="e">
        <f>+M1173/L1173/3600*Lister!$A$2</f>
        <v>#DIV/0!</v>
      </c>
      <c r="S1173" s="65" t="e">
        <f t="shared" si="91"/>
        <v>#DIV/0!</v>
      </c>
      <c r="T1173" s="65" t="e">
        <f t="shared" si="92"/>
        <v>#DIV/0!</v>
      </c>
      <c r="U1173" s="63"/>
      <c r="V1173" s="131">
        <f>+IF(O1173&lt;&gt;0,($L1173*(Lister!$F$11+Lister!$F$10*$K1173/1000)+($J1173-$L1173)*Lister!$F$9)*1.05/$M1173/60,0)</f>
        <v>0</v>
      </c>
      <c r="W1173" s="120">
        <f t="shared" si="93"/>
        <v>0</v>
      </c>
    </row>
    <row r="1174" spans="1:23" s="57" customFormat="1" x14ac:dyDescent="0.25">
      <c r="A1174" s="33"/>
      <c r="G1174" s="58"/>
      <c r="H1174" s="59"/>
      <c r="K1174" s="60"/>
      <c r="L1174" s="61"/>
      <c r="M1174" s="61"/>
      <c r="N1174" s="61"/>
      <c r="O1174" s="61"/>
      <c r="P1174" s="61"/>
      <c r="Q1174" s="64">
        <f t="shared" si="90"/>
        <v>0</v>
      </c>
      <c r="R1174" s="64" t="e">
        <f>+M1174/L1174/3600*Lister!$A$2</f>
        <v>#DIV/0!</v>
      </c>
      <c r="S1174" s="65" t="e">
        <f t="shared" si="91"/>
        <v>#DIV/0!</v>
      </c>
      <c r="T1174" s="65" t="e">
        <f t="shared" si="92"/>
        <v>#DIV/0!</v>
      </c>
      <c r="U1174" s="63"/>
      <c r="V1174" s="131">
        <f>+IF(O1174&lt;&gt;0,($L1174*(Lister!$F$11+Lister!$F$10*$K1174/1000)+($J1174-$L1174)*Lister!$F$9)*1.05/$M1174/60,0)</f>
        <v>0</v>
      </c>
      <c r="W1174" s="120">
        <f t="shared" si="93"/>
        <v>0</v>
      </c>
    </row>
    <row r="1175" spans="1:23" s="57" customFormat="1" x14ac:dyDescent="0.25">
      <c r="A1175" s="33"/>
      <c r="G1175" s="58"/>
      <c r="H1175" s="59"/>
      <c r="K1175" s="60"/>
      <c r="L1175" s="61"/>
      <c r="M1175" s="61"/>
      <c r="N1175" s="61"/>
      <c r="O1175" s="61"/>
      <c r="P1175" s="61"/>
      <c r="Q1175" s="64">
        <f t="shared" ref="Q1175:Q1238" si="94">+M1175*N1175</f>
        <v>0</v>
      </c>
      <c r="R1175" s="64" t="e">
        <f>+M1175/L1175/3600*Lister!$A$2</f>
        <v>#DIV/0!</v>
      </c>
      <c r="S1175" s="65" t="e">
        <f t="shared" ref="S1175:S1221" si="95">N1175*R1175/1000</f>
        <v>#DIV/0!</v>
      </c>
      <c r="T1175" s="65" t="e">
        <f t="shared" ref="T1175:T1221" si="96">+P1175/R1175</f>
        <v>#DIV/0!</v>
      </c>
      <c r="U1175" s="63"/>
      <c r="V1175" s="131">
        <f>+IF(O1175&lt;&gt;0,($L1175*(Lister!$F$11+Lister!$F$10*$K1175/1000)+($J1175-$L1175)*Lister!$F$9)*1.05/$M1175/60,0)</f>
        <v>0</v>
      </c>
      <c r="W1175" s="120">
        <f t="shared" si="93"/>
        <v>0</v>
      </c>
    </row>
    <row r="1176" spans="1:23" s="57" customFormat="1" x14ac:dyDescent="0.25">
      <c r="A1176" s="33"/>
      <c r="G1176" s="58"/>
      <c r="H1176" s="59"/>
      <c r="K1176" s="60"/>
      <c r="L1176" s="61"/>
      <c r="M1176" s="61"/>
      <c r="N1176" s="61"/>
      <c r="O1176" s="61"/>
      <c r="P1176" s="61"/>
      <c r="Q1176" s="64">
        <f t="shared" si="94"/>
        <v>0</v>
      </c>
      <c r="R1176" s="64" t="e">
        <f>+M1176/L1176/3600*Lister!$A$2</f>
        <v>#DIV/0!</v>
      </c>
      <c r="S1176" s="65" t="e">
        <f t="shared" si="95"/>
        <v>#DIV/0!</v>
      </c>
      <c r="T1176" s="65" t="e">
        <f t="shared" si="96"/>
        <v>#DIV/0!</v>
      </c>
      <c r="U1176" s="63"/>
      <c r="V1176" s="131">
        <f>+IF(O1176&lt;&gt;0,($L1176*(Lister!$F$11+Lister!$F$10*$K1176/1000)+($J1176-$L1176)*Lister!$F$9)*1.05/$M1176/60,0)</f>
        <v>0</v>
      </c>
      <c r="W1176" s="120">
        <f t="shared" si="93"/>
        <v>0</v>
      </c>
    </row>
    <row r="1177" spans="1:23" s="57" customFormat="1" x14ac:dyDescent="0.25">
      <c r="A1177" s="33"/>
      <c r="G1177" s="58"/>
      <c r="H1177" s="59"/>
      <c r="K1177" s="60"/>
      <c r="L1177" s="61"/>
      <c r="M1177" s="61"/>
      <c r="N1177" s="61"/>
      <c r="O1177" s="61"/>
      <c r="P1177" s="61"/>
      <c r="Q1177" s="64">
        <f t="shared" si="94"/>
        <v>0</v>
      </c>
      <c r="R1177" s="64" t="e">
        <f>+M1177/L1177/3600*Lister!$A$2</f>
        <v>#DIV/0!</v>
      </c>
      <c r="S1177" s="65" t="e">
        <f t="shared" si="95"/>
        <v>#DIV/0!</v>
      </c>
      <c r="T1177" s="65" t="e">
        <f t="shared" si="96"/>
        <v>#DIV/0!</v>
      </c>
      <c r="U1177" s="63"/>
      <c r="V1177" s="131">
        <f>+IF(O1177&lt;&gt;0,($L1177*(Lister!$F$11+Lister!$F$10*$K1177/1000)+($J1177-$L1177)*Lister!$F$9)*1.05/$M1177/60,0)</f>
        <v>0</v>
      </c>
      <c r="W1177" s="120">
        <f t="shared" si="93"/>
        <v>0</v>
      </c>
    </row>
    <row r="1178" spans="1:23" s="57" customFormat="1" x14ac:dyDescent="0.25">
      <c r="A1178" s="33"/>
      <c r="G1178" s="58"/>
      <c r="H1178" s="59"/>
      <c r="K1178" s="60"/>
      <c r="L1178" s="61"/>
      <c r="M1178" s="61"/>
      <c r="N1178" s="61"/>
      <c r="O1178" s="61"/>
      <c r="P1178" s="61"/>
      <c r="Q1178" s="64">
        <f t="shared" si="94"/>
        <v>0</v>
      </c>
      <c r="R1178" s="64" t="e">
        <f>+M1178/L1178/3600*Lister!$A$2</f>
        <v>#DIV/0!</v>
      </c>
      <c r="S1178" s="65" t="e">
        <f t="shared" si="95"/>
        <v>#DIV/0!</v>
      </c>
      <c r="T1178" s="65" t="e">
        <f t="shared" si="96"/>
        <v>#DIV/0!</v>
      </c>
      <c r="U1178" s="63"/>
      <c r="V1178" s="131">
        <f>+IF(O1178&lt;&gt;0,($L1178*(Lister!$F$11+Lister!$F$10*$K1178/1000)+($J1178-$L1178)*Lister!$F$9)*1.05/$M1178/60,0)</f>
        <v>0</v>
      </c>
      <c r="W1178" s="120">
        <f t="shared" si="93"/>
        <v>0</v>
      </c>
    </row>
    <row r="1179" spans="1:23" s="57" customFormat="1" x14ac:dyDescent="0.25">
      <c r="A1179" s="33"/>
      <c r="G1179" s="58"/>
      <c r="H1179" s="59"/>
      <c r="K1179" s="60"/>
      <c r="L1179" s="61"/>
      <c r="M1179" s="61"/>
      <c r="N1179" s="61"/>
      <c r="O1179" s="61"/>
      <c r="P1179" s="61"/>
      <c r="Q1179" s="64">
        <f t="shared" si="94"/>
        <v>0</v>
      </c>
      <c r="R1179" s="64" t="e">
        <f>+M1179/L1179/3600*Lister!$A$2</f>
        <v>#DIV/0!</v>
      </c>
      <c r="S1179" s="65" t="e">
        <f t="shared" si="95"/>
        <v>#DIV/0!</v>
      </c>
      <c r="T1179" s="65" t="e">
        <f t="shared" si="96"/>
        <v>#DIV/0!</v>
      </c>
      <c r="U1179" s="63"/>
      <c r="V1179" s="131">
        <f>+IF(O1179&lt;&gt;0,($L1179*(Lister!$F$11+Lister!$F$10*$K1179/1000)+($J1179-$L1179)*Lister!$F$9)*1.05/$M1179/60,0)</f>
        <v>0</v>
      </c>
      <c r="W1179" s="120">
        <f t="shared" si="93"/>
        <v>0</v>
      </c>
    </row>
    <row r="1180" spans="1:23" s="57" customFormat="1" x14ac:dyDescent="0.25">
      <c r="A1180" s="33"/>
      <c r="G1180" s="58"/>
      <c r="H1180" s="59"/>
      <c r="K1180" s="60"/>
      <c r="L1180" s="61"/>
      <c r="M1180" s="61"/>
      <c r="N1180" s="61"/>
      <c r="O1180" s="61"/>
      <c r="P1180" s="61"/>
      <c r="Q1180" s="64">
        <f t="shared" si="94"/>
        <v>0</v>
      </c>
      <c r="R1180" s="64" t="e">
        <f>+M1180/L1180/3600*Lister!$A$2</f>
        <v>#DIV/0!</v>
      </c>
      <c r="S1180" s="65" t="e">
        <f t="shared" si="95"/>
        <v>#DIV/0!</v>
      </c>
      <c r="T1180" s="65" t="e">
        <f t="shared" si="96"/>
        <v>#DIV/0!</v>
      </c>
      <c r="U1180" s="63"/>
      <c r="V1180" s="131">
        <f>+IF(O1180&lt;&gt;0,($L1180*(Lister!$F$11+Lister!$F$10*$K1180/1000)+($J1180-$L1180)*Lister!$F$9)*1.05/$M1180/60,0)</f>
        <v>0</v>
      </c>
      <c r="W1180" s="120">
        <f t="shared" si="93"/>
        <v>0</v>
      </c>
    </row>
    <row r="1181" spans="1:23" s="57" customFormat="1" x14ac:dyDescent="0.25">
      <c r="A1181" s="33"/>
      <c r="G1181" s="58"/>
      <c r="H1181" s="59"/>
      <c r="K1181" s="60"/>
      <c r="L1181" s="61"/>
      <c r="M1181" s="61"/>
      <c r="N1181" s="61"/>
      <c r="O1181" s="61"/>
      <c r="P1181" s="61"/>
      <c r="Q1181" s="64">
        <f t="shared" si="94"/>
        <v>0</v>
      </c>
      <c r="R1181" s="64" t="e">
        <f>+M1181/L1181/3600*Lister!$A$2</f>
        <v>#DIV/0!</v>
      </c>
      <c r="S1181" s="65" t="e">
        <f t="shared" si="95"/>
        <v>#DIV/0!</v>
      </c>
      <c r="T1181" s="65" t="e">
        <f t="shared" si="96"/>
        <v>#DIV/0!</v>
      </c>
      <c r="U1181" s="63"/>
      <c r="V1181" s="131">
        <f>+IF(O1181&lt;&gt;0,($L1181*(Lister!$F$11+Lister!$F$10*$K1181/1000)+($J1181-$L1181)*Lister!$F$9)*1.05/$M1181/60,0)</f>
        <v>0</v>
      </c>
      <c r="W1181" s="120">
        <f t="shared" si="93"/>
        <v>0</v>
      </c>
    </row>
    <row r="1182" spans="1:23" s="57" customFormat="1" x14ac:dyDescent="0.25">
      <c r="A1182" s="33"/>
      <c r="G1182" s="58"/>
      <c r="H1182" s="59"/>
      <c r="K1182" s="60"/>
      <c r="L1182" s="61"/>
      <c r="M1182" s="61"/>
      <c r="N1182" s="61"/>
      <c r="O1182" s="61"/>
      <c r="P1182" s="61"/>
      <c r="Q1182" s="64">
        <f t="shared" si="94"/>
        <v>0</v>
      </c>
      <c r="R1182" s="64" t="e">
        <f>+M1182/L1182/3600*Lister!$A$2</f>
        <v>#DIV/0!</v>
      </c>
      <c r="S1182" s="65" t="e">
        <f t="shared" si="95"/>
        <v>#DIV/0!</v>
      </c>
      <c r="T1182" s="65" t="e">
        <f t="shared" si="96"/>
        <v>#DIV/0!</v>
      </c>
      <c r="U1182" s="63"/>
      <c r="V1182" s="131">
        <f>+IF(O1182&lt;&gt;0,($L1182*(Lister!$F$11+Lister!$F$10*$K1182/1000)+($J1182-$L1182)*Lister!$F$9)*1.05/$M1182/60,0)</f>
        <v>0</v>
      </c>
      <c r="W1182" s="120">
        <f t="shared" si="93"/>
        <v>0</v>
      </c>
    </row>
    <row r="1183" spans="1:23" s="57" customFormat="1" x14ac:dyDescent="0.25">
      <c r="A1183" s="33"/>
      <c r="G1183" s="58"/>
      <c r="H1183" s="59"/>
      <c r="K1183" s="60"/>
      <c r="L1183" s="61"/>
      <c r="M1183" s="61"/>
      <c r="N1183" s="61"/>
      <c r="O1183" s="61"/>
      <c r="P1183" s="61"/>
      <c r="Q1183" s="64">
        <f t="shared" si="94"/>
        <v>0</v>
      </c>
      <c r="R1183" s="64" t="e">
        <f>+M1183/L1183/3600*Lister!$A$2</f>
        <v>#DIV/0!</v>
      </c>
      <c r="S1183" s="65" t="e">
        <f t="shared" si="95"/>
        <v>#DIV/0!</v>
      </c>
      <c r="T1183" s="65" t="e">
        <f t="shared" si="96"/>
        <v>#DIV/0!</v>
      </c>
      <c r="U1183" s="63"/>
      <c r="V1183" s="131">
        <f>+IF(O1183&lt;&gt;0,($L1183*(Lister!$F$11+Lister!$F$10*$K1183/1000)+($J1183-$L1183)*Lister!$F$9)*1.05/$M1183/60,0)</f>
        <v>0</v>
      </c>
      <c r="W1183" s="120">
        <f t="shared" si="93"/>
        <v>0</v>
      </c>
    </row>
    <row r="1184" spans="1:23" s="57" customFormat="1" x14ac:dyDescent="0.25">
      <c r="A1184" s="33"/>
      <c r="G1184" s="58"/>
      <c r="H1184" s="59"/>
      <c r="K1184" s="60"/>
      <c r="L1184" s="61"/>
      <c r="M1184" s="61"/>
      <c r="N1184" s="61"/>
      <c r="O1184" s="61"/>
      <c r="P1184" s="61"/>
      <c r="Q1184" s="64">
        <f t="shared" si="94"/>
        <v>0</v>
      </c>
      <c r="R1184" s="64" t="e">
        <f>+M1184/L1184/3600*Lister!$A$2</f>
        <v>#DIV/0!</v>
      </c>
      <c r="S1184" s="65" t="e">
        <f t="shared" si="95"/>
        <v>#DIV/0!</v>
      </c>
      <c r="T1184" s="65" t="e">
        <f t="shared" si="96"/>
        <v>#DIV/0!</v>
      </c>
      <c r="U1184" s="63"/>
      <c r="V1184" s="131">
        <f>+IF(O1184&lt;&gt;0,($L1184*(Lister!$F$11+Lister!$F$10*$K1184/1000)+($J1184-$L1184)*Lister!$F$9)*1.05/$M1184/60,0)</f>
        <v>0</v>
      </c>
      <c r="W1184" s="120">
        <f t="shared" si="93"/>
        <v>0</v>
      </c>
    </row>
    <row r="1185" spans="1:23" s="57" customFormat="1" x14ac:dyDescent="0.25">
      <c r="A1185" s="33"/>
      <c r="G1185" s="58"/>
      <c r="H1185" s="59"/>
      <c r="K1185" s="60"/>
      <c r="L1185" s="61"/>
      <c r="M1185" s="61"/>
      <c r="N1185" s="61"/>
      <c r="O1185" s="61"/>
      <c r="P1185" s="61"/>
      <c r="Q1185" s="64">
        <f t="shared" si="94"/>
        <v>0</v>
      </c>
      <c r="R1185" s="64" t="e">
        <f>+M1185/L1185/3600*Lister!$A$2</f>
        <v>#DIV/0!</v>
      </c>
      <c r="S1185" s="65" t="e">
        <f t="shared" si="95"/>
        <v>#DIV/0!</v>
      </c>
      <c r="T1185" s="65" t="e">
        <f t="shared" si="96"/>
        <v>#DIV/0!</v>
      </c>
      <c r="U1185" s="63"/>
      <c r="V1185" s="131">
        <f>+IF(O1185&lt;&gt;0,($L1185*(Lister!$F$11+Lister!$F$10*$K1185/1000)+($J1185-$L1185)*Lister!$F$9)*1.05/$M1185/60,0)</f>
        <v>0</v>
      </c>
      <c r="W1185" s="120">
        <f t="shared" si="93"/>
        <v>0</v>
      </c>
    </row>
    <row r="1186" spans="1:23" s="57" customFormat="1" x14ac:dyDescent="0.25">
      <c r="A1186" s="33"/>
      <c r="G1186" s="58"/>
      <c r="H1186" s="59"/>
      <c r="K1186" s="60"/>
      <c r="L1186" s="61"/>
      <c r="M1186" s="61"/>
      <c r="N1186" s="61"/>
      <c r="O1186" s="61"/>
      <c r="P1186" s="61"/>
      <c r="Q1186" s="64">
        <f t="shared" si="94"/>
        <v>0</v>
      </c>
      <c r="R1186" s="64" t="e">
        <f>+M1186/L1186/3600*Lister!$A$2</f>
        <v>#DIV/0!</v>
      </c>
      <c r="S1186" s="65" t="e">
        <f t="shared" si="95"/>
        <v>#DIV/0!</v>
      </c>
      <c r="T1186" s="65" t="e">
        <f t="shared" si="96"/>
        <v>#DIV/0!</v>
      </c>
      <c r="U1186" s="63"/>
      <c r="V1186" s="131">
        <f>+IF(O1186&lt;&gt;0,($L1186*(Lister!$F$11+Lister!$F$10*$K1186/1000)+($J1186-$L1186)*Lister!$F$9)*1.05/$M1186/60,0)</f>
        <v>0</v>
      </c>
      <c r="W1186" s="120">
        <f t="shared" si="93"/>
        <v>0</v>
      </c>
    </row>
    <row r="1187" spans="1:23" s="57" customFormat="1" x14ac:dyDescent="0.25">
      <c r="A1187" s="33"/>
      <c r="G1187" s="58"/>
      <c r="H1187" s="59"/>
      <c r="K1187" s="60"/>
      <c r="L1187" s="61"/>
      <c r="M1187" s="61"/>
      <c r="N1187" s="61"/>
      <c r="O1187" s="61"/>
      <c r="P1187" s="61"/>
      <c r="Q1187" s="64">
        <f t="shared" si="94"/>
        <v>0</v>
      </c>
      <c r="R1187" s="64" t="e">
        <f>+M1187/L1187/3600*Lister!$A$2</f>
        <v>#DIV/0!</v>
      </c>
      <c r="S1187" s="65" t="e">
        <f t="shared" si="95"/>
        <v>#DIV/0!</v>
      </c>
      <c r="T1187" s="65" t="e">
        <f t="shared" si="96"/>
        <v>#DIV/0!</v>
      </c>
      <c r="U1187" s="63"/>
      <c r="V1187" s="131">
        <f>+IF(O1187&lt;&gt;0,($L1187*(Lister!$F$11+Lister!$F$10*$K1187/1000)+($J1187-$L1187)*Lister!$F$9)*1.05/$M1187/60,0)</f>
        <v>0</v>
      </c>
      <c r="W1187" s="120">
        <f t="shared" si="93"/>
        <v>0</v>
      </c>
    </row>
    <row r="1188" spans="1:23" s="57" customFormat="1" x14ac:dyDescent="0.25">
      <c r="A1188" s="33"/>
      <c r="G1188" s="58"/>
      <c r="H1188" s="59"/>
      <c r="K1188" s="60"/>
      <c r="L1188" s="61"/>
      <c r="M1188" s="61"/>
      <c r="N1188" s="61"/>
      <c r="O1188" s="61"/>
      <c r="P1188" s="61"/>
      <c r="Q1188" s="64">
        <f t="shared" si="94"/>
        <v>0</v>
      </c>
      <c r="R1188" s="64" t="e">
        <f>+M1188/L1188/3600*Lister!$A$2</f>
        <v>#DIV/0!</v>
      </c>
      <c r="S1188" s="65" t="e">
        <f t="shared" si="95"/>
        <v>#DIV/0!</v>
      </c>
      <c r="T1188" s="65" t="e">
        <f t="shared" si="96"/>
        <v>#DIV/0!</v>
      </c>
      <c r="U1188" s="63"/>
      <c r="V1188" s="131">
        <f>+IF(O1188&lt;&gt;0,($L1188*(Lister!$F$11+Lister!$F$10*$K1188/1000)+($J1188-$L1188)*Lister!$F$9)*1.05/$M1188/60,0)</f>
        <v>0</v>
      </c>
      <c r="W1188" s="120">
        <f t="shared" si="93"/>
        <v>0</v>
      </c>
    </row>
    <row r="1189" spans="1:23" s="57" customFormat="1" x14ac:dyDescent="0.25">
      <c r="A1189" s="33"/>
      <c r="G1189" s="58"/>
      <c r="H1189" s="59"/>
      <c r="K1189" s="60"/>
      <c r="L1189" s="61"/>
      <c r="M1189" s="61"/>
      <c r="N1189" s="61"/>
      <c r="O1189" s="61"/>
      <c r="P1189" s="61"/>
      <c r="Q1189" s="64">
        <f t="shared" si="94"/>
        <v>0</v>
      </c>
      <c r="R1189" s="64" t="e">
        <f>+M1189/L1189/3600*Lister!$A$2</f>
        <v>#DIV/0!</v>
      </c>
      <c r="S1189" s="65" t="e">
        <f t="shared" si="95"/>
        <v>#DIV/0!</v>
      </c>
      <c r="T1189" s="65" t="e">
        <f t="shared" si="96"/>
        <v>#DIV/0!</v>
      </c>
      <c r="U1189" s="63"/>
      <c r="V1189" s="131">
        <f>+IF(O1189&lt;&gt;0,($L1189*(Lister!$F$11+Lister!$F$10*$K1189/1000)+($J1189-$L1189)*Lister!$F$9)*1.05/$M1189/60,0)</f>
        <v>0</v>
      </c>
      <c r="W1189" s="120">
        <f t="shared" si="93"/>
        <v>0</v>
      </c>
    </row>
    <row r="1190" spans="1:23" s="57" customFormat="1" x14ac:dyDescent="0.25">
      <c r="A1190" s="33"/>
      <c r="G1190" s="58"/>
      <c r="H1190" s="59"/>
      <c r="K1190" s="60"/>
      <c r="L1190" s="61"/>
      <c r="M1190" s="61"/>
      <c r="N1190" s="61"/>
      <c r="O1190" s="61"/>
      <c r="P1190" s="61"/>
      <c r="Q1190" s="64">
        <f t="shared" si="94"/>
        <v>0</v>
      </c>
      <c r="R1190" s="64" t="e">
        <f>+M1190/L1190/3600*Lister!$A$2</f>
        <v>#DIV/0!</v>
      </c>
      <c r="S1190" s="65" t="e">
        <f t="shared" si="95"/>
        <v>#DIV/0!</v>
      </c>
      <c r="T1190" s="65" t="e">
        <f t="shared" si="96"/>
        <v>#DIV/0!</v>
      </c>
      <c r="U1190" s="63"/>
      <c r="V1190" s="131">
        <f>+IF(O1190&lt;&gt;0,($L1190*(Lister!$F$11+Lister!$F$10*$K1190/1000)+($J1190-$L1190)*Lister!$F$9)*1.05/$M1190/60,0)</f>
        <v>0</v>
      </c>
      <c r="W1190" s="120">
        <f t="shared" si="93"/>
        <v>0</v>
      </c>
    </row>
    <row r="1191" spans="1:23" s="57" customFormat="1" x14ac:dyDescent="0.25">
      <c r="A1191" s="33"/>
      <c r="G1191" s="58"/>
      <c r="H1191" s="59"/>
      <c r="K1191" s="60"/>
      <c r="L1191" s="61"/>
      <c r="M1191" s="61"/>
      <c r="N1191" s="61"/>
      <c r="O1191" s="61"/>
      <c r="P1191" s="61"/>
      <c r="Q1191" s="64">
        <f t="shared" si="94"/>
        <v>0</v>
      </c>
      <c r="R1191" s="64" t="e">
        <f>+M1191/L1191/3600*Lister!$A$2</f>
        <v>#DIV/0!</v>
      </c>
      <c r="S1191" s="65" t="e">
        <f t="shared" si="95"/>
        <v>#DIV/0!</v>
      </c>
      <c r="T1191" s="65" t="e">
        <f t="shared" si="96"/>
        <v>#DIV/0!</v>
      </c>
      <c r="U1191" s="63"/>
      <c r="V1191" s="131">
        <f>+IF(O1191&lt;&gt;0,($L1191*(Lister!$F$11+Lister!$F$10*$K1191/1000)+($J1191-$L1191)*Lister!$F$9)*1.05/$M1191/60,0)</f>
        <v>0</v>
      </c>
      <c r="W1191" s="120">
        <f t="shared" si="93"/>
        <v>0</v>
      </c>
    </row>
    <row r="1192" spans="1:23" s="57" customFormat="1" x14ac:dyDescent="0.25">
      <c r="A1192" s="33"/>
      <c r="G1192" s="58"/>
      <c r="H1192" s="59"/>
      <c r="K1192" s="60"/>
      <c r="L1192" s="61"/>
      <c r="M1192" s="61"/>
      <c r="N1192" s="61"/>
      <c r="O1192" s="61"/>
      <c r="P1192" s="61"/>
      <c r="Q1192" s="64">
        <f t="shared" si="94"/>
        <v>0</v>
      </c>
      <c r="R1192" s="64" t="e">
        <f>+M1192/L1192/3600*Lister!$A$2</f>
        <v>#DIV/0!</v>
      </c>
      <c r="S1192" s="65" t="e">
        <f t="shared" si="95"/>
        <v>#DIV/0!</v>
      </c>
      <c r="T1192" s="65" t="e">
        <f t="shared" si="96"/>
        <v>#DIV/0!</v>
      </c>
      <c r="U1192" s="63"/>
      <c r="V1192" s="131">
        <f>+IF(O1192&lt;&gt;0,($L1192*(Lister!$F$11+Lister!$F$10*$K1192/1000)+($J1192-$L1192)*Lister!$F$9)*1.05/$M1192/60,0)</f>
        <v>0</v>
      </c>
      <c r="W1192" s="120">
        <f t="shared" si="93"/>
        <v>0</v>
      </c>
    </row>
    <row r="1193" spans="1:23" s="57" customFormat="1" x14ac:dyDescent="0.25">
      <c r="A1193" s="33"/>
      <c r="G1193" s="58"/>
      <c r="H1193" s="59"/>
      <c r="K1193" s="60"/>
      <c r="L1193" s="61"/>
      <c r="M1193" s="61"/>
      <c r="N1193" s="61"/>
      <c r="O1193" s="61"/>
      <c r="P1193" s="61"/>
      <c r="Q1193" s="64">
        <f t="shared" si="94"/>
        <v>0</v>
      </c>
      <c r="R1193" s="64" t="e">
        <f>+M1193/L1193/3600*Lister!$A$2</f>
        <v>#DIV/0!</v>
      </c>
      <c r="S1193" s="65" t="e">
        <f t="shared" si="95"/>
        <v>#DIV/0!</v>
      </c>
      <c r="T1193" s="65" t="e">
        <f t="shared" si="96"/>
        <v>#DIV/0!</v>
      </c>
      <c r="U1193" s="63"/>
      <c r="V1193" s="131">
        <f>+IF(O1193&lt;&gt;0,($L1193*(Lister!$F$11+Lister!$F$10*$K1193/1000)+($J1193-$L1193)*Lister!$F$9)*1.05/$M1193/60,0)</f>
        <v>0</v>
      </c>
      <c r="W1193" s="120">
        <f t="shared" si="93"/>
        <v>0</v>
      </c>
    </row>
    <row r="1194" spans="1:23" s="57" customFormat="1" x14ac:dyDescent="0.25">
      <c r="A1194" s="33"/>
      <c r="G1194" s="58"/>
      <c r="H1194" s="59"/>
      <c r="K1194" s="60"/>
      <c r="L1194" s="61"/>
      <c r="M1194" s="61"/>
      <c r="N1194" s="61"/>
      <c r="O1194" s="61"/>
      <c r="P1194" s="61"/>
      <c r="Q1194" s="64">
        <f t="shared" si="94"/>
        <v>0</v>
      </c>
      <c r="R1194" s="64" t="e">
        <f>+M1194/L1194/3600*Lister!$A$2</f>
        <v>#DIV/0!</v>
      </c>
      <c r="S1194" s="65" t="e">
        <f t="shared" si="95"/>
        <v>#DIV/0!</v>
      </c>
      <c r="T1194" s="65" t="e">
        <f t="shared" si="96"/>
        <v>#DIV/0!</v>
      </c>
      <c r="U1194" s="63"/>
      <c r="V1194" s="131">
        <f>+IF(O1194&lt;&gt;0,($L1194*(Lister!$F$11+Lister!$F$10*$K1194/1000)+($J1194-$L1194)*Lister!$F$9)*1.05/$M1194/60,0)</f>
        <v>0</v>
      </c>
      <c r="W1194" s="120">
        <f t="shared" si="93"/>
        <v>0</v>
      </c>
    </row>
    <row r="1195" spans="1:23" s="57" customFormat="1" x14ac:dyDescent="0.25">
      <c r="A1195" s="33"/>
      <c r="G1195" s="58"/>
      <c r="H1195" s="59"/>
      <c r="K1195" s="60"/>
      <c r="L1195" s="61"/>
      <c r="M1195" s="61"/>
      <c r="N1195" s="61"/>
      <c r="O1195" s="61"/>
      <c r="P1195" s="61"/>
      <c r="Q1195" s="64">
        <f t="shared" si="94"/>
        <v>0</v>
      </c>
      <c r="R1195" s="64" t="e">
        <f>+M1195/L1195/3600*Lister!$A$2</f>
        <v>#DIV/0!</v>
      </c>
      <c r="S1195" s="65" t="e">
        <f t="shared" si="95"/>
        <v>#DIV/0!</v>
      </c>
      <c r="T1195" s="65" t="e">
        <f t="shared" si="96"/>
        <v>#DIV/0!</v>
      </c>
      <c r="U1195" s="63"/>
      <c r="V1195" s="131">
        <f>+IF(O1195&lt;&gt;0,($L1195*(Lister!$F$11+Lister!$F$10*$K1195/1000)+($J1195-$L1195)*Lister!$F$9)*1.05/$M1195/60,0)</f>
        <v>0</v>
      </c>
      <c r="W1195" s="120">
        <f t="shared" si="93"/>
        <v>0</v>
      </c>
    </row>
    <row r="1196" spans="1:23" s="57" customFormat="1" x14ac:dyDescent="0.25">
      <c r="A1196" s="33"/>
      <c r="G1196" s="58"/>
      <c r="H1196" s="59"/>
      <c r="K1196" s="60"/>
      <c r="L1196" s="61"/>
      <c r="M1196" s="61"/>
      <c r="N1196" s="61"/>
      <c r="O1196" s="61"/>
      <c r="P1196" s="61"/>
      <c r="Q1196" s="64">
        <f t="shared" si="94"/>
        <v>0</v>
      </c>
      <c r="R1196" s="64" t="e">
        <f>+M1196/L1196/3600*Lister!$A$2</f>
        <v>#DIV/0!</v>
      </c>
      <c r="S1196" s="65" t="e">
        <f t="shared" si="95"/>
        <v>#DIV/0!</v>
      </c>
      <c r="T1196" s="65" t="e">
        <f t="shared" si="96"/>
        <v>#DIV/0!</v>
      </c>
      <c r="U1196" s="63"/>
      <c r="V1196" s="131">
        <f>+IF(O1196&lt;&gt;0,($L1196*(Lister!$F$11+Lister!$F$10*$K1196/1000)+($J1196-$L1196)*Lister!$F$9)*1.05/$M1196/60,0)</f>
        <v>0</v>
      </c>
      <c r="W1196" s="120">
        <f t="shared" si="93"/>
        <v>0</v>
      </c>
    </row>
    <row r="1197" spans="1:23" s="57" customFormat="1" x14ac:dyDescent="0.25">
      <c r="A1197" s="33"/>
      <c r="G1197" s="58"/>
      <c r="H1197" s="59"/>
      <c r="K1197" s="60"/>
      <c r="L1197" s="61"/>
      <c r="M1197" s="61"/>
      <c r="N1197" s="61"/>
      <c r="O1197" s="61"/>
      <c r="P1197" s="61"/>
      <c r="Q1197" s="64">
        <f t="shared" si="94"/>
        <v>0</v>
      </c>
      <c r="R1197" s="64" t="e">
        <f>+M1197/L1197/3600*Lister!$A$2</f>
        <v>#DIV/0!</v>
      </c>
      <c r="S1197" s="65" t="e">
        <f t="shared" si="95"/>
        <v>#DIV/0!</v>
      </c>
      <c r="T1197" s="65" t="e">
        <f t="shared" si="96"/>
        <v>#DIV/0!</v>
      </c>
      <c r="U1197" s="63"/>
      <c r="V1197" s="131">
        <f>+IF(O1197&lt;&gt;0,($L1197*(Lister!$F$11+Lister!$F$10*$K1197/1000)+($J1197-$L1197)*Lister!$F$9)*1.05/$M1197/60,0)</f>
        <v>0</v>
      </c>
      <c r="W1197" s="120">
        <f t="shared" si="93"/>
        <v>0</v>
      </c>
    </row>
    <row r="1198" spans="1:23" s="57" customFormat="1" x14ac:dyDescent="0.25">
      <c r="A1198" s="33"/>
      <c r="G1198" s="58"/>
      <c r="H1198" s="59"/>
      <c r="K1198" s="60"/>
      <c r="L1198" s="61"/>
      <c r="M1198" s="61"/>
      <c r="N1198" s="61"/>
      <c r="O1198" s="61"/>
      <c r="P1198" s="61"/>
      <c r="Q1198" s="64">
        <f t="shared" si="94"/>
        <v>0</v>
      </c>
      <c r="R1198" s="64" t="e">
        <f>+M1198/L1198/3600*Lister!$A$2</f>
        <v>#DIV/0!</v>
      </c>
      <c r="S1198" s="65" t="e">
        <f t="shared" si="95"/>
        <v>#DIV/0!</v>
      </c>
      <c r="T1198" s="65" t="e">
        <f t="shared" si="96"/>
        <v>#DIV/0!</v>
      </c>
      <c r="U1198" s="63"/>
      <c r="V1198" s="131">
        <f>+IF(O1198&lt;&gt;0,($L1198*(Lister!$F$11+Lister!$F$10*$K1198/1000)+($J1198-$L1198)*Lister!$F$9)*1.05/$M1198/60,0)</f>
        <v>0</v>
      </c>
      <c r="W1198" s="120">
        <f t="shared" si="93"/>
        <v>0</v>
      </c>
    </row>
    <row r="1199" spans="1:23" s="57" customFormat="1" x14ac:dyDescent="0.25">
      <c r="A1199" s="33"/>
      <c r="G1199" s="58"/>
      <c r="H1199" s="59"/>
      <c r="K1199" s="60"/>
      <c r="L1199" s="61"/>
      <c r="M1199" s="61"/>
      <c r="N1199" s="61"/>
      <c r="O1199" s="61"/>
      <c r="P1199" s="61"/>
      <c r="Q1199" s="64">
        <f t="shared" si="94"/>
        <v>0</v>
      </c>
      <c r="R1199" s="64" t="e">
        <f>+M1199/L1199/3600*Lister!$A$2</f>
        <v>#DIV/0!</v>
      </c>
      <c r="S1199" s="65" t="e">
        <f t="shared" si="95"/>
        <v>#DIV/0!</v>
      </c>
      <c r="T1199" s="65" t="e">
        <f t="shared" si="96"/>
        <v>#DIV/0!</v>
      </c>
      <c r="U1199" s="63"/>
      <c r="V1199" s="131">
        <f>+IF(O1199&lt;&gt;0,($L1199*(Lister!$F$11+Lister!$F$10*$K1199/1000)+($J1199-$L1199)*Lister!$F$9)*1.05/$M1199/60,0)</f>
        <v>0</v>
      </c>
      <c r="W1199" s="120">
        <f t="shared" si="93"/>
        <v>0</v>
      </c>
    </row>
    <row r="1200" spans="1:23" s="57" customFormat="1" x14ac:dyDescent="0.25">
      <c r="A1200" s="33"/>
      <c r="G1200" s="58"/>
      <c r="H1200" s="59"/>
      <c r="K1200" s="60"/>
      <c r="L1200" s="61"/>
      <c r="M1200" s="61"/>
      <c r="N1200" s="61"/>
      <c r="O1200" s="61"/>
      <c r="P1200" s="61"/>
      <c r="Q1200" s="64">
        <f t="shared" si="94"/>
        <v>0</v>
      </c>
      <c r="R1200" s="64" t="e">
        <f>+M1200/L1200/3600*Lister!$A$2</f>
        <v>#DIV/0!</v>
      </c>
      <c r="S1200" s="65" t="e">
        <f t="shared" si="95"/>
        <v>#DIV/0!</v>
      </c>
      <c r="T1200" s="65" t="e">
        <f t="shared" si="96"/>
        <v>#DIV/0!</v>
      </c>
      <c r="U1200" s="63"/>
      <c r="V1200" s="131">
        <f>+IF(O1200&lt;&gt;0,($L1200*(Lister!$F$11+Lister!$F$10*$K1200/1000)+($J1200-$L1200)*Lister!$F$9)*1.05/$M1200/60,0)</f>
        <v>0</v>
      </c>
      <c r="W1200" s="120">
        <f t="shared" si="93"/>
        <v>0</v>
      </c>
    </row>
    <row r="1201" spans="1:23" s="57" customFormat="1" x14ac:dyDescent="0.25">
      <c r="A1201" s="33"/>
      <c r="G1201" s="58"/>
      <c r="H1201" s="59"/>
      <c r="K1201" s="60"/>
      <c r="L1201" s="61"/>
      <c r="M1201" s="61"/>
      <c r="N1201" s="61"/>
      <c r="O1201" s="61"/>
      <c r="P1201" s="61"/>
      <c r="Q1201" s="64">
        <f t="shared" si="94"/>
        <v>0</v>
      </c>
      <c r="R1201" s="64" t="e">
        <f>+M1201/L1201/3600*Lister!$A$2</f>
        <v>#DIV/0!</v>
      </c>
      <c r="S1201" s="65" t="e">
        <f t="shared" si="95"/>
        <v>#DIV/0!</v>
      </c>
      <c r="T1201" s="65" t="e">
        <f t="shared" si="96"/>
        <v>#DIV/0!</v>
      </c>
      <c r="U1201" s="63"/>
      <c r="V1201" s="131">
        <f>+IF(O1201&lt;&gt;0,($L1201*(Lister!$F$11+Lister!$F$10*$K1201/1000)+($J1201-$L1201)*Lister!$F$9)*1.05/$M1201/60,0)</f>
        <v>0</v>
      </c>
      <c r="W1201" s="120">
        <f t="shared" si="93"/>
        <v>0</v>
      </c>
    </row>
    <row r="1202" spans="1:23" s="57" customFormat="1" x14ac:dyDescent="0.25">
      <c r="A1202" s="33"/>
      <c r="G1202" s="58"/>
      <c r="H1202" s="59"/>
      <c r="K1202" s="60"/>
      <c r="L1202" s="61"/>
      <c r="M1202" s="61"/>
      <c r="N1202" s="61"/>
      <c r="O1202" s="61"/>
      <c r="P1202" s="61"/>
      <c r="Q1202" s="64">
        <f t="shared" si="94"/>
        <v>0</v>
      </c>
      <c r="R1202" s="64" t="e">
        <f>+M1202/L1202/3600*Lister!$A$2</f>
        <v>#DIV/0!</v>
      </c>
      <c r="S1202" s="65" t="e">
        <f t="shared" si="95"/>
        <v>#DIV/0!</v>
      </c>
      <c r="T1202" s="65" t="e">
        <f t="shared" si="96"/>
        <v>#DIV/0!</v>
      </c>
      <c r="U1202" s="63"/>
      <c r="V1202" s="131">
        <f>+IF(O1202&lt;&gt;0,($L1202*(Lister!$F$11+Lister!$F$10*$K1202/1000)+($J1202-$L1202)*Lister!$F$9)*1.05/$M1202/60,0)</f>
        <v>0</v>
      </c>
      <c r="W1202" s="120">
        <f t="shared" si="93"/>
        <v>0</v>
      </c>
    </row>
    <row r="1203" spans="1:23" s="57" customFormat="1" x14ac:dyDescent="0.25">
      <c r="A1203" s="33"/>
      <c r="G1203" s="58"/>
      <c r="H1203" s="59"/>
      <c r="K1203" s="60"/>
      <c r="L1203" s="61"/>
      <c r="M1203" s="61"/>
      <c r="N1203" s="61"/>
      <c r="O1203" s="61"/>
      <c r="P1203" s="61"/>
      <c r="Q1203" s="64">
        <f t="shared" si="94"/>
        <v>0</v>
      </c>
      <c r="R1203" s="64" t="e">
        <f>+M1203/L1203/3600*Lister!$A$2</f>
        <v>#DIV/0!</v>
      </c>
      <c r="S1203" s="65" t="e">
        <f t="shared" si="95"/>
        <v>#DIV/0!</v>
      </c>
      <c r="T1203" s="65" t="e">
        <f t="shared" si="96"/>
        <v>#DIV/0!</v>
      </c>
      <c r="U1203" s="63"/>
      <c r="V1203" s="131">
        <f>+IF(O1203&lt;&gt;0,($L1203*(Lister!$F$11+Lister!$F$10*$K1203/1000)+($J1203-$L1203)*Lister!$F$9)*1.05/$M1203/60,0)</f>
        <v>0</v>
      </c>
      <c r="W1203" s="120">
        <f t="shared" si="93"/>
        <v>0</v>
      </c>
    </row>
    <row r="1204" spans="1:23" s="57" customFormat="1" x14ac:dyDescent="0.25">
      <c r="A1204" s="33"/>
      <c r="G1204" s="58"/>
      <c r="H1204" s="59"/>
      <c r="K1204" s="60"/>
      <c r="L1204" s="61"/>
      <c r="M1204" s="61"/>
      <c r="N1204" s="61"/>
      <c r="O1204" s="61"/>
      <c r="P1204" s="61"/>
      <c r="Q1204" s="64">
        <f t="shared" si="94"/>
        <v>0</v>
      </c>
      <c r="R1204" s="64" t="e">
        <f>+M1204/L1204/3600*Lister!$A$2</f>
        <v>#DIV/0!</v>
      </c>
      <c r="S1204" s="65" t="e">
        <f t="shared" si="95"/>
        <v>#DIV/0!</v>
      </c>
      <c r="T1204" s="65" t="e">
        <f t="shared" si="96"/>
        <v>#DIV/0!</v>
      </c>
      <c r="U1204" s="63"/>
      <c r="V1204" s="131">
        <f>+IF(O1204&lt;&gt;0,($L1204*(Lister!$F$11+Lister!$F$10*$K1204/1000)+($J1204-$L1204)*Lister!$F$9)*1.05/$M1204/60,0)</f>
        <v>0</v>
      </c>
      <c r="W1204" s="120">
        <f t="shared" si="93"/>
        <v>0</v>
      </c>
    </row>
    <row r="1205" spans="1:23" s="57" customFormat="1" x14ac:dyDescent="0.25">
      <c r="A1205" s="33"/>
      <c r="G1205" s="58"/>
      <c r="H1205" s="59"/>
      <c r="K1205" s="60"/>
      <c r="L1205" s="61"/>
      <c r="M1205" s="61"/>
      <c r="N1205" s="61"/>
      <c r="O1205" s="61"/>
      <c r="P1205" s="61"/>
      <c r="Q1205" s="64">
        <f t="shared" si="94"/>
        <v>0</v>
      </c>
      <c r="R1205" s="64" t="e">
        <f>+M1205/L1205/3600*Lister!$A$2</f>
        <v>#DIV/0!</v>
      </c>
      <c r="S1205" s="65" t="e">
        <f t="shared" si="95"/>
        <v>#DIV/0!</v>
      </c>
      <c r="T1205" s="65" t="e">
        <f t="shared" si="96"/>
        <v>#DIV/0!</v>
      </c>
      <c r="U1205" s="63"/>
      <c r="V1205" s="131">
        <f>+IF(O1205&lt;&gt;0,($L1205*(Lister!$F$11+Lister!$F$10*$K1205/1000)+($J1205-$L1205)*Lister!$F$9)*1.05/$M1205/60,0)</f>
        <v>0</v>
      </c>
      <c r="W1205" s="120">
        <f t="shared" si="93"/>
        <v>0</v>
      </c>
    </row>
    <row r="1206" spans="1:23" s="57" customFormat="1" x14ac:dyDescent="0.25">
      <c r="A1206" s="33"/>
      <c r="G1206" s="58"/>
      <c r="H1206" s="59"/>
      <c r="K1206" s="60"/>
      <c r="L1206" s="61"/>
      <c r="M1206" s="61"/>
      <c r="N1206" s="61"/>
      <c r="O1206" s="61"/>
      <c r="P1206" s="61"/>
      <c r="Q1206" s="64">
        <f t="shared" si="94"/>
        <v>0</v>
      </c>
      <c r="R1206" s="64" t="e">
        <f>+M1206/L1206/3600*Lister!$A$2</f>
        <v>#DIV/0!</v>
      </c>
      <c r="S1206" s="65" t="e">
        <f t="shared" si="95"/>
        <v>#DIV/0!</v>
      </c>
      <c r="T1206" s="65" t="e">
        <f t="shared" si="96"/>
        <v>#DIV/0!</v>
      </c>
      <c r="U1206" s="63"/>
      <c r="V1206" s="131">
        <f>+IF(O1206&lt;&gt;0,($L1206*(Lister!$F$11+Lister!$F$10*$K1206/1000)+($J1206-$L1206)*Lister!$F$9)*1.05/$M1206/60,0)</f>
        <v>0</v>
      </c>
      <c r="W1206" s="120">
        <f t="shared" si="93"/>
        <v>0</v>
      </c>
    </row>
    <row r="1207" spans="1:23" s="57" customFormat="1" x14ac:dyDescent="0.25">
      <c r="A1207" s="33"/>
      <c r="G1207" s="58"/>
      <c r="H1207" s="59"/>
      <c r="K1207" s="60"/>
      <c r="L1207" s="61"/>
      <c r="M1207" s="61"/>
      <c r="N1207" s="61"/>
      <c r="O1207" s="61"/>
      <c r="P1207" s="61"/>
      <c r="Q1207" s="64">
        <f t="shared" si="94"/>
        <v>0</v>
      </c>
      <c r="R1207" s="64" t="e">
        <f>+M1207/L1207/3600*Lister!$A$2</f>
        <v>#DIV/0!</v>
      </c>
      <c r="S1207" s="65" t="e">
        <f t="shared" si="95"/>
        <v>#DIV/0!</v>
      </c>
      <c r="T1207" s="65" t="e">
        <f t="shared" si="96"/>
        <v>#DIV/0!</v>
      </c>
      <c r="U1207" s="63"/>
      <c r="V1207" s="131">
        <f>+IF(O1207&lt;&gt;0,($L1207*(Lister!$F$11+Lister!$F$10*$K1207/1000)+($J1207-$L1207)*Lister!$F$9)*1.05/$M1207/60,0)</f>
        <v>0</v>
      </c>
      <c r="W1207" s="120">
        <f t="shared" si="93"/>
        <v>0</v>
      </c>
    </row>
    <row r="1208" spans="1:23" s="57" customFormat="1" x14ac:dyDescent="0.25">
      <c r="A1208" s="33"/>
      <c r="G1208" s="58"/>
      <c r="H1208" s="59"/>
      <c r="K1208" s="60"/>
      <c r="L1208" s="61"/>
      <c r="M1208" s="61"/>
      <c r="N1208" s="61"/>
      <c r="O1208" s="61"/>
      <c r="P1208" s="61"/>
      <c r="Q1208" s="64">
        <f t="shared" si="94"/>
        <v>0</v>
      </c>
      <c r="R1208" s="64" t="e">
        <f>+M1208/L1208/3600*Lister!$A$2</f>
        <v>#DIV/0!</v>
      </c>
      <c r="S1208" s="65" t="e">
        <f t="shared" si="95"/>
        <v>#DIV/0!</v>
      </c>
      <c r="T1208" s="65" t="e">
        <f t="shared" si="96"/>
        <v>#DIV/0!</v>
      </c>
      <c r="U1208" s="63"/>
      <c r="V1208" s="131">
        <f>+IF(O1208&lt;&gt;0,($L1208*(Lister!$F$11+Lister!$F$10*$K1208/1000)+($J1208-$L1208)*Lister!$F$9)*1.05/$M1208/60,0)</f>
        <v>0</v>
      </c>
      <c r="W1208" s="120">
        <f t="shared" si="93"/>
        <v>0</v>
      </c>
    </row>
    <row r="1209" spans="1:23" s="57" customFormat="1" x14ac:dyDescent="0.25">
      <c r="A1209" s="33"/>
      <c r="G1209" s="58"/>
      <c r="H1209" s="59"/>
      <c r="K1209" s="60"/>
      <c r="L1209" s="61"/>
      <c r="M1209" s="61"/>
      <c r="N1209" s="61"/>
      <c r="O1209" s="61"/>
      <c r="P1209" s="61"/>
      <c r="Q1209" s="64">
        <f t="shared" si="94"/>
        <v>0</v>
      </c>
      <c r="R1209" s="64" t="e">
        <f>+M1209/L1209/3600*Lister!$A$2</f>
        <v>#DIV/0!</v>
      </c>
      <c r="S1209" s="65" t="e">
        <f t="shared" si="95"/>
        <v>#DIV/0!</v>
      </c>
      <c r="T1209" s="65" t="e">
        <f t="shared" si="96"/>
        <v>#DIV/0!</v>
      </c>
      <c r="U1209" s="63"/>
      <c r="V1209" s="131">
        <f>+IF(O1209&lt;&gt;0,($L1209*(Lister!$F$11+Lister!$F$10*$K1209/1000)+($J1209-$L1209)*Lister!$F$9)*1.05/$M1209/60,0)</f>
        <v>0</v>
      </c>
      <c r="W1209" s="120">
        <f t="shared" si="93"/>
        <v>0</v>
      </c>
    </row>
    <row r="1210" spans="1:23" s="57" customFormat="1" x14ac:dyDescent="0.25">
      <c r="A1210" s="33"/>
      <c r="G1210" s="58"/>
      <c r="H1210" s="59"/>
      <c r="K1210" s="60"/>
      <c r="L1210" s="61"/>
      <c r="M1210" s="61"/>
      <c r="N1210" s="61"/>
      <c r="O1210" s="61"/>
      <c r="P1210" s="61"/>
      <c r="Q1210" s="64">
        <f t="shared" si="94"/>
        <v>0</v>
      </c>
      <c r="R1210" s="64" t="e">
        <f>+M1210/L1210/3600*Lister!$A$2</f>
        <v>#DIV/0!</v>
      </c>
      <c r="S1210" s="65" t="e">
        <f t="shared" si="95"/>
        <v>#DIV/0!</v>
      </c>
      <c r="T1210" s="65" t="e">
        <f t="shared" si="96"/>
        <v>#DIV/0!</v>
      </c>
      <c r="U1210" s="63"/>
      <c r="V1210" s="131">
        <f>+IF(O1210&lt;&gt;0,($L1210*(Lister!$F$11+Lister!$F$10*$K1210/1000)+($J1210-$L1210)*Lister!$F$9)*1.05/$M1210/60,0)</f>
        <v>0</v>
      </c>
      <c r="W1210" s="120">
        <f t="shared" si="93"/>
        <v>0</v>
      </c>
    </row>
    <row r="1211" spans="1:23" s="57" customFormat="1" x14ac:dyDescent="0.25">
      <c r="A1211" s="33"/>
      <c r="G1211" s="58"/>
      <c r="H1211" s="59"/>
      <c r="K1211" s="60"/>
      <c r="L1211" s="61"/>
      <c r="M1211" s="61"/>
      <c r="N1211" s="61"/>
      <c r="O1211" s="61"/>
      <c r="P1211" s="61"/>
      <c r="Q1211" s="64">
        <f t="shared" si="94"/>
        <v>0</v>
      </c>
      <c r="R1211" s="64" t="e">
        <f>+M1211/L1211/3600*Lister!$A$2</f>
        <v>#DIV/0!</v>
      </c>
      <c r="S1211" s="65" t="e">
        <f t="shared" si="95"/>
        <v>#DIV/0!</v>
      </c>
      <c r="T1211" s="65" t="e">
        <f t="shared" si="96"/>
        <v>#DIV/0!</v>
      </c>
      <c r="U1211" s="63"/>
      <c r="V1211" s="131">
        <f>+IF(O1211&lt;&gt;0,($L1211*(Lister!$F$11+Lister!$F$10*$K1211/1000)+($J1211-$L1211)*Lister!$F$9)*1.05/$M1211/60,0)</f>
        <v>0</v>
      </c>
      <c r="W1211" s="120">
        <f t="shared" si="93"/>
        <v>0</v>
      </c>
    </row>
    <row r="1212" spans="1:23" s="57" customFormat="1" x14ac:dyDescent="0.25">
      <c r="A1212" s="33"/>
      <c r="G1212" s="58"/>
      <c r="H1212" s="59"/>
      <c r="K1212" s="60"/>
      <c r="L1212" s="61"/>
      <c r="M1212" s="61"/>
      <c r="N1212" s="61"/>
      <c r="O1212" s="61"/>
      <c r="P1212" s="61"/>
      <c r="Q1212" s="64">
        <f t="shared" si="94"/>
        <v>0</v>
      </c>
      <c r="R1212" s="64" t="e">
        <f>+M1212/L1212/3600*Lister!$A$2</f>
        <v>#DIV/0!</v>
      </c>
      <c r="S1212" s="65" t="e">
        <f t="shared" si="95"/>
        <v>#DIV/0!</v>
      </c>
      <c r="T1212" s="65" t="e">
        <f t="shared" si="96"/>
        <v>#DIV/0!</v>
      </c>
      <c r="U1212" s="63"/>
      <c r="V1212" s="131">
        <f>+IF(O1212&lt;&gt;0,($L1212*(Lister!$F$11+Lister!$F$10*$K1212/1000)+($J1212-$L1212)*Lister!$F$9)*1.05/$M1212/60,0)</f>
        <v>0</v>
      </c>
      <c r="W1212" s="120">
        <f t="shared" si="93"/>
        <v>0</v>
      </c>
    </row>
    <row r="1213" spans="1:23" s="57" customFormat="1" x14ac:dyDescent="0.25">
      <c r="A1213" s="33"/>
      <c r="G1213" s="58"/>
      <c r="H1213" s="59"/>
      <c r="K1213" s="60"/>
      <c r="L1213" s="61"/>
      <c r="M1213" s="61"/>
      <c r="N1213" s="61"/>
      <c r="O1213" s="61"/>
      <c r="P1213" s="61"/>
      <c r="Q1213" s="64">
        <f t="shared" si="94"/>
        <v>0</v>
      </c>
      <c r="R1213" s="64" t="e">
        <f>+M1213/L1213/3600*Lister!$A$2</f>
        <v>#DIV/0!</v>
      </c>
      <c r="S1213" s="65" t="e">
        <f t="shared" si="95"/>
        <v>#DIV/0!</v>
      </c>
      <c r="T1213" s="65" t="e">
        <f t="shared" si="96"/>
        <v>#DIV/0!</v>
      </c>
      <c r="U1213" s="63"/>
      <c r="V1213" s="131">
        <f>+IF(O1213&lt;&gt;0,($L1213*(Lister!$F$11+Lister!$F$10*$K1213/1000)+($J1213-$L1213)*Lister!$F$9)*1.05/$M1213/60,0)</f>
        <v>0</v>
      </c>
      <c r="W1213" s="120">
        <f t="shared" si="93"/>
        <v>0</v>
      </c>
    </row>
    <row r="1214" spans="1:23" s="57" customFormat="1" x14ac:dyDescent="0.25">
      <c r="A1214" s="33"/>
      <c r="G1214" s="58"/>
      <c r="H1214" s="59"/>
      <c r="K1214" s="60"/>
      <c r="L1214" s="61"/>
      <c r="M1214" s="61"/>
      <c r="N1214" s="61"/>
      <c r="O1214" s="61"/>
      <c r="P1214" s="61"/>
      <c r="Q1214" s="64">
        <f t="shared" si="94"/>
        <v>0</v>
      </c>
      <c r="R1214" s="64" t="e">
        <f>+M1214/L1214/3600*Lister!$A$2</f>
        <v>#DIV/0!</v>
      </c>
      <c r="S1214" s="65" t="e">
        <f t="shared" si="95"/>
        <v>#DIV/0!</v>
      </c>
      <c r="T1214" s="65" t="e">
        <f t="shared" si="96"/>
        <v>#DIV/0!</v>
      </c>
      <c r="U1214" s="63"/>
      <c r="V1214" s="131">
        <f>+IF(O1214&lt;&gt;0,($L1214*(Lister!$F$11+Lister!$F$10*$K1214/1000)+($J1214-$L1214)*Lister!$F$9)*1.05/$M1214/60,0)</f>
        <v>0</v>
      </c>
      <c r="W1214" s="120">
        <f t="shared" si="93"/>
        <v>0</v>
      </c>
    </row>
    <row r="1215" spans="1:23" s="57" customFormat="1" x14ac:dyDescent="0.25">
      <c r="A1215" s="33"/>
      <c r="G1215" s="58"/>
      <c r="H1215" s="59"/>
      <c r="K1215" s="60"/>
      <c r="L1215" s="61"/>
      <c r="M1215" s="61"/>
      <c r="N1215" s="61"/>
      <c r="O1215" s="61"/>
      <c r="P1215" s="61"/>
      <c r="Q1215" s="64">
        <f t="shared" si="94"/>
        <v>0</v>
      </c>
      <c r="R1215" s="64" t="e">
        <f>+M1215/L1215/3600*Lister!$A$2</f>
        <v>#DIV/0!</v>
      </c>
      <c r="S1215" s="65" t="e">
        <f t="shared" si="95"/>
        <v>#DIV/0!</v>
      </c>
      <c r="T1215" s="65" t="e">
        <f t="shared" si="96"/>
        <v>#DIV/0!</v>
      </c>
      <c r="U1215" s="63"/>
      <c r="V1215" s="131">
        <f>+IF(O1215&lt;&gt;0,($L1215*(Lister!$F$11+Lister!$F$10*$K1215/1000)+($J1215-$L1215)*Lister!$F$9)*1.05/$M1215/60,0)</f>
        <v>0</v>
      </c>
      <c r="W1215" s="120">
        <f t="shared" si="93"/>
        <v>0</v>
      </c>
    </row>
    <row r="1216" spans="1:23" s="57" customFormat="1" x14ac:dyDescent="0.25">
      <c r="A1216" s="33"/>
      <c r="G1216" s="58"/>
      <c r="H1216" s="59"/>
      <c r="K1216" s="60"/>
      <c r="L1216" s="61"/>
      <c r="M1216" s="61"/>
      <c r="N1216" s="61"/>
      <c r="O1216" s="61"/>
      <c r="P1216" s="61"/>
      <c r="Q1216" s="64">
        <f t="shared" si="94"/>
        <v>0</v>
      </c>
      <c r="R1216" s="64" t="e">
        <f>+M1216/L1216/3600*Lister!$A$2</f>
        <v>#DIV/0!</v>
      </c>
      <c r="S1216" s="65" t="e">
        <f t="shared" si="95"/>
        <v>#DIV/0!</v>
      </c>
      <c r="T1216" s="65" t="e">
        <f t="shared" si="96"/>
        <v>#DIV/0!</v>
      </c>
      <c r="U1216" s="63"/>
      <c r="V1216" s="131">
        <f>+IF(O1216&lt;&gt;0,($L1216*(Lister!$F$11+Lister!$F$10*$K1216/1000)+($J1216-$L1216)*Lister!$F$9)*1.05/$M1216/60,0)</f>
        <v>0</v>
      </c>
      <c r="W1216" s="120">
        <f t="shared" si="93"/>
        <v>0</v>
      </c>
    </row>
    <row r="1217" spans="1:23" s="57" customFormat="1" x14ac:dyDescent="0.25">
      <c r="A1217" s="33"/>
      <c r="G1217" s="58"/>
      <c r="H1217" s="59"/>
      <c r="K1217" s="60"/>
      <c r="L1217" s="61"/>
      <c r="M1217" s="61"/>
      <c r="N1217" s="61"/>
      <c r="O1217" s="61"/>
      <c r="P1217" s="61"/>
      <c r="Q1217" s="64">
        <f t="shared" si="94"/>
        <v>0</v>
      </c>
      <c r="R1217" s="64" t="e">
        <f>+M1217/L1217/3600*Lister!$A$2</f>
        <v>#DIV/0!</v>
      </c>
      <c r="S1217" s="65" t="e">
        <f t="shared" si="95"/>
        <v>#DIV/0!</v>
      </c>
      <c r="T1217" s="65" t="e">
        <f t="shared" si="96"/>
        <v>#DIV/0!</v>
      </c>
      <c r="U1217" s="63"/>
      <c r="V1217" s="131">
        <f>+IF(O1217&lt;&gt;0,($L1217*(Lister!$F$11+Lister!$F$10*$K1217/1000)+($J1217-$L1217)*Lister!$F$9)*1.05/$M1217/60,0)</f>
        <v>0</v>
      </c>
      <c r="W1217" s="120">
        <f t="shared" si="93"/>
        <v>0</v>
      </c>
    </row>
    <row r="1218" spans="1:23" s="57" customFormat="1" x14ac:dyDescent="0.25">
      <c r="A1218" s="33"/>
      <c r="G1218" s="58"/>
      <c r="H1218" s="59"/>
      <c r="K1218" s="60"/>
      <c r="L1218" s="61"/>
      <c r="M1218" s="61"/>
      <c r="N1218" s="61"/>
      <c r="O1218" s="61"/>
      <c r="P1218" s="61"/>
      <c r="Q1218" s="64">
        <f t="shared" si="94"/>
        <v>0</v>
      </c>
      <c r="R1218" s="64" t="e">
        <f>+M1218/L1218/3600*Lister!$A$2</f>
        <v>#DIV/0!</v>
      </c>
      <c r="S1218" s="65" t="e">
        <f t="shared" si="95"/>
        <v>#DIV/0!</v>
      </c>
      <c r="T1218" s="65" t="e">
        <f t="shared" si="96"/>
        <v>#DIV/0!</v>
      </c>
      <c r="U1218" s="63"/>
      <c r="V1218" s="131">
        <f>+IF(O1218&lt;&gt;0,($L1218*(Lister!$F$11+Lister!$F$10*$K1218/1000)+($J1218-$L1218)*Lister!$F$9)*1.05/$M1218/60,0)</f>
        <v>0</v>
      </c>
      <c r="W1218" s="120">
        <f t="shared" si="93"/>
        <v>0</v>
      </c>
    </row>
    <row r="1219" spans="1:23" s="57" customFormat="1" x14ac:dyDescent="0.25">
      <c r="A1219" s="33"/>
      <c r="G1219" s="58"/>
      <c r="H1219" s="59"/>
      <c r="K1219" s="60"/>
      <c r="L1219" s="61"/>
      <c r="M1219" s="61"/>
      <c r="N1219" s="61"/>
      <c r="O1219" s="61"/>
      <c r="P1219" s="61"/>
      <c r="Q1219" s="64">
        <f t="shared" si="94"/>
        <v>0</v>
      </c>
      <c r="R1219" s="64" t="e">
        <f>+M1219/L1219/3600*Lister!$A$2</f>
        <v>#DIV/0!</v>
      </c>
      <c r="S1219" s="65" t="e">
        <f t="shared" si="95"/>
        <v>#DIV/0!</v>
      </c>
      <c r="T1219" s="65" t="e">
        <f t="shared" si="96"/>
        <v>#DIV/0!</v>
      </c>
      <c r="U1219" s="63"/>
      <c r="V1219" s="131">
        <f>+IF(O1219&lt;&gt;0,($L1219*(Lister!$F$11+Lister!$F$10*$K1219/1000)+($J1219-$L1219)*Lister!$F$9)*1.05/$M1219/60,0)</f>
        <v>0</v>
      </c>
      <c r="W1219" s="120">
        <f t="shared" si="93"/>
        <v>0</v>
      </c>
    </row>
    <row r="1220" spans="1:23" s="57" customFormat="1" x14ac:dyDescent="0.25">
      <c r="A1220" s="33"/>
      <c r="G1220" s="58"/>
      <c r="H1220" s="59"/>
      <c r="K1220" s="60"/>
      <c r="L1220" s="61"/>
      <c r="M1220" s="61"/>
      <c r="N1220" s="61"/>
      <c r="O1220" s="61"/>
      <c r="P1220" s="61"/>
      <c r="Q1220" s="64">
        <f t="shared" si="94"/>
        <v>0</v>
      </c>
      <c r="R1220" s="64" t="e">
        <f>+M1220/L1220/3600*Lister!$A$2</f>
        <v>#DIV/0!</v>
      </c>
      <c r="S1220" s="65" t="e">
        <f t="shared" si="95"/>
        <v>#DIV/0!</v>
      </c>
      <c r="T1220" s="65" t="e">
        <f t="shared" si="96"/>
        <v>#DIV/0!</v>
      </c>
      <c r="U1220" s="63"/>
      <c r="V1220" s="131">
        <f>+IF(O1220&lt;&gt;0,($L1220*(Lister!$F$11+Lister!$F$10*$K1220/1000)+($J1220-$L1220)*Lister!$F$9)*1.05/$M1220/60,0)</f>
        <v>0</v>
      </c>
      <c r="W1220" s="120">
        <f t="shared" si="93"/>
        <v>0</v>
      </c>
    </row>
    <row r="1221" spans="1:23" s="57" customFormat="1" x14ac:dyDescent="0.25">
      <c r="A1221" s="33"/>
      <c r="G1221" s="58"/>
      <c r="H1221" s="59"/>
      <c r="K1221" s="60"/>
      <c r="L1221" s="61"/>
      <c r="M1221" s="61"/>
      <c r="N1221" s="61"/>
      <c r="O1221" s="61"/>
      <c r="P1221" s="61"/>
      <c r="Q1221" s="64">
        <f t="shared" si="94"/>
        <v>0</v>
      </c>
      <c r="R1221" s="64" t="e">
        <f>+M1221/L1221/3600*Lister!$A$2</f>
        <v>#DIV/0!</v>
      </c>
      <c r="S1221" s="65" t="e">
        <f t="shared" si="95"/>
        <v>#DIV/0!</v>
      </c>
      <c r="T1221" s="65" t="e">
        <f t="shared" si="96"/>
        <v>#DIV/0!</v>
      </c>
      <c r="U1221" s="63"/>
      <c r="V1221" s="131">
        <f>+IF(O1221&lt;&gt;0,($L1221*(Lister!$F$11+Lister!$F$10*$K1221/1000)+($J1221-$L1221)*Lister!$F$9)*1.05/$M1221/60,0)</f>
        <v>0</v>
      </c>
      <c r="W1221" s="120">
        <f t="shared" si="93"/>
        <v>0</v>
      </c>
    </row>
    <row r="1222" spans="1:23" x14ac:dyDescent="0.25">
      <c r="Q1222" s="64">
        <f t="shared" si="94"/>
        <v>0</v>
      </c>
      <c r="V1222" s="131">
        <f>+IF(O1222&lt;&gt;0,($L1222*(Lister!$F$11+Lister!$F$10*$K1222/1000)+($J1222-$L1222)*Lister!$F$9)*1.05/$M1222/60,0)</f>
        <v>0</v>
      </c>
      <c r="W1222" s="120">
        <f t="shared" ref="W1222:W1285" si="97">+V1222/60</f>
        <v>0</v>
      </c>
    </row>
    <row r="1223" spans="1:23" x14ac:dyDescent="0.25">
      <c r="Q1223" s="64">
        <f t="shared" si="94"/>
        <v>0</v>
      </c>
      <c r="V1223" s="131">
        <f>+IF(O1223&lt;&gt;0,($L1223*(Lister!$F$11+Lister!$F$10*$K1223/1000)+($J1223-$L1223)*Lister!$F$9)*1.05/$M1223/60,0)</f>
        <v>0</v>
      </c>
      <c r="W1223" s="120">
        <f t="shared" si="97"/>
        <v>0</v>
      </c>
    </row>
    <row r="1224" spans="1:23" x14ac:dyDescent="0.25">
      <c r="Q1224" s="64">
        <f t="shared" si="94"/>
        <v>0</v>
      </c>
      <c r="V1224" s="131">
        <f>+IF(O1224&lt;&gt;0,($L1224*(Lister!$F$11+Lister!$F$10*$K1224/1000)+($J1224-$L1224)*Lister!$F$9)*1.05/$M1224/60,0)</f>
        <v>0</v>
      </c>
      <c r="W1224" s="120">
        <f t="shared" si="97"/>
        <v>0</v>
      </c>
    </row>
    <row r="1225" spans="1:23" x14ac:dyDescent="0.25">
      <c r="Q1225" s="64">
        <f t="shared" si="94"/>
        <v>0</v>
      </c>
      <c r="V1225" s="131">
        <f>+IF(O1225&lt;&gt;0,($L1225*(Lister!$F$11+Lister!$F$10*$K1225/1000)+($J1225-$L1225)*Lister!$F$9)*1.05/$M1225/60,0)</f>
        <v>0</v>
      </c>
      <c r="W1225" s="120">
        <f t="shared" si="97"/>
        <v>0</v>
      </c>
    </row>
    <row r="1226" spans="1:23" x14ac:dyDescent="0.25">
      <c r="Q1226" s="64">
        <f t="shared" si="94"/>
        <v>0</v>
      </c>
      <c r="V1226" s="131">
        <f>+IF(O1226&lt;&gt;0,($L1226*(Lister!$F$11+Lister!$F$10*$K1226/1000)+($J1226-$L1226)*Lister!$F$9)*1.05/$M1226/60,0)</f>
        <v>0</v>
      </c>
      <c r="W1226" s="120">
        <f t="shared" si="97"/>
        <v>0</v>
      </c>
    </row>
    <row r="1227" spans="1:23" x14ac:dyDescent="0.25">
      <c r="Q1227" s="64">
        <f t="shared" si="94"/>
        <v>0</v>
      </c>
      <c r="V1227" s="131">
        <f>+IF(O1227&lt;&gt;0,($L1227*(Lister!$F$11+Lister!$F$10*$K1227/1000)+($J1227-$L1227)*Lister!$F$9)*1.05/$M1227/60,0)</f>
        <v>0</v>
      </c>
      <c r="W1227" s="120">
        <f t="shared" si="97"/>
        <v>0</v>
      </c>
    </row>
    <row r="1228" spans="1:23" x14ac:dyDescent="0.25">
      <c r="Q1228" s="64">
        <f t="shared" si="94"/>
        <v>0</v>
      </c>
      <c r="V1228" s="131">
        <f>+IF(O1228&lt;&gt;0,($L1228*(Lister!$F$11+Lister!$F$10*$K1228/1000)+($J1228-$L1228)*Lister!$F$9)*1.05/$M1228/60,0)</f>
        <v>0</v>
      </c>
      <c r="W1228" s="120">
        <f t="shared" si="97"/>
        <v>0</v>
      </c>
    </row>
    <row r="1229" spans="1:23" x14ac:dyDescent="0.25">
      <c r="Q1229" s="64">
        <f t="shared" si="94"/>
        <v>0</v>
      </c>
      <c r="V1229" s="131">
        <f>+IF(O1229&lt;&gt;0,($L1229*(Lister!$F$11+Lister!$F$10*$K1229/1000)+($J1229-$L1229)*Lister!$F$9)*1.05/$M1229/60,0)</f>
        <v>0</v>
      </c>
      <c r="W1229" s="120">
        <f t="shared" si="97"/>
        <v>0</v>
      </c>
    </row>
    <row r="1230" spans="1:23" x14ac:dyDescent="0.25">
      <c r="Q1230" s="64">
        <f t="shared" si="94"/>
        <v>0</v>
      </c>
      <c r="V1230" s="131">
        <f>+IF(O1230&lt;&gt;0,($L1230*(Lister!$F$11+Lister!$F$10*$K1230/1000)+($J1230-$L1230)*Lister!$F$9)*1.05/$M1230/60,0)</f>
        <v>0</v>
      </c>
      <c r="W1230" s="120">
        <f t="shared" si="97"/>
        <v>0</v>
      </c>
    </row>
    <row r="1231" spans="1:23" x14ac:dyDescent="0.25">
      <c r="Q1231" s="64">
        <f t="shared" si="94"/>
        <v>0</v>
      </c>
      <c r="V1231" s="131">
        <f>+IF(O1231&lt;&gt;0,($L1231*(Lister!$F$11+Lister!$F$10*$K1231/1000)+($J1231-$L1231)*Lister!$F$9)*1.05/$M1231/60,0)</f>
        <v>0</v>
      </c>
      <c r="W1231" s="120">
        <f t="shared" si="97"/>
        <v>0</v>
      </c>
    </row>
    <row r="1232" spans="1:23" x14ac:dyDescent="0.25">
      <c r="Q1232" s="64">
        <f t="shared" si="94"/>
        <v>0</v>
      </c>
      <c r="V1232" s="131">
        <f>+IF(O1232&lt;&gt;0,($L1232*(Lister!$F$11+Lister!$F$10*$K1232/1000)+($J1232-$L1232)*Lister!$F$9)*1.05/$M1232/60,0)</f>
        <v>0</v>
      </c>
      <c r="W1232" s="120">
        <f t="shared" si="97"/>
        <v>0</v>
      </c>
    </row>
    <row r="1233" spans="17:23" x14ac:dyDescent="0.25">
      <c r="Q1233" s="64">
        <f t="shared" si="94"/>
        <v>0</v>
      </c>
      <c r="V1233" s="131">
        <f>+IF(O1233&lt;&gt;0,($L1233*(Lister!$F$11+Lister!$F$10*$K1233/1000)+($J1233-$L1233)*Lister!$F$9)*1.05/$M1233/60,0)</f>
        <v>0</v>
      </c>
      <c r="W1233" s="120">
        <f t="shared" si="97"/>
        <v>0</v>
      </c>
    </row>
    <row r="1234" spans="17:23" x14ac:dyDescent="0.25">
      <c r="Q1234" s="64">
        <f t="shared" si="94"/>
        <v>0</v>
      </c>
      <c r="V1234" s="131">
        <f>+IF(O1234&lt;&gt;0,($L1234*(Lister!$F$11+Lister!$F$10*$K1234/1000)+($J1234-$L1234)*Lister!$F$9)*1.05/$M1234/60,0)</f>
        <v>0</v>
      </c>
      <c r="W1234" s="120">
        <f t="shared" si="97"/>
        <v>0</v>
      </c>
    </row>
    <row r="1235" spans="17:23" x14ac:dyDescent="0.25">
      <c r="Q1235" s="64">
        <f t="shared" si="94"/>
        <v>0</v>
      </c>
      <c r="V1235" s="131">
        <f>+IF(O1235&lt;&gt;0,($L1235*(Lister!$F$11+Lister!$F$10*$K1235/1000)+($J1235-$L1235)*Lister!$F$9)*1.05/$M1235/60,0)</f>
        <v>0</v>
      </c>
      <c r="W1235" s="120">
        <f t="shared" si="97"/>
        <v>0</v>
      </c>
    </row>
    <row r="1236" spans="17:23" x14ac:dyDescent="0.25">
      <c r="Q1236" s="64">
        <f t="shared" si="94"/>
        <v>0</v>
      </c>
      <c r="V1236" s="131">
        <f>+IF(O1236&lt;&gt;0,($L1236*(Lister!$F$11+Lister!$F$10*$K1236/1000)+($J1236-$L1236)*Lister!$F$9)*1.05/$M1236/60,0)</f>
        <v>0</v>
      </c>
      <c r="W1236" s="120">
        <f t="shared" si="97"/>
        <v>0</v>
      </c>
    </row>
    <row r="1237" spans="17:23" x14ac:dyDescent="0.25">
      <c r="Q1237" s="64">
        <f t="shared" si="94"/>
        <v>0</v>
      </c>
      <c r="V1237" s="131">
        <f>+IF(O1237&lt;&gt;0,($L1237*(Lister!$F$11+Lister!$F$10*$K1237/1000)+($J1237-$L1237)*Lister!$F$9)*1.05/$M1237/60,0)</f>
        <v>0</v>
      </c>
      <c r="W1237" s="120">
        <f t="shared" si="97"/>
        <v>0</v>
      </c>
    </row>
    <row r="1238" spans="17:23" x14ac:dyDescent="0.25">
      <c r="Q1238" s="64">
        <f t="shared" si="94"/>
        <v>0</v>
      </c>
      <c r="V1238" s="131">
        <f>+IF(O1238&lt;&gt;0,($L1238*(Lister!$F$11+Lister!$F$10*$K1238/1000)+($J1238-$L1238)*Lister!$F$9)*1.05/$M1238/60,0)</f>
        <v>0</v>
      </c>
      <c r="W1238" s="120">
        <f t="shared" si="97"/>
        <v>0</v>
      </c>
    </row>
    <row r="1239" spans="17:23" x14ac:dyDescent="0.25">
      <c r="Q1239" s="64">
        <f t="shared" ref="Q1239:Q1302" si="98">+M1239*N1239</f>
        <v>0</v>
      </c>
      <c r="V1239" s="131">
        <f>+IF(O1239&lt;&gt;0,($L1239*(Lister!$F$11+Lister!$F$10*$K1239/1000)+($J1239-$L1239)*Lister!$F$9)*1.05/$M1239/60,0)</f>
        <v>0</v>
      </c>
      <c r="W1239" s="120">
        <f t="shared" si="97"/>
        <v>0</v>
      </c>
    </row>
    <row r="1240" spans="17:23" x14ac:dyDescent="0.25">
      <c r="Q1240" s="64">
        <f t="shared" si="98"/>
        <v>0</v>
      </c>
      <c r="V1240" s="131">
        <f>+IF(O1240&lt;&gt;0,($L1240*(Lister!$F$11+Lister!$F$10*$K1240/1000)+($J1240-$L1240)*Lister!$F$9)*1.05/$M1240/60,0)</f>
        <v>0</v>
      </c>
      <c r="W1240" s="120">
        <f t="shared" si="97"/>
        <v>0</v>
      </c>
    </row>
    <row r="1241" spans="17:23" x14ac:dyDescent="0.25">
      <c r="Q1241" s="64">
        <f t="shared" si="98"/>
        <v>0</v>
      </c>
      <c r="V1241" s="131">
        <f>+IF(O1241&lt;&gt;0,($L1241*(Lister!$F$11+Lister!$F$10*$K1241/1000)+($J1241-$L1241)*Lister!$F$9)*1.05/$M1241/60,0)</f>
        <v>0</v>
      </c>
      <c r="W1241" s="120">
        <f t="shared" si="97"/>
        <v>0</v>
      </c>
    </row>
    <row r="1242" spans="17:23" x14ac:dyDescent="0.25">
      <c r="Q1242" s="64">
        <f t="shared" si="98"/>
        <v>0</v>
      </c>
      <c r="V1242" s="131">
        <f>+IF(O1242&lt;&gt;0,($L1242*(Lister!$F$11+Lister!$F$10*$K1242/1000)+($J1242-$L1242)*Lister!$F$9)*1.05/$M1242/60,0)</f>
        <v>0</v>
      </c>
      <c r="W1242" s="120">
        <f t="shared" si="97"/>
        <v>0</v>
      </c>
    </row>
    <row r="1243" spans="17:23" x14ac:dyDescent="0.25">
      <c r="Q1243" s="64">
        <f t="shared" si="98"/>
        <v>0</v>
      </c>
      <c r="V1243" s="131">
        <f>+IF(O1243&lt;&gt;0,($L1243*(Lister!$F$11+Lister!$F$10*$K1243/1000)+($J1243-$L1243)*Lister!$F$9)*1.05/$M1243/60,0)</f>
        <v>0</v>
      </c>
      <c r="W1243" s="120">
        <f t="shared" si="97"/>
        <v>0</v>
      </c>
    </row>
    <row r="1244" spans="17:23" x14ac:dyDescent="0.25">
      <c r="Q1244" s="64">
        <f t="shared" si="98"/>
        <v>0</v>
      </c>
      <c r="V1244" s="131">
        <f>+IF(O1244&lt;&gt;0,($L1244*(Lister!$F$11+Lister!$F$10*$K1244/1000)+($J1244-$L1244)*Lister!$F$9)*1.05/$M1244/60,0)</f>
        <v>0</v>
      </c>
      <c r="W1244" s="120">
        <f t="shared" si="97"/>
        <v>0</v>
      </c>
    </row>
    <row r="1245" spans="17:23" x14ac:dyDescent="0.25">
      <c r="Q1245" s="64">
        <f t="shared" si="98"/>
        <v>0</v>
      </c>
      <c r="V1245" s="131">
        <f>+IF(O1245&lt;&gt;0,($L1245*(Lister!$F$11+Lister!$F$10*$K1245/1000)+($J1245-$L1245)*Lister!$F$9)*1.05/$M1245/60,0)</f>
        <v>0</v>
      </c>
      <c r="W1245" s="120">
        <f t="shared" si="97"/>
        <v>0</v>
      </c>
    </row>
    <row r="1246" spans="17:23" x14ac:dyDescent="0.25">
      <c r="Q1246" s="64">
        <f t="shared" si="98"/>
        <v>0</v>
      </c>
      <c r="V1246" s="131">
        <f>+IF(O1246&lt;&gt;0,($L1246*(Lister!$F$11+Lister!$F$10*$K1246/1000)+($J1246-$L1246)*Lister!$F$9)*1.05/$M1246/60,0)</f>
        <v>0</v>
      </c>
      <c r="W1246" s="120">
        <f t="shared" si="97"/>
        <v>0</v>
      </c>
    </row>
    <row r="1247" spans="17:23" x14ac:dyDescent="0.25">
      <c r="Q1247" s="64">
        <f t="shared" si="98"/>
        <v>0</v>
      </c>
      <c r="V1247" s="131">
        <f>+IF(O1247&lt;&gt;0,($L1247*(Lister!$F$11+Lister!$F$10*$K1247/1000)+($J1247-$L1247)*Lister!$F$9)*1.05/$M1247/60,0)</f>
        <v>0</v>
      </c>
      <c r="W1247" s="120">
        <f t="shared" si="97"/>
        <v>0</v>
      </c>
    </row>
    <row r="1248" spans="17:23" x14ac:dyDescent="0.25">
      <c r="Q1248" s="64">
        <f t="shared" si="98"/>
        <v>0</v>
      </c>
      <c r="V1248" s="131">
        <f>+IF(O1248&lt;&gt;0,($L1248*(Lister!$F$11+Lister!$F$10*$K1248/1000)+($J1248-$L1248)*Lister!$F$9)*1.05/$M1248/60,0)</f>
        <v>0</v>
      </c>
      <c r="W1248" s="120">
        <f t="shared" si="97"/>
        <v>0</v>
      </c>
    </row>
    <row r="1249" spans="17:23" x14ac:dyDescent="0.25">
      <c r="Q1249" s="64">
        <f t="shared" si="98"/>
        <v>0</v>
      </c>
      <c r="V1249" s="131">
        <f>+IF(O1249&lt;&gt;0,($L1249*(Lister!$F$11+Lister!$F$10*$K1249/1000)+($J1249-$L1249)*Lister!$F$9)*1.05/$M1249/60,0)</f>
        <v>0</v>
      </c>
      <c r="W1249" s="120">
        <f t="shared" si="97"/>
        <v>0</v>
      </c>
    </row>
    <row r="1250" spans="17:23" x14ac:dyDescent="0.25">
      <c r="Q1250" s="64">
        <f t="shared" si="98"/>
        <v>0</v>
      </c>
      <c r="V1250" s="131">
        <f>+IF(O1250&lt;&gt;0,($L1250*(Lister!$F$11+Lister!$F$10*$K1250/1000)+($J1250-$L1250)*Lister!$F$9)*1.05/$M1250/60,0)</f>
        <v>0</v>
      </c>
      <c r="W1250" s="120">
        <f t="shared" si="97"/>
        <v>0</v>
      </c>
    </row>
    <row r="1251" spans="17:23" x14ac:dyDescent="0.25">
      <c r="Q1251" s="64">
        <f t="shared" si="98"/>
        <v>0</v>
      </c>
      <c r="V1251" s="131">
        <f>+IF(O1251&lt;&gt;0,($L1251*(Lister!$F$11+Lister!$F$10*$K1251/1000)+($J1251-$L1251)*Lister!$F$9)*1.05/$M1251/60,0)</f>
        <v>0</v>
      </c>
      <c r="W1251" s="120">
        <f t="shared" si="97"/>
        <v>0</v>
      </c>
    </row>
    <row r="1252" spans="17:23" x14ac:dyDescent="0.25">
      <c r="Q1252" s="64">
        <f t="shared" si="98"/>
        <v>0</v>
      </c>
      <c r="V1252" s="131">
        <f>+IF(O1252&lt;&gt;0,($L1252*(Lister!$F$11+Lister!$F$10*$K1252/1000)+($J1252-$L1252)*Lister!$F$9)*1.05/$M1252/60,0)</f>
        <v>0</v>
      </c>
      <c r="W1252" s="120">
        <f t="shared" si="97"/>
        <v>0</v>
      </c>
    </row>
    <row r="1253" spans="17:23" x14ac:dyDescent="0.25">
      <c r="Q1253" s="64">
        <f t="shared" si="98"/>
        <v>0</v>
      </c>
      <c r="V1253" s="131">
        <f>+IF(O1253&lt;&gt;0,($L1253*(Lister!$F$11+Lister!$F$10*$K1253/1000)+($J1253-$L1253)*Lister!$F$9)*1.05/$M1253/60,0)</f>
        <v>0</v>
      </c>
      <c r="W1253" s="120">
        <f t="shared" si="97"/>
        <v>0</v>
      </c>
    </row>
    <row r="1254" spans="17:23" x14ac:dyDescent="0.25">
      <c r="Q1254" s="64">
        <f t="shared" si="98"/>
        <v>0</v>
      </c>
      <c r="V1254" s="131">
        <f>+IF(O1254&lt;&gt;0,($L1254*(Lister!$F$11+Lister!$F$10*$K1254/1000)+($J1254-$L1254)*Lister!$F$9)*1.05/$M1254/60,0)</f>
        <v>0</v>
      </c>
      <c r="W1254" s="120">
        <f t="shared" si="97"/>
        <v>0</v>
      </c>
    </row>
    <row r="1255" spans="17:23" x14ac:dyDescent="0.25">
      <c r="Q1255" s="64">
        <f t="shared" si="98"/>
        <v>0</v>
      </c>
      <c r="V1255" s="131">
        <f>+IF(O1255&lt;&gt;0,($L1255*(Lister!$F$11+Lister!$F$10*$K1255/1000)+($J1255-$L1255)*Lister!$F$9)*1.05/$M1255/60,0)</f>
        <v>0</v>
      </c>
      <c r="W1255" s="120">
        <f t="shared" si="97"/>
        <v>0</v>
      </c>
    </row>
    <row r="1256" spans="17:23" x14ac:dyDescent="0.25">
      <c r="Q1256" s="64">
        <f t="shared" si="98"/>
        <v>0</v>
      </c>
      <c r="V1256" s="131">
        <f>+IF(O1256&lt;&gt;0,($L1256*(Lister!$F$11+Lister!$F$10*$K1256/1000)+($J1256-$L1256)*Lister!$F$9)*1.05/$M1256/60,0)</f>
        <v>0</v>
      </c>
      <c r="W1256" s="120">
        <f t="shared" si="97"/>
        <v>0</v>
      </c>
    </row>
    <row r="1257" spans="17:23" x14ac:dyDescent="0.25">
      <c r="Q1257" s="64">
        <f t="shared" si="98"/>
        <v>0</v>
      </c>
      <c r="V1257" s="131">
        <f>+IF(O1257&lt;&gt;0,($L1257*(Lister!$F$11+Lister!$F$10*$K1257/1000)+($J1257-$L1257)*Lister!$F$9)*1.05/$M1257/60,0)</f>
        <v>0</v>
      </c>
      <c r="W1257" s="120">
        <f t="shared" si="97"/>
        <v>0</v>
      </c>
    </row>
    <row r="1258" spans="17:23" x14ac:dyDescent="0.25">
      <c r="Q1258" s="64">
        <f t="shared" si="98"/>
        <v>0</v>
      </c>
      <c r="V1258" s="131">
        <f>+IF(O1258&lt;&gt;0,($L1258*(Lister!$F$11+Lister!$F$10*$K1258/1000)+($J1258-$L1258)*Lister!$F$9)*1.05/$M1258/60,0)</f>
        <v>0</v>
      </c>
      <c r="W1258" s="120">
        <f t="shared" si="97"/>
        <v>0</v>
      </c>
    </row>
    <row r="1259" spans="17:23" x14ac:dyDescent="0.25">
      <c r="Q1259" s="64">
        <f t="shared" si="98"/>
        <v>0</v>
      </c>
      <c r="V1259" s="131">
        <f>+IF(O1259&lt;&gt;0,($L1259*(Lister!$F$11+Lister!$F$10*$K1259/1000)+($J1259-$L1259)*Lister!$F$9)*1.05/$M1259/60,0)</f>
        <v>0</v>
      </c>
      <c r="W1259" s="120">
        <f t="shared" si="97"/>
        <v>0</v>
      </c>
    </row>
    <row r="1260" spans="17:23" x14ac:dyDescent="0.25">
      <c r="Q1260" s="64">
        <f t="shared" si="98"/>
        <v>0</v>
      </c>
      <c r="V1260" s="131">
        <f>+IF(O1260&lt;&gt;0,($L1260*(Lister!$F$11+Lister!$F$10*$K1260/1000)+($J1260-$L1260)*Lister!$F$9)*1.05/$M1260/60,0)</f>
        <v>0</v>
      </c>
      <c r="W1260" s="120">
        <f t="shared" si="97"/>
        <v>0</v>
      </c>
    </row>
    <row r="1261" spans="17:23" x14ac:dyDescent="0.25">
      <c r="Q1261" s="64">
        <f t="shared" si="98"/>
        <v>0</v>
      </c>
      <c r="V1261" s="131">
        <f>+IF(O1261&lt;&gt;0,($L1261*(Lister!$F$11+Lister!$F$10*$K1261/1000)+($J1261-$L1261)*Lister!$F$9)*1.05/$M1261/60,0)</f>
        <v>0</v>
      </c>
      <c r="W1261" s="120">
        <f t="shared" si="97"/>
        <v>0</v>
      </c>
    </row>
    <row r="1262" spans="17:23" x14ac:dyDescent="0.25">
      <c r="Q1262" s="64">
        <f t="shared" si="98"/>
        <v>0</v>
      </c>
      <c r="V1262" s="131">
        <f>+IF(O1262&lt;&gt;0,($L1262*(Lister!$F$11+Lister!$F$10*$K1262/1000)+($J1262-$L1262)*Lister!$F$9)*1.05/$M1262/60,0)</f>
        <v>0</v>
      </c>
      <c r="W1262" s="120">
        <f t="shared" si="97"/>
        <v>0</v>
      </c>
    </row>
    <row r="1263" spans="17:23" x14ac:dyDescent="0.25">
      <c r="Q1263" s="64">
        <f t="shared" si="98"/>
        <v>0</v>
      </c>
      <c r="V1263" s="131">
        <f>+IF(O1263&lt;&gt;0,($L1263*(Lister!$F$11+Lister!$F$10*$K1263/1000)+($J1263-$L1263)*Lister!$F$9)*1.05/$M1263/60,0)</f>
        <v>0</v>
      </c>
      <c r="W1263" s="120">
        <f t="shared" si="97"/>
        <v>0</v>
      </c>
    </row>
    <row r="1264" spans="17:23" x14ac:dyDescent="0.25">
      <c r="Q1264" s="64">
        <f t="shared" si="98"/>
        <v>0</v>
      </c>
      <c r="V1264" s="131">
        <f>+IF(O1264&lt;&gt;0,($L1264*(Lister!$F$11+Lister!$F$10*$K1264/1000)+($J1264-$L1264)*Lister!$F$9)*1.05/$M1264/60,0)</f>
        <v>0</v>
      </c>
      <c r="W1264" s="120">
        <f t="shared" si="97"/>
        <v>0</v>
      </c>
    </row>
    <row r="1265" spans="17:23" x14ac:dyDescent="0.25">
      <c r="Q1265" s="64">
        <f t="shared" si="98"/>
        <v>0</v>
      </c>
      <c r="V1265" s="131">
        <f>+IF(O1265&lt;&gt;0,($L1265*(Lister!$F$11+Lister!$F$10*$K1265/1000)+($J1265-$L1265)*Lister!$F$9)*1.05/$M1265/60,0)</f>
        <v>0</v>
      </c>
      <c r="W1265" s="120">
        <f t="shared" si="97"/>
        <v>0</v>
      </c>
    </row>
    <row r="1266" spans="17:23" x14ac:dyDescent="0.25">
      <c r="Q1266" s="64">
        <f t="shared" si="98"/>
        <v>0</v>
      </c>
      <c r="V1266" s="131">
        <f>+IF(O1266&lt;&gt;0,($L1266*(Lister!$F$11+Lister!$F$10*$K1266/1000)+($J1266-$L1266)*Lister!$F$9)*1.05/$M1266/60,0)</f>
        <v>0</v>
      </c>
      <c r="W1266" s="120">
        <f t="shared" si="97"/>
        <v>0</v>
      </c>
    </row>
    <row r="1267" spans="17:23" x14ac:dyDescent="0.25">
      <c r="Q1267" s="64">
        <f t="shared" si="98"/>
        <v>0</v>
      </c>
      <c r="V1267" s="131">
        <f>+IF(O1267&lt;&gt;0,($L1267*(Lister!$F$11+Lister!$F$10*$K1267/1000)+($J1267-$L1267)*Lister!$F$9)*1.05/$M1267/60,0)</f>
        <v>0</v>
      </c>
      <c r="W1267" s="120">
        <f t="shared" si="97"/>
        <v>0</v>
      </c>
    </row>
    <row r="1268" spans="17:23" x14ac:dyDescent="0.25">
      <c r="Q1268" s="64">
        <f t="shared" si="98"/>
        <v>0</v>
      </c>
      <c r="V1268" s="131">
        <f>+IF(O1268&lt;&gt;0,($L1268*(Lister!$F$11+Lister!$F$10*$K1268/1000)+($J1268-$L1268)*Lister!$F$9)*1.05/$M1268/60,0)</f>
        <v>0</v>
      </c>
      <c r="W1268" s="120">
        <f t="shared" si="97"/>
        <v>0</v>
      </c>
    </row>
    <row r="1269" spans="17:23" x14ac:dyDescent="0.25">
      <c r="Q1269" s="64">
        <f t="shared" si="98"/>
        <v>0</v>
      </c>
      <c r="V1269" s="131">
        <f>+IF(O1269&lt;&gt;0,($L1269*(Lister!$F$11+Lister!$F$10*$K1269/1000)+($J1269-$L1269)*Lister!$F$9)*1.05/$M1269/60,0)</f>
        <v>0</v>
      </c>
      <c r="W1269" s="120">
        <f t="shared" si="97"/>
        <v>0</v>
      </c>
    </row>
    <row r="1270" spans="17:23" x14ac:dyDescent="0.25">
      <c r="Q1270" s="64">
        <f t="shared" si="98"/>
        <v>0</v>
      </c>
      <c r="V1270" s="131">
        <f>+IF(O1270&lt;&gt;0,($L1270*(Lister!$F$11+Lister!$F$10*$K1270/1000)+($J1270-$L1270)*Lister!$F$9)*1.05/$M1270/60,0)</f>
        <v>0</v>
      </c>
      <c r="W1270" s="120">
        <f t="shared" si="97"/>
        <v>0</v>
      </c>
    </row>
    <row r="1271" spans="17:23" x14ac:dyDescent="0.25">
      <c r="Q1271" s="64">
        <f t="shared" si="98"/>
        <v>0</v>
      </c>
      <c r="V1271" s="131">
        <f>+IF(O1271&lt;&gt;0,($L1271*(Lister!$F$11+Lister!$F$10*$K1271/1000)+($J1271-$L1271)*Lister!$F$9)*1.05/$M1271/60,0)</f>
        <v>0</v>
      </c>
      <c r="W1271" s="120">
        <f t="shared" si="97"/>
        <v>0</v>
      </c>
    </row>
    <row r="1272" spans="17:23" x14ac:dyDescent="0.25">
      <c r="Q1272" s="64">
        <f t="shared" si="98"/>
        <v>0</v>
      </c>
      <c r="V1272" s="131">
        <f>+IF(O1272&lt;&gt;0,($L1272*(Lister!$F$11+Lister!$F$10*$K1272/1000)+($J1272-$L1272)*Lister!$F$9)*1.05/$M1272/60,0)</f>
        <v>0</v>
      </c>
      <c r="W1272" s="120">
        <f t="shared" si="97"/>
        <v>0</v>
      </c>
    </row>
    <row r="1273" spans="17:23" x14ac:dyDescent="0.25">
      <c r="Q1273" s="64">
        <f t="shared" si="98"/>
        <v>0</v>
      </c>
      <c r="V1273" s="131">
        <f>+IF(O1273&lt;&gt;0,($L1273*(Lister!$F$11+Lister!$F$10*$K1273/1000)+($J1273-$L1273)*Lister!$F$9)*1.05/$M1273/60,0)</f>
        <v>0</v>
      </c>
      <c r="W1273" s="120">
        <f t="shared" si="97"/>
        <v>0</v>
      </c>
    </row>
    <row r="1274" spans="17:23" x14ac:dyDescent="0.25">
      <c r="Q1274" s="64">
        <f t="shared" si="98"/>
        <v>0</v>
      </c>
      <c r="V1274" s="131">
        <f>+IF(O1274&lt;&gt;0,($L1274*(Lister!$F$11+Lister!$F$10*$K1274/1000)+($J1274-$L1274)*Lister!$F$9)*1.05/$M1274/60,0)</f>
        <v>0</v>
      </c>
      <c r="W1274" s="120">
        <f t="shared" si="97"/>
        <v>0</v>
      </c>
    </row>
    <row r="1275" spans="17:23" x14ac:dyDescent="0.25">
      <c r="Q1275" s="64">
        <f t="shared" si="98"/>
        <v>0</v>
      </c>
      <c r="V1275" s="131">
        <f>+IF(O1275&lt;&gt;0,($L1275*(Lister!$F$11+Lister!$F$10*$K1275/1000)+($J1275-$L1275)*Lister!$F$9)*1.05/$M1275/60,0)</f>
        <v>0</v>
      </c>
      <c r="W1275" s="120">
        <f t="shared" si="97"/>
        <v>0</v>
      </c>
    </row>
    <row r="1276" spans="17:23" x14ac:dyDescent="0.25">
      <c r="Q1276" s="64">
        <f t="shared" si="98"/>
        <v>0</v>
      </c>
      <c r="V1276" s="131">
        <f>+IF(O1276&lt;&gt;0,($L1276*(Lister!$F$11+Lister!$F$10*$K1276/1000)+($J1276-$L1276)*Lister!$F$9)*1.05/$M1276/60,0)</f>
        <v>0</v>
      </c>
      <c r="W1276" s="120">
        <f t="shared" si="97"/>
        <v>0</v>
      </c>
    </row>
    <row r="1277" spans="17:23" x14ac:dyDescent="0.25">
      <c r="Q1277" s="64">
        <f t="shared" si="98"/>
        <v>0</v>
      </c>
      <c r="V1277" s="131">
        <f>+IF(O1277&lt;&gt;0,($L1277*(Lister!$F$11+Lister!$F$10*$K1277/1000)+($J1277-$L1277)*Lister!$F$9)*1.05/$M1277/60,0)</f>
        <v>0</v>
      </c>
      <c r="W1277" s="120">
        <f t="shared" si="97"/>
        <v>0</v>
      </c>
    </row>
    <row r="1278" spans="17:23" x14ac:dyDescent="0.25">
      <c r="Q1278" s="64">
        <f t="shared" si="98"/>
        <v>0</v>
      </c>
      <c r="V1278" s="131">
        <f>+IF(O1278&lt;&gt;0,($L1278*(Lister!$F$11+Lister!$F$10*$K1278/1000)+($J1278-$L1278)*Lister!$F$9)*1.05/$M1278/60,0)</f>
        <v>0</v>
      </c>
      <c r="W1278" s="120">
        <f t="shared" si="97"/>
        <v>0</v>
      </c>
    </row>
    <row r="1279" spans="17:23" x14ac:dyDescent="0.25">
      <c r="Q1279" s="64">
        <f t="shared" si="98"/>
        <v>0</v>
      </c>
      <c r="V1279" s="131">
        <f>+IF(O1279&lt;&gt;0,($L1279*(Lister!$F$11+Lister!$F$10*$K1279/1000)+($J1279-$L1279)*Lister!$F$9)*1.05/$M1279/60,0)</f>
        <v>0</v>
      </c>
      <c r="W1279" s="120">
        <f t="shared" si="97"/>
        <v>0</v>
      </c>
    </row>
    <row r="1280" spans="17:23" x14ac:dyDescent="0.25">
      <c r="Q1280" s="64">
        <f t="shared" si="98"/>
        <v>0</v>
      </c>
      <c r="V1280" s="131">
        <f>+IF(O1280&lt;&gt;0,($L1280*(Lister!$F$11+Lister!$F$10*$K1280/1000)+($J1280-$L1280)*Lister!$F$9)*1.05/$M1280/60,0)</f>
        <v>0</v>
      </c>
      <c r="W1280" s="120">
        <f t="shared" si="97"/>
        <v>0</v>
      </c>
    </row>
    <row r="1281" spans="17:23" x14ac:dyDescent="0.25">
      <c r="Q1281" s="64">
        <f t="shared" si="98"/>
        <v>0</v>
      </c>
      <c r="V1281" s="131">
        <f>+IF(O1281&lt;&gt;0,($L1281*(Lister!$F$11+Lister!$F$10*$K1281/1000)+($J1281-$L1281)*Lister!$F$9)*1.05/$M1281/60,0)</f>
        <v>0</v>
      </c>
      <c r="W1281" s="120">
        <f t="shared" si="97"/>
        <v>0</v>
      </c>
    </row>
    <row r="1282" spans="17:23" x14ac:dyDescent="0.25">
      <c r="Q1282" s="64">
        <f t="shared" si="98"/>
        <v>0</v>
      </c>
      <c r="V1282" s="131">
        <f>+IF(O1282&lt;&gt;0,($L1282*(Lister!$F$11+Lister!$F$10*$K1282/1000)+($J1282-$L1282)*Lister!$F$9)*1.05/$M1282/60,0)</f>
        <v>0</v>
      </c>
      <c r="W1282" s="120">
        <f t="shared" si="97"/>
        <v>0</v>
      </c>
    </row>
    <row r="1283" spans="17:23" x14ac:dyDescent="0.25">
      <c r="Q1283" s="64">
        <f t="shared" si="98"/>
        <v>0</v>
      </c>
      <c r="V1283" s="131">
        <f>+IF(O1283&lt;&gt;0,($L1283*(Lister!$F$11+Lister!$F$10*$K1283/1000)+($J1283-$L1283)*Lister!$F$9)*1.05/$M1283/60,0)</f>
        <v>0</v>
      </c>
      <c r="W1283" s="120">
        <f t="shared" si="97"/>
        <v>0</v>
      </c>
    </row>
    <row r="1284" spans="17:23" x14ac:dyDescent="0.25">
      <c r="Q1284" s="64">
        <f t="shared" si="98"/>
        <v>0</v>
      </c>
      <c r="V1284" s="131">
        <f>+IF(O1284&lt;&gt;0,($L1284*(Lister!$F$11+Lister!$F$10*$K1284/1000)+($J1284-$L1284)*Lister!$F$9)*1.05/$M1284/60,0)</f>
        <v>0</v>
      </c>
      <c r="W1284" s="120">
        <f t="shared" si="97"/>
        <v>0</v>
      </c>
    </row>
    <row r="1285" spans="17:23" x14ac:dyDescent="0.25">
      <c r="Q1285" s="64">
        <f t="shared" si="98"/>
        <v>0</v>
      </c>
      <c r="V1285" s="131">
        <f>+IF(O1285&lt;&gt;0,($L1285*(Lister!$F$11+Lister!$F$10*$K1285/1000)+($J1285-$L1285)*Lister!$F$9)*1.05/$M1285/60,0)</f>
        <v>0</v>
      </c>
      <c r="W1285" s="120">
        <f t="shared" si="97"/>
        <v>0</v>
      </c>
    </row>
    <row r="1286" spans="17:23" x14ac:dyDescent="0.25">
      <c r="Q1286" s="64">
        <f t="shared" si="98"/>
        <v>0</v>
      </c>
      <c r="V1286" s="131">
        <f>+IF(O1286&lt;&gt;0,($L1286*(Lister!$F$11+Lister!$F$10*$K1286/1000)+($J1286-$L1286)*Lister!$F$9)*1.05/$M1286/60,0)</f>
        <v>0</v>
      </c>
      <c r="W1286" s="120">
        <f t="shared" ref="W1286:W1349" si="99">+V1286/60</f>
        <v>0</v>
      </c>
    </row>
    <row r="1287" spans="17:23" x14ac:dyDescent="0.25">
      <c r="Q1287" s="64">
        <f t="shared" si="98"/>
        <v>0</v>
      </c>
      <c r="V1287" s="131">
        <f>+IF(O1287&lt;&gt;0,($L1287*(Lister!$F$11+Lister!$F$10*$K1287/1000)+($J1287-$L1287)*Lister!$F$9)*1.05/$M1287/60,0)</f>
        <v>0</v>
      </c>
      <c r="W1287" s="120">
        <f t="shared" si="99"/>
        <v>0</v>
      </c>
    </row>
    <row r="1288" spans="17:23" x14ac:dyDescent="0.25">
      <c r="Q1288" s="64">
        <f t="shared" si="98"/>
        <v>0</v>
      </c>
      <c r="V1288" s="131">
        <f>+IF(O1288&lt;&gt;0,($L1288*(Lister!$F$11+Lister!$F$10*$K1288/1000)+($J1288-$L1288)*Lister!$F$9)*1.05/$M1288/60,0)</f>
        <v>0</v>
      </c>
      <c r="W1288" s="120">
        <f t="shared" si="99"/>
        <v>0</v>
      </c>
    </row>
    <row r="1289" spans="17:23" x14ac:dyDescent="0.25">
      <c r="Q1289" s="64">
        <f t="shared" si="98"/>
        <v>0</v>
      </c>
      <c r="V1289" s="131">
        <f>+IF(O1289&lt;&gt;0,($L1289*(Lister!$F$11+Lister!$F$10*$K1289/1000)+($J1289-$L1289)*Lister!$F$9)*1.05/$M1289/60,0)</f>
        <v>0</v>
      </c>
      <c r="W1289" s="120">
        <f t="shared" si="99"/>
        <v>0</v>
      </c>
    </row>
    <row r="1290" spans="17:23" x14ac:dyDescent="0.25">
      <c r="Q1290" s="64">
        <f t="shared" si="98"/>
        <v>0</v>
      </c>
      <c r="V1290" s="131">
        <f>+IF(O1290&lt;&gt;0,($L1290*(Lister!$F$11+Lister!$F$10*$K1290/1000)+($J1290-$L1290)*Lister!$F$9)*1.05/$M1290/60,0)</f>
        <v>0</v>
      </c>
      <c r="W1290" s="120">
        <f t="shared" si="99"/>
        <v>0</v>
      </c>
    </row>
    <row r="1291" spans="17:23" x14ac:dyDescent="0.25">
      <c r="Q1291" s="64">
        <f t="shared" si="98"/>
        <v>0</v>
      </c>
      <c r="V1291" s="131">
        <f>+IF(O1291&lt;&gt;0,($L1291*(Lister!$F$11+Lister!$F$10*$K1291/1000)+($J1291-$L1291)*Lister!$F$9)*1.05/$M1291/60,0)</f>
        <v>0</v>
      </c>
      <c r="W1291" s="120">
        <f t="shared" si="99"/>
        <v>0</v>
      </c>
    </row>
    <row r="1292" spans="17:23" x14ac:dyDescent="0.25">
      <c r="Q1292" s="64">
        <f t="shared" si="98"/>
        <v>0</v>
      </c>
      <c r="V1292" s="131">
        <f>+IF(O1292&lt;&gt;0,($L1292*(Lister!$F$11+Lister!$F$10*$K1292/1000)+($J1292-$L1292)*Lister!$F$9)*1.05/$M1292/60,0)</f>
        <v>0</v>
      </c>
      <c r="W1292" s="120">
        <f t="shared" si="99"/>
        <v>0</v>
      </c>
    </row>
    <row r="1293" spans="17:23" x14ac:dyDescent="0.25">
      <c r="Q1293" s="64">
        <f t="shared" si="98"/>
        <v>0</v>
      </c>
      <c r="V1293" s="131">
        <f>+IF(O1293&lt;&gt;0,($L1293*(Lister!$F$11+Lister!$F$10*$K1293/1000)+($J1293-$L1293)*Lister!$F$9)*1.05/$M1293/60,0)</f>
        <v>0</v>
      </c>
      <c r="W1293" s="120">
        <f t="shared" si="99"/>
        <v>0</v>
      </c>
    </row>
    <row r="1294" spans="17:23" x14ac:dyDescent="0.25">
      <c r="Q1294" s="64">
        <f t="shared" si="98"/>
        <v>0</v>
      </c>
      <c r="V1294" s="131">
        <f>+IF(O1294&lt;&gt;0,($L1294*(Lister!$F$11+Lister!$F$10*$K1294/1000)+($J1294-$L1294)*Lister!$F$9)*1.05/$M1294/60,0)</f>
        <v>0</v>
      </c>
      <c r="W1294" s="120">
        <f t="shared" si="99"/>
        <v>0</v>
      </c>
    </row>
    <row r="1295" spans="17:23" x14ac:dyDescent="0.25">
      <c r="Q1295" s="64">
        <f t="shared" si="98"/>
        <v>0</v>
      </c>
      <c r="V1295" s="131">
        <f>+IF(O1295&lt;&gt;0,($L1295*(Lister!$F$11+Lister!$F$10*$K1295/1000)+($J1295-$L1295)*Lister!$F$9)*1.05/$M1295/60,0)</f>
        <v>0</v>
      </c>
      <c r="W1295" s="120">
        <f t="shared" si="99"/>
        <v>0</v>
      </c>
    </row>
    <row r="1296" spans="17:23" x14ac:dyDescent="0.25">
      <c r="Q1296" s="64">
        <f t="shared" si="98"/>
        <v>0</v>
      </c>
      <c r="V1296" s="131">
        <f>+IF(O1296&lt;&gt;0,($L1296*(Lister!$F$11+Lister!$F$10*$K1296/1000)+($J1296-$L1296)*Lister!$F$9)*1.05/$M1296/60,0)</f>
        <v>0</v>
      </c>
      <c r="W1296" s="120">
        <f t="shared" si="99"/>
        <v>0</v>
      </c>
    </row>
    <row r="1297" spans="17:23" x14ac:dyDescent="0.25">
      <c r="Q1297" s="64">
        <f t="shared" si="98"/>
        <v>0</v>
      </c>
      <c r="V1297" s="131">
        <f>+IF(O1297&lt;&gt;0,($L1297*(Lister!$F$11+Lister!$F$10*$K1297/1000)+($J1297-$L1297)*Lister!$F$9)*1.05/$M1297/60,0)</f>
        <v>0</v>
      </c>
      <c r="W1297" s="120">
        <f t="shared" si="99"/>
        <v>0</v>
      </c>
    </row>
    <row r="1298" spans="17:23" x14ac:dyDescent="0.25">
      <c r="Q1298" s="64">
        <f t="shared" si="98"/>
        <v>0</v>
      </c>
      <c r="V1298" s="131">
        <f>+IF(O1298&lt;&gt;0,($L1298*(Lister!$F$11+Lister!$F$10*$K1298/1000)+($J1298-$L1298)*Lister!$F$9)*1.05/$M1298/60,0)</f>
        <v>0</v>
      </c>
      <c r="W1298" s="120">
        <f t="shared" si="99"/>
        <v>0</v>
      </c>
    </row>
    <row r="1299" spans="17:23" x14ac:dyDescent="0.25">
      <c r="Q1299" s="64">
        <f t="shared" si="98"/>
        <v>0</v>
      </c>
      <c r="V1299" s="131">
        <f>+IF(O1299&lt;&gt;0,($L1299*(Lister!$F$11+Lister!$F$10*$K1299/1000)+($J1299-$L1299)*Lister!$F$9)*1.05/$M1299/60,0)</f>
        <v>0</v>
      </c>
      <c r="W1299" s="120">
        <f t="shared" si="99"/>
        <v>0</v>
      </c>
    </row>
    <row r="1300" spans="17:23" x14ac:dyDescent="0.25">
      <c r="Q1300" s="64">
        <f t="shared" si="98"/>
        <v>0</v>
      </c>
      <c r="V1300" s="131">
        <f>+IF(O1300&lt;&gt;0,($L1300*(Lister!$F$11+Lister!$F$10*$K1300/1000)+($J1300-$L1300)*Lister!$F$9)*1.05/$M1300/60,0)</f>
        <v>0</v>
      </c>
      <c r="W1300" s="120">
        <f t="shared" si="99"/>
        <v>0</v>
      </c>
    </row>
    <row r="1301" spans="17:23" x14ac:dyDescent="0.25">
      <c r="Q1301" s="64">
        <f t="shared" si="98"/>
        <v>0</v>
      </c>
      <c r="V1301" s="131">
        <f>+IF(O1301&lt;&gt;0,($L1301*(Lister!$F$11+Lister!$F$10*$K1301/1000)+($J1301-$L1301)*Lister!$F$9)*1.05/$M1301/60,0)</f>
        <v>0</v>
      </c>
      <c r="W1301" s="120">
        <f t="shared" si="99"/>
        <v>0</v>
      </c>
    </row>
    <row r="1302" spans="17:23" x14ac:dyDescent="0.25">
      <c r="Q1302" s="64">
        <f t="shared" si="98"/>
        <v>0</v>
      </c>
      <c r="V1302" s="131">
        <f>+IF(O1302&lt;&gt;0,($L1302*(Lister!$F$11+Lister!$F$10*$K1302/1000)+($J1302-$L1302)*Lister!$F$9)*1.05/$M1302/60,0)</f>
        <v>0</v>
      </c>
      <c r="W1302" s="120">
        <f t="shared" si="99"/>
        <v>0</v>
      </c>
    </row>
    <row r="1303" spans="17:23" x14ac:dyDescent="0.25">
      <c r="Q1303" s="64">
        <f t="shared" ref="Q1303:Q1366" si="100">+M1303*N1303</f>
        <v>0</v>
      </c>
      <c r="V1303" s="131">
        <f>+IF(O1303&lt;&gt;0,($L1303*(Lister!$F$11+Lister!$F$10*$K1303/1000)+($J1303-$L1303)*Lister!$F$9)*1.05/$M1303/60,0)</f>
        <v>0</v>
      </c>
      <c r="W1303" s="120">
        <f t="shared" si="99"/>
        <v>0</v>
      </c>
    </row>
    <row r="1304" spans="17:23" x14ac:dyDescent="0.25">
      <c r="Q1304" s="64">
        <f t="shared" si="100"/>
        <v>0</v>
      </c>
      <c r="V1304" s="131">
        <f>+IF(O1304&lt;&gt;0,($L1304*(Lister!$F$11+Lister!$F$10*$K1304/1000)+($J1304-$L1304)*Lister!$F$9)*1.05/$M1304/60,0)</f>
        <v>0</v>
      </c>
      <c r="W1304" s="120">
        <f t="shared" si="99"/>
        <v>0</v>
      </c>
    </row>
    <row r="1305" spans="17:23" x14ac:dyDescent="0.25">
      <c r="Q1305" s="64">
        <f t="shared" si="100"/>
        <v>0</v>
      </c>
      <c r="V1305" s="131">
        <f>+IF(O1305&lt;&gt;0,($L1305*(Lister!$F$11+Lister!$F$10*$K1305/1000)+($J1305-$L1305)*Lister!$F$9)*1.05/$M1305/60,0)</f>
        <v>0</v>
      </c>
      <c r="W1305" s="120">
        <f t="shared" si="99"/>
        <v>0</v>
      </c>
    </row>
    <row r="1306" spans="17:23" x14ac:dyDescent="0.25">
      <c r="Q1306" s="64">
        <f t="shared" si="100"/>
        <v>0</v>
      </c>
      <c r="V1306" s="131">
        <f>+IF(O1306&lt;&gt;0,($L1306*(Lister!$F$11+Lister!$F$10*$K1306/1000)+($J1306-$L1306)*Lister!$F$9)*1.05/$M1306/60,0)</f>
        <v>0</v>
      </c>
      <c r="W1306" s="120">
        <f t="shared" si="99"/>
        <v>0</v>
      </c>
    </row>
    <row r="1307" spans="17:23" x14ac:dyDescent="0.25">
      <c r="Q1307" s="64">
        <f t="shared" si="100"/>
        <v>0</v>
      </c>
      <c r="V1307" s="131">
        <f>+IF(O1307&lt;&gt;0,($L1307*(Lister!$F$11+Lister!$F$10*$K1307/1000)+($J1307-$L1307)*Lister!$F$9)*1.05/$M1307/60,0)</f>
        <v>0</v>
      </c>
      <c r="W1307" s="120">
        <f t="shared" si="99"/>
        <v>0</v>
      </c>
    </row>
    <row r="1308" spans="17:23" x14ac:dyDescent="0.25">
      <c r="Q1308" s="64">
        <f t="shared" si="100"/>
        <v>0</v>
      </c>
      <c r="V1308" s="131">
        <f>+IF(O1308&lt;&gt;0,($L1308*(Lister!$F$11+Lister!$F$10*$K1308/1000)+($J1308-$L1308)*Lister!$F$9)*1.05/$M1308/60,0)</f>
        <v>0</v>
      </c>
      <c r="W1308" s="120">
        <f t="shared" si="99"/>
        <v>0</v>
      </c>
    </row>
    <row r="1309" spans="17:23" x14ac:dyDescent="0.25">
      <c r="Q1309" s="64">
        <f t="shared" si="100"/>
        <v>0</v>
      </c>
      <c r="V1309" s="131">
        <f>+IF(O1309&lt;&gt;0,($L1309*(Lister!$F$11+Lister!$F$10*$K1309/1000)+($J1309-$L1309)*Lister!$F$9)*1.05/$M1309/60,0)</f>
        <v>0</v>
      </c>
      <c r="W1309" s="120">
        <f t="shared" si="99"/>
        <v>0</v>
      </c>
    </row>
    <row r="1310" spans="17:23" x14ac:dyDescent="0.25">
      <c r="Q1310" s="64">
        <f t="shared" si="100"/>
        <v>0</v>
      </c>
      <c r="V1310" s="131">
        <f>+IF(O1310&lt;&gt;0,($L1310*(Lister!$F$11+Lister!$F$10*$K1310/1000)+($J1310-$L1310)*Lister!$F$9)*1.05/$M1310/60,0)</f>
        <v>0</v>
      </c>
      <c r="W1310" s="120">
        <f t="shared" si="99"/>
        <v>0</v>
      </c>
    </row>
    <row r="1311" spans="17:23" x14ac:dyDescent="0.25">
      <c r="Q1311" s="64">
        <f t="shared" si="100"/>
        <v>0</v>
      </c>
      <c r="V1311" s="131">
        <f>+IF(O1311&lt;&gt;0,($L1311*(Lister!$F$11+Lister!$F$10*$K1311/1000)+($J1311-$L1311)*Lister!$F$9)*1.05/$M1311/60,0)</f>
        <v>0</v>
      </c>
      <c r="W1311" s="120">
        <f t="shared" si="99"/>
        <v>0</v>
      </c>
    </row>
    <row r="1312" spans="17:23" x14ac:dyDescent="0.25">
      <c r="Q1312" s="64">
        <f t="shared" si="100"/>
        <v>0</v>
      </c>
      <c r="V1312" s="131">
        <f>+IF(O1312&lt;&gt;0,($L1312*(Lister!$F$11+Lister!$F$10*$K1312/1000)+($J1312-$L1312)*Lister!$F$9)*1.05/$M1312/60,0)</f>
        <v>0</v>
      </c>
      <c r="W1312" s="120">
        <f t="shared" si="99"/>
        <v>0</v>
      </c>
    </row>
    <row r="1313" spans="17:23" x14ac:dyDescent="0.25">
      <c r="Q1313" s="64">
        <f t="shared" si="100"/>
        <v>0</v>
      </c>
      <c r="V1313" s="131">
        <f>+IF(O1313&lt;&gt;0,($L1313*(Lister!$F$11+Lister!$F$10*$K1313/1000)+($J1313-$L1313)*Lister!$F$9)*1.05/$M1313/60,0)</f>
        <v>0</v>
      </c>
      <c r="W1313" s="120">
        <f t="shared" si="99"/>
        <v>0</v>
      </c>
    </row>
    <row r="1314" spans="17:23" x14ac:dyDescent="0.25">
      <c r="Q1314" s="64">
        <f t="shared" si="100"/>
        <v>0</v>
      </c>
      <c r="V1314" s="131">
        <f>+IF(O1314&lt;&gt;0,($L1314*(Lister!$F$11+Lister!$F$10*$K1314/1000)+($J1314-$L1314)*Lister!$F$9)*1.05/$M1314/60,0)</f>
        <v>0</v>
      </c>
      <c r="W1314" s="120">
        <f t="shared" si="99"/>
        <v>0</v>
      </c>
    </row>
    <row r="1315" spans="17:23" x14ac:dyDescent="0.25">
      <c r="Q1315" s="64">
        <f t="shared" si="100"/>
        <v>0</v>
      </c>
      <c r="V1315" s="131">
        <f>+IF(O1315&lt;&gt;0,($L1315*(Lister!$F$11+Lister!$F$10*$K1315/1000)+($J1315-$L1315)*Lister!$F$9)*1.05/$M1315/60,0)</f>
        <v>0</v>
      </c>
      <c r="W1315" s="120">
        <f t="shared" si="99"/>
        <v>0</v>
      </c>
    </row>
    <row r="1316" spans="17:23" x14ac:dyDescent="0.25">
      <c r="Q1316" s="64">
        <f t="shared" si="100"/>
        <v>0</v>
      </c>
      <c r="V1316" s="131">
        <f>+IF(O1316&lt;&gt;0,($L1316*(Lister!$F$11+Lister!$F$10*$K1316/1000)+($J1316-$L1316)*Lister!$F$9)*1.05/$M1316/60,0)</f>
        <v>0</v>
      </c>
      <c r="W1316" s="120">
        <f t="shared" si="99"/>
        <v>0</v>
      </c>
    </row>
    <row r="1317" spans="17:23" x14ac:dyDescent="0.25">
      <c r="Q1317" s="64">
        <f t="shared" si="100"/>
        <v>0</v>
      </c>
      <c r="V1317" s="131">
        <f>+IF(O1317&lt;&gt;0,($L1317*(Lister!$F$11+Lister!$F$10*$K1317/1000)+($J1317-$L1317)*Lister!$F$9)*1.05/$M1317/60,0)</f>
        <v>0</v>
      </c>
      <c r="W1317" s="120">
        <f t="shared" si="99"/>
        <v>0</v>
      </c>
    </row>
    <row r="1318" spans="17:23" x14ac:dyDescent="0.25">
      <c r="Q1318" s="64">
        <f t="shared" si="100"/>
        <v>0</v>
      </c>
      <c r="V1318" s="131">
        <f>+IF(O1318&lt;&gt;0,($L1318*(Lister!$F$11+Lister!$F$10*$K1318/1000)+($J1318-$L1318)*Lister!$F$9)*1.05/$M1318/60,0)</f>
        <v>0</v>
      </c>
      <c r="W1318" s="120">
        <f t="shared" si="99"/>
        <v>0</v>
      </c>
    </row>
    <row r="1319" spans="17:23" x14ac:dyDescent="0.25">
      <c r="Q1319" s="64">
        <f t="shared" si="100"/>
        <v>0</v>
      </c>
      <c r="V1319" s="131">
        <f>+IF(O1319&lt;&gt;0,($L1319*(Lister!$F$11+Lister!$F$10*$K1319/1000)+($J1319-$L1319)*Lister!$F$9)*1.05/$M1319/60,0)</f>
        <v>0</v>
      </c>
      <c r="W1319" s="120">
        <f t="shared" si="99"/>
        <v>0</v>
      </c>
    </row>
    <row r="1320" spans="17:23" x14ac:dyDescent="0.25">
      <c r="Q1320" s="64">
        <f t="shared" si="100"/>
        <v>0</v>
      </c>
      <c r="V1320" s="131">
        <f>+IF(O1320&lt;&gt;0,($L1320*(Lister!$F$11+Lister!$F$10*$K1320/1000)+($J1320-$L1320)*Lister!$F$9)*1.05/$M1320/60,0)</f>
        <v>0</v>
      </c>
      <c r="W1320" s="120">
        <f t="shared" si="99"/>
        <v>0</v>
      </c>
    </row>
    <row r="1321" spans="17:23" x14ac:dyDescent="0.25">
      <c r="Q1321" s="64">
        <f t="shared" si="100"/>
        <v>0</v>
      </c>
      <c r="V1321" s="131">
        <f>+IF(O1321&lt;&gt;0,($L1321*(Lister!$F$11+Lister!$F$10*$K1321/1000)+($J1321-$L1321)*Lister!$F$9)*1.05/$M1321/60,0)</f>
        <v>0</v>
      </c>
      <c r="W1321" s="120">
        <f t="shared" si="99"/>
        <v>0</v>
      </c>
    </row>
    <row r="1322" spans="17:23" x14ac:dyDescent="0.25">
      <c r="Q1322" s="64">
        <f t="shared" si="100"/>
        <v>0</v>
      </c>
      <c r="V1322" s="131">
        <f>+IF(O1322&lt;&gt;0,($L1322*(Lister!$F$11+Lister!$F$10*$K1322/1000)+($J1322-$L1322)*Lister!$F$9)*1.05/$M1322/60,0)</f>
        <v>0</v>
      </c>
      <c r="W1322" s="120">
        <f t="shared" si="99"/>
        <v>0</v>
      </c>
    </row>
    <row r="1323" spans="17:23" x14ac:dyDescent="0.25">
      <c r="Q1323" s="64">
        <f t="shared" si="100"/>
        <v>0</v>
      </c>
      <c r="V1323" s="131">
        <f>+IF(O1323&lt;&gt;0,($L1323*(Lister!$F$11+Lister!$F$10*$K1323/1000)+($J1323-$L1323)*Lister!$F$9)*1.05/$M1323/60,0)</f>
        <v>0</v>
      </c>
      <c r="W1323" s="120">
        <f t="shared" si="99"/>
        <v>0</v>
      </c>
    </row>
    <row r="1324" spans="17:23" x14ac:dyDescent="0.25">
      <c r="Q1324" s="64">
        <f t="shared" si="100"/>
        <v>0</v>
      </c>
      <c r="V1324" s="131">
        <f>+IF(O1324&lt;&gt;0,($L1324*(Lister!$F$11+Lister!$F$10*$K1324/1000)+($J1324-$L1324)*Lister!$F$9)*1.05/$M1324/60,0)</f>
        <v>0</v>
      </c>
      <c r="W1324" s="120">
        <f t="shared" si="99"/>
        <v>0</v>
      </c>
    </row>
    <row r="1325" spans="17:23" x14ac:dyDescent="0.25">
      <c r="Q1325" s="64">
        <f t="shared" si="100"/>
        <v>0</v>
      </c>
      <c r="V1325" s="131">
        <f>+IF(O1325&lt;&gt;0,($L1325*(Lister!$F$11+Lister!$F$10*$K1325/1000)+($J1325-$L1325)*Lister!$F$9)*1.05/$M1325/60,0)</f>
        <v>0</v>
      </c>
      <c r="W1325" s="120">
        <f t="shared" si="99"/>
        <v>0</v>
      </c>
    </row>
    <row r="1326" spans="17:23" x14ac:dyDescent="0.25">
      <c r="Q1326" s="64">
        <f t="shared" si="100"/>
        <v>0</v>
      </c>
      <c r="V1326" s="131">
        <f>+IF(O1326&lt;&gt;0,($L1326*(Lister!$F$11+Lister!$F$10*$K1326/1000)+($J1326-$L1326)*Lister!$F$9)*1.05/$M1326/60,0)</f>
        <v>0</v>
      </c>
      <c r="W1326" s="120">
        <f t="shared" si="99"/>
        <v>0</v>
      </c>
    </row>
    <row r="1327" spans="17:23" x14ac:dyDescent="0.25">
      <c r="Q1327" s="64">
        <f t="shared" si="100"/>
        <v>0</v>
      </c>
      <c r="V1327" s="131">
        <f>+IF(O1327&lt;&gt;0,($L1327*(Lister!$F$11+Lister!$F$10*$K1327/1000)+($J1327-$L1327)*Lister!$F$9)*1.05/$M1327/60,0)</f>
        <v>0</v>
      </c>
      <c r="W1327" s="120">
        <f t="shared" si="99"/>
        <v>0</v>
      </c>
    </row>
    <row r="1328" spans="17:23" x14ac:dyDescent="0.25">
      <c r="Q1328" s="64">
        <f t="shared" si="100"/>
        <v>0</v>
      </c>
      <c r="V1328" s="131">
        <f>+IF(O1328&lt;&gt;0,($L1328*(Lister!$F$11+Lister!$F$10*$K1328/1000)+($J1328-$L1328)*Lister!$F$9)*1.05/$M1328/60,0)</f>
        <v>0</v>
      </c>
      <c r="W1328" s="120">
        <f t="shared" si="99"/>
        <v>0</v>
      </c>
    </row>
    <row r="1329" spans="17:23" x14ac:dyDescent="0.25">
      <c r="Q1329" s="64">
        <f t="shared" si="100"/>
        <v>0</v>
      </c>
      <c r="V1329" s="131">
        <f>+IF(O1329&lt;&gt;0,($L1329*(Lister!$F$11+Lister!$F$10*$K1329/1000)+($J1329-$L1329)*Lister!$F$9)*1.05/$M1329/60,0)</f>
        <v>0</v>
      </c>
      <c r="W1329" s="120">
        <f t="shared" si="99"/>
        <v>0</v>
      </c>
    </row>
    <row r="1330" spans="17:23" x14ac:dyDescent="0.25">
      <c r="Q1330" s="64">
        <f t="shared" si="100"/>
        <v>0</v>
      </c>
      <c r="V1330" s="131">
        <f>+IF(O1330&lt;&gt;0,($L1330*(Lister!$F$11+Lister!$F$10*$K1330/1000)+($J1330-$L1330)*Lister!$F$9)*1.05/$M1330/60,0)</f>
        <v>0</v>
      </c>
      <c r="W1330" s="120">
        <f t="shared" si="99"/>
        <v>0</v>
      </c>
    </row>
    <row r="1331" spans="17:23" x14ac:dyDescent="0.25">
      <c r="Q1331" s="64">
        <f t="shared" si="100"/>
        <v>0</v>
      </c>
      <c r="V1331" s="131">
        <f>+IF(O1331&lt;&gt;0,($L1331*(Lister!$F$11+Lister!$F$10*$K1331/1000)+($J1331-$L1331)*Lister!$F$9)*1.05/$M1331/60,0)</f>
        <v>0</v>
      </c>
      <c r="W1331" s="120">
        <f t="shared" si="99"/>
        <v>0</v>
      </c>
    </row>
    <row r="1332" spans="17:23" x14ac:dyDescent="0.25">
      <c r="Q1332" s="64">
        <f t="shared" si="100"/>
        <v>0</v>
      </c>
      <c r="V1332" s="131">
        <f>+IF(O1332&lt;&gt;0,($L1332*(Lister!$F$11+Lister!$F$10*$K1332/1000)+($J1332-$L1332)*Lister!$F$9)*1.05/$M1332/60,0)</f>
        <v>0</v>
      </c>
      <c r="W1332" s="120">
        <f t="shared" si="99"/>
        <v>0</v>
      </c>
    </row>
    <row r="1333" spans="17:23" x14ac:dyDescent="0.25">
      <c r="Q1333" s="64">
        <f t="shared" si="100"/>
        <v>0</v>
      </c>
      <c r="V1333" s="131">
        <f>+IF(O1333&lt;&gt;0,($L1333*(Lister!$F$11+Lister!$F$10*$K1333/1000)+($J1333-$L1333)*Lister!$F$9)*1.05/$M1333/60,0)</f>
        <v>0</v>
      </c>
      <c r="W1333" s="120">
        <f t="shared" si="99"/>
        <v>0</v>
      </c>
    </row>
    <row r="1334" spans="17:23" x14ac:dyDescent="0.25">
      <c r="Q1334" s="64">
        <f t="shared" si="100"/>
        <v>0</v>
      </c>
      <c r="V1334" s="131">
        <f>+IF(O1334&lt;&gt;0,($L1334*(Lister!$F$11+Lister!$F$10*$K1334/1000)+($J1334-$L1334)*Lister!$F$9)*1.05/$M1334/60,0)</f>
        <v>0</v>
      </c>
      <c r="W1334" s="120">
        <f t="shared" si="99"/>
        <v>0</v>
      </c>
    </row>
    <row r="1335" spans="17:23" x14ac:dyDescent="0.25">
      <c r="Q1335" s="64">
        <f t="shared" si="100"/>
        <v>0</v>
      </c>
      <c r="V1335" s="131">
        <f>+IF(O1335&lt;&gt;0,($L1335*(Lister!$F$11+Lister!$F$10*$K1335/1000)+($J1335-$L1335)*Lister!$F$9)*1.05/$M1335/60,0)</f>
        <v>0</v>
      </c>
      <c r="W1335" s="120">
        <f t="shared" si="99"/>
        <v>0</v>
      </c>
    </row>
    <row r="1336" spans="17:23" x14ac:dyDescent="0.25">
      <c r="Q1336" s="64">
        <f t="shared" si="100"/>
        <v>0</v>
      </c>
      <c r="V1336" s="131">
        <f>+IF(O1336&lt;&gt;0,($L1336*(Lister!$F$11+Lister!$F$10*$K1336/1000)+($J1336-$L1336)*Lister!$F$9)*1.05/$M1336/60,0)</f>
        <v>0</v>
      </c>
      <c r="W1336" s="120">
        <f t="shared" si="99"/>
        <v>0</v>
      </c>
    </row>
    <row r="1337" spans="17:23" x14ac:dyDescent="0.25">
      <c r="Q1337" s="64">
        <f t="shared" si="100"/>
        <v>0</v>
      </c>
      <c r="V1337" s="131">
        <f>+IF(O1337&lt;&gt;0,($L1337*(Lister!$F$11+Lister!$F$10*$K1337/1000)+($J1337-$L1337)*Lister!$F$9)*1.05/$M1337/60,0)</f>
        <v>0</v>
      </c>
      <c r="W1337" s="120">
        <f t="shared" si="99"/>
        <v>0</v>
      </c>
    </row>
    <row r="1338" spans="17:23" x14ac:dyDescent="0.25">
      <c r="Q1338" s="64">
        <f t="shared" si="100"/>
        <v>0</v>
      </c>
      <c r="V1338" s="131">
        <f>+IF(O1338&lt;&gt;0,($L1338*(Lister!$F$11+Lister!$F$10*$K1338/1000)+($J1338-$L1338)*Lister!$F$9)*1.05/$M1338/60,0)</f>
        <v>0</v>
      </c>
      <c r="W1338" s="120">
        <f t="shared" si="99"/>
        <v>0</v>
      </c>
    </row>
    <row r="1339" spans="17:23" x14ac:dyDescent="0.25">
      <c r="Q1339" s="64">
        <f t="shared" si="100"/>
        <v>0</v>
      </c>
      <c r="V1339" s="131">
        <f>+IF(O1339&lt;&gt;0,($L1339*(Lister!$F$11+Lister!$F$10*$K1339/1000)+($J1339-$L1339)*Lister!$F$9)*1.05/$M1339/60,0)</f>
        <v>0</v>
      </c>
      <c r="W1339" s="120">
        <f t="shared" si="99"/>
        <v>0</v>
      </c>
    </row>
    <row r="1340" spans="17:23" x14ac:dyDescent="0.25">
      <c r="Q1340" s="64">
        <f t="shared" si="100"/>
        <v>0</v>
      </c>
      <c r="V1340" s="131">
        <f>+IF(O1340&lt;&gt;0,($L1340*(Lister!$F$11+Lister!$F$10*$K1340/1000)+($J1340-$L1340)*Lister!$F$9)*1.05/$M1340/60,0)</f>
        <v>0</v>
      </c>
      <c r="W1340" s="120">
        <f t="shared" si="99"/>
        <v>0</v>
      </c>
    </row>
    <row r="1341" spans="17:23" x14ac:dyDescent="0.25">
      <c r="Q1341" s="64">
        <f t="shared" si="100"/>
        <v>0</v>
      </c>
      <c r="V1341" s="131">
        <f>+IF(O1341&lt;&gt;0,($L1341*(Lister!$F$11+Lister!$F$10*$K1341/1000)+($J1341-$L1341)*Lister!$F$9)*1.05/$M1341/60,0)</f>
        <v>0</v>
      </c>
      <c r="W1341" s="120">
        <f t="shared" si="99"/>
        <v>0</v>
      </c>
    </row>
    <row r="1342" spans="17:23" x14ac:dyDescent="0.25">
      <c r="Q1342" s="64">
        <f t="shared" si="100"/>
        <v>0</v>
      </c>
      <c r="V1342" s="131">
        <f>+IF(O1342&lt;&gt;0,($L1342*(Lister!$F$11+Lister!$F$10*$K1342/1000)+($J1342-$L1342)*Lister!$F$9)*1.05/$M1342/60,0)</f>
        <v>0</v>
      </c>
      <c r="W1342" s="120">
        <f t="shared" si="99"/>
        <v>0</v>
      </c>
    </row>
    <row r="1343" spans="17:23" x14ac:dyDescent="0.25">
      <c r="Q1343" s="64">
        <f t="shared" si="100"/>
        <v>0</v>
      </c>
      <c r="V1343" s="131">
        <f>+IF(O1343&lt;&gt;0,($L1343*(Lister!$F$11+Lister!$F$10*$K1343/1000)+($J1343-$L1343)*Lister!$F$9)*1.05/$M1343/60,0)</f>
        <v>0</v>
      </c>
      <c r="W1343" s="120">
        <f t="shared" si="99"/>
        <v>0</v>
      </c>
    </row>
    <row r="1344" spans="17:23" x14ac:dyDescent="0.25">
      <c r="Q1344" s="64">
        <f t="shared" si="100"/>
        <v>0</v>
      </c>
      <c r="V1344" s="131">
        <f>+IF(O1344&lt;&gt;0,($L1344*(Lister!$F$11+Lister!$F$10*$K1344/1000)+($J1344-$L1344)*Lister!$F$9)*1.05/$M1344/60,0)</f>
        <v>0</v>
      </c>
      <c r="W1344" s="120">
        <f t="shared" si="99"/>
        <v>0</v>
      </c>
    </row>
    <row r="1345" spans="17:23" x14ac:dyDescent="0.25">
      <c r="Q1345" s="64">
        <f t="shared" si="100"/>
        <v>0</v>
      </c>
      <c r="V1345" s="131">
        <f>+IF(O1345&lt;&gt;0,($L1345*(Lister!$F$11+Lister!$F$10*$K1345/1000)+($J1345-$L1345)*Lister!$F$9)*1.05/$M1345/60,0)</f>
        <v>0</v>
      </c>
      <c r="W1345" s="120">
        <f t="shared" si="99"/>
        <v>0</v>
      </c>
    </row>
    <row r="1346" spans="17:23" x14ac:dyDescent="0.25">
      <c r="Q1346" s="64">
        <f t="shared" si="100"/>
        <v>0</v>
      </c>
      <c r="V1346" s="131">
        <f>+IF(O1346&lt;&gt;0,($L1346*(Lister!$F$11+Lister!$F$10*$K1346/1000)+($J1346-$L1346)*Lister!$F$9)*1.05/$M1346/60,0)</f>
        <v>0</v>
      </c>
      <c r="W1346" s="120">
        <f t="shared" si="99"/>
        <v>0</v>
      </c>
    </row>
    <row r="1347" spans="17:23" x14ac:dyDescent="0.25">
      <c r="Q1347" s="64">
        <f t="shared" si="100"/>
        <v>0</v>
      </c>
      <c r="V1347" s="131">
        <f>+IF(O1347&lt;&gt;0,($L1347*(Lister!$F$11+Lister!$F$10*$K1347/1000)+($J1347-$L1347)*Lister!$F$9)*1.05/$M1347/60,0)</f>
        <v>0</v>
      </c>
      <c r="W1347" s="120">
        <f t="shared" si="99"/>
        <v>0</v>
      </c>
    </row>
    <row r="1348" spans="17:23" x14ac:dyDescent="0.25">
      <c r="Q1348" s="64">
        <f t="shared" si="100"/>
        <v>0</v>
      </c>
      <c r="V1348" s="131">
        <f>+IF(O1348&lt;&gt;0,($L1348*(Lister!$F$11+Lister!$F$10*$K1348/1000)+($J1348-$L1348)*Lister!$F$9)*1.05/$M1348/60,0)</f>
        <v>0</v>
      </c>
      <c r="W1348" s="120">
        <f t="shared" si="99"/>
        <v>0</v>
      </c>
    </row>
    <row r="1349" spans="17:23" x14ac:dyDescent="0.25">
      <c r="Q1349" s="64">
        <f t="shared" si="100"/>
        <v>0</v>
      </c>
      <c r="V1349" s="131">
        <f>+IF(O1349&lt;&gt;0,($L1349*(Lister!$F$11+Lister!$F$10*$K1349/1000)+($J1349-$L1349)*Lister!$F$9)*1.05/$M1349/60,0)</f>
        <v>0</v>
      </c>
      <c r="W1349" s="120">
        <f t="shared" si="99"/>
        <v>0</v>
      </c>
    </row>
    <row r="1350" spans="17:23" x14ac:dyDescent="0.25">
      <c r="Q1350" s="64">
        <f t="shared" si="100"/>
        <v>0</v>
      </c>
      <c r="V1350" s="131">
        <f>+IF(O1350&lt;&gt;0,($L1350*(Lister!$F$11+Lister!$F$10*$K1350/1000)+($J1350-$L1350)*Lister!$F$9)*1.05/$M1350/60,0)</f>
        <v>0</v>
      </c>
      <c r="W1350" s="120">
        <f t="shared" ref="W1350:W1413" si="101">+V1350/60</f>
        <v>0</v>
      </c>
    </row>
    <row r="1351" spans="17:23" x14ac:dyDescent="0.25">
      <c r="Q1351" s="64">
        <f t="shared" si="100"/>
        <v>0</v>
      </c>
      <c r="V1351" s="131">
        <f>+IF(O1351&lt;&gt;0,($L1351*(Lister!$F$11+Lister!$F$10*$K1351/1000)+($J1351-$L1351)*Lister!$F$9)*1.05/$M1351/60,0)</f>
        <v>0</v>
      </c>
      <c r="W1351" s="120">
        <f t="shared" si="101"/>
        <v>0</v>
      </c>
    </row>
    <row r="1352" spans="17:23" x14ac:dyDescent="0.25">
      <c r="Q1352" s="64">
        <f t="shared" si="100"/>
        <v>0</v>
      </c>
      <c r="V1352" s="131">
        <f>+IF(O1352&lt;&gt;0,($L1352*(Lister!$F$11+Lister!$F$10*$K1352/1000)+($J1352-$L1352)*Lister!$F$9)*1.05/$M1352/60,0)</f>
        <v>0</v>
      </c>
      <c r="W1352" s="120">
        <f t="shared" si="101"/>
        <v>0</v>
      </c>
    </row>
    <row r="1353" spans="17:23" x14ac:dyDescent="0.25">
      <c r="Q1353" s="64">
        <f t="shared" si="100"/>
        <v>0</v>
      </c>
      <c r="V1353" s="131">
        <f>+IF(O1353&lt;&gt;0,($L1353*(Lister!$F$11+Lister!$F$10*$K1353/1000)+($J1353-$L1353)*Lister!$F$9)*1.05/$M1353/60,0)</f>
        <v>0</v>
      </c>
      <c r="W1353" s="120">
        <f t="shared" si="101"/>
        <v>0</v>
      </c>
    </row>
    <row r="1354" spans="17:23" x14ac:dyDescent="0.25">
      <c r="Q1354" s="64">
        <f t="shared" si="100"/>
        <v>0</v>
      </c>
      <c r="V1354" s="131">
        <f>+IF(O1354&lt;&gt;0,($L1354*(Lister!$F$11+Lister!$F$10*$K1354/1000)+($J1354-$L1354)*Lister!$F$9)*1.05/$M1354/60,0)</f>
        <v>0</v>
      </c>
      <c r="W1354" s="120">
        <f t="shared" si="101"/>
        <v>0</v>
      </c>
    </row>
    <row r="1355" spans="17:23" x14ac:dyDescent="0.25">
      <c r="Q1355" s="64">
        <f t="shared" si="100"/>
        <v>0</v>
      </c>
      <c r="V1355" s="131">
        <f>+IF(O1355&lt;&gt;0,($L1355*(Lister!$F$11+Lister!$F$10*$K1355/1000)+($J1355-$L1355)*Lister!$F$9)*1.05/$M1355/60,0)</f>
        <v>0</v>
      </c>
      <c r="W1355" s="120">
        <f t="shared" si="101"/>
        <v>0</v>
      </c>
    </row>
    <row r="1356" spans="17:23" x14ac:dyDescent="0.25">
      <c r="Q1356" s="64">
        <f t="shared" si="100"/>
        <v>0</v>
      </c>
      <c r="V1356" s="131">
        <f>+IF(O1356&lt;&gt;0,($L1356*(Lister!$F$11+Lister!$F$10*$K1356/1000)+($J1356-$L1356)*Lister!$F$9)*1.05/$M1356/60,0)</f>
        <v>0</v>
      </c>
      <c r="W1356" s="120">
        <f t="shared" si="101"/>
        <v>0</v>
      </c>
    </row>
    <row r="1357" spans="17:23" x14ac:dyDescent="0.25">
      <c r="Q1357" s="64">
        <f t="shared" si="100"/>
        <v>0</v>
      </c>
      <c r="V1357" s="131">
        <f>+IF(O1357&lt;&gt;0,($L1357*(Lister!$F$11+Lister!$F$10*$K1357/1000)+($J1357-$L1357)*Lister!$F$9)*1.05/$M1357/60,0)</f>
        <v>0</v>
      </c>
      <c r="W1357" s="120">
        <f t="shared" si="101"/>
        <v>0</v>
      </c>
    </row>
    <row r="1358" spans="17:23" x14ac:dyDescent="0.25">
      <c r="Q1358" s="64">
        <f t="shared" si="100"/>
        <v>0</v>
      </c>
      <c r="V1358" s="131">
        <f>+IF(O1358&lt;&gt;0,($L1358*(Lister!$F$11+Lister!$F$10*$K1358/1000)+($J1358-$L1358)*Lister!$F$9)*1.05/$M1358/60,0)</f>
        <v>0</v>
      </c>
      <c r="W1358" s="120">
        <f t="shared" si="101"/>
        <v>0</v>
      </c>
    </row>
    <row r="1359" spans="17:23" x14ac:dyDescent="0.25">
      <c r="Q1359" s="64">
        <f t="shared" si="100"/>
        <v>0</v>
      </c>
      <c r="V1359" s="131">
        <f>+IF(O1359&lt;&gt;0,($L1359*(Lister!$F$11+Lister!$F$10*$K1359/1000)+($J1359-$L1359)*Lister!$F$9)*1.05/$M1359/60,0)</f>
        <v>0</v>
      </c>
      <c r="W1359" s="120">
        <f t="shared" si="101"/>
        <v>0</v>
      </c>
    </row>
    <row r="1360" spans="17:23" x14ac:dyDescent="0.25">
      <c r="Q1360" s="64">
        <f t="shared" si="100"/>
        <v>0</v>
      </c>
      <c r="V1360" s="131">
        <f>+IF(O1360&lt;&gt;0,($L1360*(Lister!$F$11+Lister!$F$10*$K1360/1000)+($J1360-$L1360)*Lister!$F$9)*1.05/$M1360/60,0)</f>
        <v>0</v>
      </c>
      <c r="W1360" s="120">
        <f t="shared" si="101"/>
        <v>0</v>
      </c>
    </row>
    <row r="1361" spans="17:23" x14ac:dyDescent="0.25">
      <c r="Q1361" s="64">
        <f t="shared" si="100"/>
        <v>0</v>
      </c>
      <c r="V1361" s="131">
        <f>+IF(O1361&lt;&gt;0,($L1361*(Lister!$F$11+Lister!$F$10*$K1361/1000)+($J1361-$L1361)*Lister!$F$9)*1.05/$M1361/60,0)</f>
        <v>0</v>
      </c>
      <c r="W1361" s="120">
        <f t="shared" si="101"/>
        <v>0</v>
      </c>
    </row>
    <row r="1362" spans="17:23" x14ac:dyDescent="0.25">
      <c r="Q1362" s="64">
        <f t="shared" si="100"/>
        <v>0</v>
      </c>
      <c r="V1362" s="131">
        <f>+IF(O1362&lt;&gt;0,($L1362*(Lister!$F$11+Lister!$F$10*$K1362/1000)+($J1362-$L1362)*Lister!$F$9)*1.05/$M1362/60,0)</f>
        <v>0</v>
      </c>
      <c r="W1362" s="120">
        <f t="shared" si="101"/>
        <v>0</v>
      </c>
    </row>
    <row r="1363" spans="17:23" x14ac:dyDescent="0.25">
      <c r="Q1363" s="64">
        <f t="shared" si="100"/>
        <v>0</v>
      </c>
      <c r="V1363" s="131">
        <f>+IF(O1363&lt;&gt;0,($L1363*(Lister!$F$11+Lister!$F$10*$K1363/1000)+($J1363-$L1363)*Lister!$F$9)*1.05/$M1363/60,0)</f>
        <v>0</v>
      </c>
      <c r="W1363" s="120">
        <f t="shared" si="101"/>
        <v>0</v>
      </c>
    </row>
    <row r="1364" spans="17:23" x14ac:dyDescent="0.25">
      <c r="Q1364" s="64">
        <f t="shared" si="100"/>
        <v>0</v>
      </c>
      <c r="V1364" s="131">
        <f>+IF(O1364&lt;&gt;0,($L1364*(Lister!$F$11+Lister!$F$10*$K1364/1000)+($J1364-$L1364)*Lister!$F$9)*1.05/$M1364/60,0)</f>
        <v>0</v>
      </c>
      <c r="W1364" s="120">
        <f t="shared" si="101"/>
        <v>0</v>
      </c>
    </row>
    <row r="1365" spans="17:23" x14ac:dyDescent="0.25">
      <c r="Q1365" s="64">
        <f t="shared" si="100"/>
        <v>0</v>
      </c>
      <c r="V1365" s="131">
        <f>+IF(O1365&lt;&gt;0,($L1365*(Lister!$F$11+Lister!$F$10*$K1365/1000)+($J1365-$L1365)*Lister!$F$9)*1.05/$M1365/60,0)</f>
        <v>0</v>
      </c>
      <c r="W1365" s="120">
        <f t="shared" si="101"/>
        <v>0</v>
      </c>
    </row>
    <row r="1366" spans="17:23" x14ac:dyDescent="0.25">
      <c r="Q1366" s="64">
        <f t="shared" si="100"/>
        <v>0</v>
      </c>
      <c r="V1366" s="131">
        <f>+IF(O1366&lt;&gt;0,($L1366*(Lister!$F$11+Lister!$F$10*$K1366/1000)+($J1366-$L1366)*Lister!$F$9)*1.05/$M1366/60,0)</f>
        <v>0</v>
      </c>
      <c r="W1366" s="120">
        <f t="shared" si="101"/>
        <v>0</v>
      </c>
    </row>
    <row r="1367" spans="17:23" x14ac:dyDescent="0.25">
      <c r="Q1367" s="64">
        <f t="shared" ref="Q1367:Q1430" si="102">+M1367*N1367</f>
        <v>0</v>
      </c>
      <c r="V1367" s="131">
        <f>+IF(O1367&lt;&gt;0,($L1367*(Lister!$F$11+Lister!$F$10*$K1367/1000)+($J1367-$L1367)*Lister!$F$9)*1.05/$M1367/60,0)</f>
        <v>0</v>
      </c>
      <c r="W1367" s="120">
        <f t="shared" si="101"/>
        <v>0</v>
      </c>
    </row>
    <row r="1368" spans="17:23" x14ac:dyDescent="0.25">
      <c r="Q1368" s="64">
        <f t="shared" si="102"/>
        <v>0</v>
      </c>
      <c r="V1368" s="131">
        <f>+IF(O1368&lt;&gt;0,($L1368*(Lister!$F$11+Lister!$F$10*$K1368/1000)+($J1368-$L1368)*Lister!$F$9)*1.05/$M1368/60,0)</f>
        <v>0</v>
      </c>
      <c r="W1368" s="120">
        <f t="shared" si="101"/>
        <v>0</v>
      </c>
    </row>
    <row r="1369" spans="17:23" x14ac:dyDescent="0.25">
      <c r="Q1369" s="64">
        <f t="shared" si="102"/>
        <v>0</v>
      </c>
      <c r="V1369" s="131">
        <f>+IF(O1369&lt;&gt;0,($L1369*(Lister!$F$11+Lister!$F$10*$K1369/1000)+($J1369-$L1369)*Lister!$F$9)*1.05/$M1369/60,0)</f>
        <v>0</v>
      </c>
      <c r="W1369" s="120">
        <f t="shared" si="101"/>
        <v>0</v>
      </c>
    </row>
    <row r="1370" spans="17:23" x14ac:dyDescent="0.25">
      <c r="Q1370" s="64">
        <f t="shared" si="102"/>
        <v>0</v>
      </c>
      <c r="V1370" s="131">
        <f>+IF(O1370&lt;&gt;0,($L1370*(Lister!$F$11+Lister!$F$10*$K1370/1000)+($J1370-$L1370)*Lister!$F$9)*1.05/$M1370/60,0)</f>
        <v>0</v>
      </c>
      <c r="W1370" s="120">
        <f t="shared" si="101"/>
        <v>0</v>
      </c>
    </row>
    <row r="1371" spans="17:23" x14ac:dyDescent="0.25">
      <c r="Q1371" s="64">
        <f t="shared" si="102"/>
        <v>0</v>
      </c>
      <c r="V1371" s="131">
        <f>+IF(O1371&lt;&gt;0,($L1371*(Lister!$F$11+Lister!$F$10*$K1371/1000)+($J1371-$L1371)*Lister!$F$9)*1.05/$M1371/60,0)</f>
        <v>0</v>
      </c>
      <c r="W1371" s="120">
        <f t="shared" si="101"/>
        <v>0</v>
      </c>
    </row>
    <row r="1372" spans="17:23" x14ac:dyDescent="0.25">
      <c r="Q1372" s="64">
        <f t="shared" si="102"/>
        <v>0</v>
      </c>
      <c r="V1372" s="131">
        <f>+IF(O1372&lt;&gt;0,($L1372*(Lister!$F$11+Lister!$F$10*$K1372/1000)+($J1372-$L1372)*Lister!$F$9)*1.05/$M1372/60,0)</f>
        <v>0</v>
      </c>
      <c r="W1372" s="120">
        <f t="shared" si="101"/>
        <v>0</v>
      </c>
    </row>
    <row r="1373" spans="17:23" x14ac:dyDescent="0.25">
      <c r="Q1373" s="64">
        <f t="shared" si="102"/>
        <v>0</v>
      </c>
      <c r="V1373" s="131">
        <f>+IF(O1373&lt;&gt;0,($L1373*(Lister!$F$11+Lister!$F$10*$K1373/1000)+($J1373-$L1373)*Lister!$F$9)*1.05/$M1373/60,0)</f>
        <v>0</v>
      </c>
      <c r="W1373" s="120">
        <f t="shared" si="101"/>
        <v>0</v>
      </c>
    </row>
    <row r="1374" spans="17:23" x14ac:dyDescent="0.25">
      <c r="Q1374" s="64">
        <f t="shared" si="102"/>
        <v>0</v>
      </c>
      <c r="V1374" s="131">
        <f>+IF(O1374&lt;&gt;0,($L1374*(Lister!$F$11+Lister!$F$10*$K1374/1000)+($J1374-$L1374)*Lister!$F$9)*1.05/$M1374/60,0)</f>
        <v>0</v>
      </c>
      <c r="W1374" s="120">
        <f t="shared" si="101"/>
        <v>0</v>
      </c>
    </row>
    <row r="1375" spans="17:23" x14ac:dyDescent="0.25">
      <c r="Q1375" s="64">
        <f t="shared" si="102"/>
        <v>0</v>
      </c>
      <c r="V1375" s="131">
        <f>+IF(O1375&lt;&gt;0,($L1375*(Lister!$F$11+Lister!$F$10*$K1375/1000)+($J1375-$L1375)*Lister!$F$9)*1.05/$M1375/60,0)</f>
        <v>0</v>
      </c>
      <c r="W1375" s="120">
        <f t="shared" si="101"/>
        <v>0</v>
      </c>
    </row>
    <row r="1376" spans="17:23" x14ac:dyDescent="0.25">
      <c r="Q1376" s="64">
        <f t="shared" si="102"/>
        <v>0</v>
      </c>
      <c r="V1376" s="131">
        <f>+IF(O1376&lt;&gt;0,($L1376*(Lister!$F$11+Lister!$F$10*$K1376/1000)+($J1376-$L1376)*Lister!$F$9)*1.05/$M1376/60,0)</f>
        <v>0</v>
      </c>
      <c r="W1376" s="120">
        <f t="shared" si="101"/>
        <v>0</v>
      </c>
    </row>
    <row r="1377" spans="17:23" x14ac:dyDescent="0.25">
      <c r="Q1377" s="64">
        <f t="shared" si="102"/>
        <v>0</v>
      </c>
      <c r="V1377" s="131">
        <f>+IF(O1377&lt;&gt;0,($L1377*(Lister!$F$11+Lister!$F$10*$K1377/1000)+($J1377-$L1377)*Lister!$F$9)*1.05/$M1377/60,0)</f>
        <v>0</v>
      </c>
      <c r="W1377" s="120">
        <f t="shared" si="101"/>
        <v>0</v>
      </c>
    </row>
    <row r="1378" spans="17:23" x14ac:dyDescent="0.25">
      <c r="Q1378" s="64">
        <f t="shared" si="102"/>
        <v>0</v>
      </c>
      <c r="V1378" s="131">
        <f>+IF(O1378&lt;&gt;0,($L1378*(Lister!$F$11+Lister!$F$10*$K1378/1000)+($J1378-$L1378)*Lister!$F$9)*1.05/$M1378/60,0)</f>
        <v>0</v>
      </c>
      <c r="W1378" s="120">
        <f t="shared" si="101"/>
        <v>0</v>
      </c>
    </row>
    <row r="1379" spans="17:23" x14ac:dyDescent="0.25">
      <c r="Q1379" s="64">
        <f t="shared" si="102"/>
        <v>0</v>
      </c>
      <c r="V1379" s="131">
        <f>+IF(O1379&lt;&gt;0,($L1379*(Lister!$F$11+Lister!$F$10*$K1379/1000)+($J1379-$L1379)*Lister!$F$9)*1.05/$M1379/60,0)</f>
        <v>0</v>
      </c>
      <c r="W1379" s="120">
        <f t="shared" si="101"/>
        <v>0</v>
      </c>
    </row>
    <row r="1380" spans="17:23" x14ac:dyDescent="0.25">
      <c r="Q1380" s="64">
        <f t="shared" si="102"/>
        <v>0</v>
      </c>
      <c r="V1380" s="131">
        <f>+IF(O1380&lt;&gt;0,($L1380*(Lister!$F$11+Lister!$F$10*$K1380/1000)+($J1380-$L1380)*Lister!$F$9)*1.05/$M1380/60,0)</f>
        <v>0</v>
      </c>
      <c r="W1380" s="120">
        <f t="shared" si="101"/>
        <v>0</v>
      </c>
    </row>
    <row r="1381" spans="17:23" x14ac:dyDescent="0.25">
      <c r="Q1381" s="64">
        <f t="shared" si="102"/>
        <v>0</v>
      </c>
      <c r="V1381" s="131">
        <f>+IF(O1381&lt;&gt;0,($L1381*(Lister!$F$11+Lister!$F$10*$K1381/1000)+($J1381-$L1381)*Lister!$F$9)*1.05/$M1381/60,0)</f>
        <v>0</v>
      </c>
      <c r="W1381" s="120">
        <f t="shared" si="101"/>
        <v>0</v>
      </c>
    </row>
    <row r="1382" spans="17:23" x14ac:dyDescent="0.25">
      <c r="Q1382" s="64">
        <f t="shared" si="102"/>
        <v>0</v>
      </c>
      <c r="V1382" s="131">
        <f>+IF(O1382&lt;&gt;0,($L1382*(Lister!$F$11+Lister!$F$10*$K1382/1000)+($J1382-$L1382)*Lister!$F$9)*1.05/$M1382/60,0)</f>
        <v>0</v>
      </c>
      <c r="W1382" s="120">
        <f t="shared" si="101"/>
        <v>0</v>
      </c>
    </row>
    <row r="1383" spans="17:23" x14ac:dyDescent="0.25">
      <c r="Q1383" s="64">
        <f t="shared" si="102"/>
        <v>0</v>
      </c>
      <c r="V1383" s="131">
        <f>+IF(O1383&lt;&gt;0,($L1383*(Lister!$F$11+Lister!$F$10*$K1383/1000)+($J1383-$L1383)*Lister!$F$9)*1.05/$M1383/60,0)</f>
        <v>0</v>
      </c>
      <c r="W1383" s="120">
        <f t="shared" si="101"/>
        <v>0</v>
      </c>
    </row>
    <row r="1384" spans="17:23" x14ac:dyDescent="0.25">
      <c r="Q1384" s="64">
        <f t="shared" si="102"/>
        <v>0</v>
      </c>
      <c r="V1384" s="131">
        <f>+IF(O1384&lt;&gt;0,($L1384*(Lister!$F$11+Lister!$F$10*$K1384/1000)+($J1384-$L1384)*Lister!$F$9)*1.05/$M1384/60,0)</f>
        <v>0</v>
      </c>
      <c r="W1384" s="120">
        <f t="shared" si="101"/>
        <v>0</v>
      </c>
    </row>
    <row r="1385" spans="17:23" x14ac:dyDescent="0.25">
      <c r="Q1385" s="64">
        <f t="shared" si="102"/>
        <v>0</v>
      </c>
      <c r="V1385" s="131">
        <f>+IF(O1385&lt;&gt;0,($L1385*(Lister!$F$11+Lister!$F$10*$K1385/1000)+($J1385-$L1385)*Lister!$F$9)*1.05/$M1385/60,0)</f>
        <v>0</v>
      </c>
      <c r="W1385" s="120">
        <f t="shared" si="101"/>
        <v>0</v>
      </c>
    </row>
    <row r="1386" spans="17:23" x14ac:dyDescent="0.25">
      <c r="Q1386" s="64">
        <f t="shared" si="102"/>
        <v>0</v>
      </c>
      <c r="V1386" s="131">
        <f>+IF(O1386&lt;&gt;0,($L1386*(Lister!$F$11+Lister!$F$10*$K1386/1000)+($J1386-$L1386)*Lister!$F$9)*1.05/$M1386/60,0)</f>
        <v>0</v>
      </c>
      <c r="W1386" s="120">
        <f t="shared" si="101"/>
        <v>0</v>
      </c>
    </row>
    <row r="1387" spans="17:23" x14ac:dyDescent="0.25">
      <c r="Q1387" s="64">
        <f t="shared" si="102"/>
        <v>0</v>
      </c>
      <c r="V1387" s="131">
        <f>+IF(O1387&lt;&gt;0,($L1387*(Lister!$F$11+Lister!$F$10*$K1387/1000)+($J1387-$L1387)*Lister!$F$9)*1.05/$M1387/60,0)</f>
        <v>0</v>
      </c>
      <c r="W1387" s="120">
        <f t="shared" si="101"/>
        <v>0</v>
      </c>
    </row>
    <row r="1388" spans="17:23" x14ac:dyDescent="0.25">
      <c r="Q1388" s="64">
        <f t="shared" si="102"/>
        <v>0</v>
      </c>
      <c r="V1388" s="131">
        <f>+IF(O1388&lt;&gt;0,($L1388*(Lister!$F$11+Lister!$F$10*$K1388/1000)+($J1388-$L1388)*Lister!$F$9)*1.05/$M1388/60,0)</f>
        <v>0</v>
      </c>
      <c r="W1388" s="120">
        <f t="shared" si="101"/>
        <v>0</v>
      </c>
    </row>
    <row r="1389" spans="17:23" x14ac:dyDescent="0.25">
      <c r="Q1389" s="64">
        <f t="shared" si="102"/>
        <v>0</v>
      </c>
      <c r="V1389" s="131">
        <f>+IF(O1389&lt;&gt;0,($L1389*(Lister!$F$11+Lister!$F$10*$K1389/1000)+($J1389-$L1389)*Lister!$F$9)*1.05/$M1389/60,0)</f>
        <v>0</v>
      </c>
      <c r="W1389" s="120">
        <f t="shared" si="101"/>
        <v>0</v>
      </c>
    </row>
    <row r="1390" spans="17:23" x14ac:dyDescent="0.25">
      <c r="Q1390" s="64">
        <f t="shared" si="102"/>
        <v>0</v>
      </c>
      <c r="V1390" s="131">
        <f>+IF(O1390&lt;&gt;0,($L1390*(Lister!$F$11+Lister!$F$10*$K1390/1000)+($J1390-$L1390)*Lister!$F$9)*1.05/$M1390/60,0)</f>
        <v>0</v>
      </c>
      <c r="W1390" s="120">
        <f t="shared" si="101"/>
        <v>0</v>
      </c>
    </row>
    <row r="1391" spans="17:23" x14ac:dyDescent="0.25">
      <c r="Q1391" s="64">
        <f t="shared" si="102"/>
        <v>0</v>
      </c>
      <c r="V1391" s="131">
        <f>+IF(O1391&lt;&gt;0,($L1391*(Lister!$F$11+Lister!$F$10*$K1391/1000)+($J1391-$L1391)*Lister!$F$9)*1.05/$M1391/60,0)</f>
        <v>0</v>
      </c>
      <c r="W1391" s="120">
        <f t="shared" si="101"/>
        <v>0</v>
      </c>
    </row>
    <row r="1392" spans="17:23" x14ac:dyDescent="0.25">
      <c r="Q1392" s="64">
        <f t="shared" si="102"/>
        <v>0</v>
      </c>
      <c r="V1392" s="131">
        <f>+IF(O1392&lt;&gt;0,($L1392*(Lister!$F$11+Lister!$F$10*$K1392/1000)+($J1392-$L1392)*Lister!$F$9)*1.05/$M1392/60,0)</f>
        <v>0</v>
      </c>
      <c r="W1392" s="120">
        <f t="shared" si="101"/>
        <v>0</v>
      </c>
    </row>
    <row r="1393" spans="17:23" x14ac:dyDescent="0.25">
      <c r="Q1393" s="64">
        <f t="shared" si="102"/>
        <v>0</v>
      </c>
      <c r="V1393" s="131">
        <f>+IF(O1393&lt;&gt;0,($L1393*(Lister!$F$11+Lister!$F$10*$K1393/1000)+($J1393-$L1393)*Lister!$F$9)*1.05/$M1393/60,0)</f>
        <v>0</v>
      </c>
      <c r="W1393" s="120">
        <f t="shared" si="101"/>
        <v>0</v>
      </c>
    </row>
    <row r="1394" spans="17:23" x14ac:dyDescent="0.25">
      <c r="Q1394" s="64">
        <f t="shared" si="102"/>
        <v>0</v>
      </c>
      <c r="V1394" s="131">
        <f>+IF(O1394&lt;&gt;0,($L1394*(Lister!$F$11+Lister!$F$10*$K1394/1000)+($J1394-$L1394)*Lister!$F$9)*1.05/$M1394/60,0)</f>
        <v>0</v>
      </c>
      <c r="W1394" s="120">
        <f t="shared" si="101"/>
        <v>0</v>
      </c>
    </row>
    <row r="1395" spans="17:23" x14ac:dyDescent="0.25">
      <c r="Q1395" s="64">
        <f t="shared" si="102"/>
        <v>0</v>
      </c>
      <c r="V1395" s="131">
        <f>+IF(O1395&lt;&gt;0,($L1395*(Lister!$F$11+Lister!$F$10*$K1395/1000)+($J1395-$L1395)*Lister!$F$9)*1.05/$M1395/60,0)</f>
        <v>0</v>
      </c>
      <c r="W1395" s="120">
        <f t="shared" si="101"/>
        <v>0</v>
      </c>
    </row>
    <row r="1396" spans="17:23" x14ac:dyDescent="0.25">
      <c r="Q1396" s="64">
        <f t="shared" si="102"/>
        <v>0</v>
      </c>
      <c r="V1396" s="131">
        <f>+IF(O1396&lt;&gt;0,($L1396*(Lister!$F$11+Lister!$F$10*$K1396/1000)+($J1396-$L1396)*Lister!$F$9)*1.05/$M1396/60,0)</f>
        <v>0</v>
      </c>
      <c r="W1396" s="120">
        <f t="shared" si="101"/>
        <v>0</v>
      </c>
    </row>
    <row r="1397" spans="17:23" x14ac:dyDescent="0.25">
      <c r="Q1397" s="64">
        <f t="shared" si="102"/>
        <v>0</v>
      </c>
      <c r="V1397" s="131">
        <f>+IF(O1397&lt;&gt;0,($L1397*(Lister!$F$11+Lister!$F$10*$K1397/1000)+($J1397-$L1397)*Lister!$F$9)*1.05/$M1397/60,0)</f>
        <v>0</v>
      </c>
      <c r="W1397" s="120">
        <f t="shared" si="101"/>
        <v>0</v>
      </c>
    </row>
    <row r="1398" spans="17:23" x14ac:dyDescent="0.25">
      <c r="Q1398" s="64">
        <f t="shared" si="102"/>
        <v>0</v>
      </c>
      <c r="V1398" s="131">
        <f>+IF(O1398&lt;&gt;0,($L1398*(Lister!$F$11+Lister!$F$10*$K1398/1000)+($J1398-$L1398)*Lister!$F$9)*1.05/$M1398/60,0)</f>
        <v>0</v>
      </c>
      <c r="W1398" s="120">
        <f t="shared" si="101"/>
        <v>0</v>
      </c>
    </row>
    <row r="1399" spans="17:23" x14ac:dyDescent="0.25">
      <c r="Q1399" s="64">
        <f t="shared" si="102"/>
        <v>0</v>
      </c>
      <c r="V1399" s="131">
        <f>+IF(O1399&lt;&gt;0,($L1399*(Lister!$F$11+Lister!$F$10*$K1399/1000)+($J1399-$L1399)*Lister!$F$9)*1.05/$M1399/60,0)</f>
        <v>0</v>
      </c>
      <c r="W1399" s="120">
        <f t="shared" si="101"/>
        <v>0</v>
      </c>
    </row>
    <row r="1400" spans="17:23" x14ac:dyDescent="0.25">
      <c r="Q1400" s="64">
        <f t="shared" si="102"/>
        <v>0</v>
      </c>
      <c r="V1400" s="131">
        <f>+IF(O1400&lt;&gt;0,($L1400*(Lister!$F$11+Lister!$F$10*$K1400/1000)+($J1400-$L1400)*Lister!$F$9)*1.05/$M1400/60,0)</f>
        <v>0</v>
      </c>
      <c r="W1400" s="120">
        <f t="shared" si="101"/>
        <v>0</v>
      </c>
    </row>
    <row r="1401" spans="17:23" x14ac:dyDescent="0.25">
      <c r="Q1401" s="64">
        <f t="shared" si="102"/>
        <v>0</v>
      </c>
      <c r="V1401" s="131">
        <f>+IF(O1401&lt;&gt;0,($L1401*(Lister!$F$11+Lister!$F$10*$K1401/1000)+($J1401-$L1401)*Lister!$F$9)*1.05/$M1401/60,0)</f>
        <v>0</v>
      </c>
      <c r="W1401" s="120">
        <f t="shared" si="101"/>
        <v>0</v>
      </c>
    </row>
    <row r="1402" spans="17:23" x14ac:dyDescent="0.25">
      <c r="Q1402" s="64">
        <f t="shared" si="102"/>
        <v>0</v>
      </c>
      <c r="V1402" s="131">
        <f>+IF(O1402&lt;&gt;0,($L1402*(Lister!$F$11+Lister!$F$10*$K1402/1000)+($J1402-$L1402)*Lister!$F$9)*1.05/$M1402/60,0)</f>
        <v>0</v>
      </c>
      <c r="W1402" s="120">
        <f t="shared" si="101"/>
        <v>0</v>
      </c>
    </row>
    <row r="1403" spans="17:23" x14ac:dyDescent="0.25">
      <c r="Q1403" s="64">
        <f t="shared" si="102"/>
        <v>0</v>
      </c>
      <c r="V1403" s="131">
        <f>+IF(O1403&lt;&gt;0,($L1403*(Lister!$F$11+Lister!$F$10*$K1403/1000)+($J1403-$L1403)*Lister!$F$9)*1.05/$M1403/60,0)</f>
        <v>0</v>
      </c>
      <c r="W1403" s="120">
        <f t="shared" si="101"/>
        <v>0</v>
      </c>
    </row>
    <row r="1404" spans="17:23" x14ac:dyDescent="0.25">
      <c r="Q1404" s="64">
        <f t="shared" si="102"/>
        <v>0</v>
      </c>
      <c r="V1404" s="131">
        <f>+IF(O1404&lt;&gt;0,($L1404*(Lister!$F$11+Lister!$F$10*$K1404/1000)+($J1404-$L1404)*Lister!$F$9)*1.05/$M1404/60,0)</f>
        <v>0</v>
      </c>
      <c r="W1404" s="120">
        <f t="shared" si="101"/>
        <v>0</v>
      </c>
    </row>
    <row r="1405" spans="17:23" x14ac:dyDescent="0.25">
      <c r="Q1405" s="64">
        <f t="shared" si="102"/>
        <v>0</v>
      </c>
      <c r="V1405" s="131">
        <f>+IF(O1405&lt;&gt;0,($L1405*(Lister!$F$11+Lister!$F$10*$K1405/1000)+($J1405-$L1405)*Lister!$F$9)*1.05/$M1405/60,0)</f>
        <v>0</v>
      </c>
      <c r="W1405" s="120">
        <f t="shared" si="101"/>
        <v>0</v>
      </c>
    </row>
    <row r="1406" spans="17:23" x14ac:dyDescent="0.25">
      <c r="Q1406" s="64">
        <f t="shared" si="102"/>
        <v>0</v>
      </c>
      <c r="V1406" s="131">
        <f>+IF(O1406&lt;&gt;0,($L1406*(Lister!$F$11+Lister!$F$10*$K1406/1000)+($J1406-$L1406)*Lister!$F$9)*1.05/$M1406/60,0)</f>
        <v>0</v>
      </c>
      <c r="W1406" s="120">
        <f t="shared" si="101"/>
        <v>0</v>
      </c>
    </row>
    <row r="1407" spans="17:23" x14ac:dyDescent="0.25">
      <c r="Q1407" s="64">
        <f t="shared" si="102"/>
        <v>0</v>
      </c>
      <c r="V1407" s="131">
        <f>+IF(O1407&lt;&gt;0,($L1407*(Lister!$F$11+Lister!$F$10*$K1407/1000)+($J1407-$L1407)*Lister!$F$9)*1.05/$M1407/60,0)</f>
        <v>0</v>
      </c>
      <c r="W1407" s="120">
        <f t="shared" si="101"/>
        <v>0</v>
      </c>
    </row>
    <row r="1408" spans="17:23" x14ac:dyDescent="0.25">
      <c r="Q1408" s="64">
        <f t="shared" si="102"/>
        <v>0</v>
      </c>
      <c r="V1408" s="131">
        <f>+IF(O1408&lt;&gt;0,($L1408*(Lister!$F$11+Lister!$F$10*$K1408/1000)+($J1408-$L1408)*Lister!$F$9)*1.05/$M1408/60,0)</f>
        <v>0</v>
      </c>
      <c r="W1408" s="120">
        <f t="shared" si="101"/>
        <v>0</v>
      </c>
    </row>
    <row r="1409" spans="17:23" x14ac:dyDescent="0.25">
      <c r="Q1409" s="64">
        <f t="shared" si="102"/>
        <v>0</v>
      </c>
      <c r="V1409" s="131">
        <f>+IF(O1409&lt;&gt;0,($L1409*(Lister!$F$11+Lister!$F$10*$K1409/1000)+($J1409-$L1409)*Lister!$F$9)*1.05/$M1409/60,0)</f>
        <v>0</v>
      </c>
      <c r="W1409" s="120">
        <f t="shared" si="101"/>
        <v>0</v>
      </c>
    </row>
    <row r="1410" spans="17:23" x14ac:dyDescent="0.25">
      <c r="Q1410" s="64">
        <f t="shared" si="102"/>
        <v>0</v>
      </c>
      <c r="V1410" s="131">
        <f>+IF(O1410&lt;&gt;0,($L1410*(Lister!$F$11+Lister!$F$10*$K1410/1000)+($J1410-$L1410)*Lister!$F$9)*1.05/$M1410/60,0)</f>
        <v>0</v>
      </c>
      <c r="W1410" s="120">
        <f t="shared" si="101"/>
        <v>0</v>
      </c>
    </row>
    <row r="1411" spans="17:23" x14ac:dyDescent="0.25">
      <c r="Q1411" s="64">
        <f t="shared" si="102"/>
        <v>0</v>
      </c>
      <c r="V1411" s="131">
        <f>+IF(O1411&lt;&gt;0,($L1411*(Lister!$F$11+Lister!$F$10*$K1411/1000)+($J1411-$L1411)*Lister!$F$9)*1.05/$M1411/60,0)</f>
        <v>0</v>
      </c>
      <c r="W1411" s="120">
        <f t="shared" si="101"/>
        <v>0</v>
      </c>
    </row>
    <row r="1412" spans="17:23" x14ac:dyDescent="0.25">
      <c r="Q1412" s="64">
        <f t="shared" si="102"/>
        <v>0</v>
      </c>
      <c r="V1412" s="131">
        <f>+IF(O1412&lt;&gt;0,($L1412*(Lister!$F$11+Lister!$F$10*$K1412/1000)+($J1412-$L1412)*Lister!$F$9)*1.05/$M1412/60,0)</f>
        <v>0</v>
      </c>
      <c r="W1412" s="120">
        <f t="shared" si="101"/>
        <v>0</v>
      </c>
    </row>
    <row r="1413" spans="17:23" x14ac:dyDescent="0.25">
      <c r="Q1413" s="64">
        <f t="shared" si="102"/>
        <v>0</v>
      </c>
      <c r="V1413" s="131">
        <f>+IF(O1413&lt;&gt;0,($L1413*(Lister!$F$11+Lister!$F$10*$K1413/1000)+($J1413-$L1413)*Lister!$F$9)*1.05/$M1413/60,0)</f>
        <v>0</v>
      </c>
      <c r="W1413" s="120">
        <f t="shared" si="101"/>
        <v>0</v>
      </c>
    </row>
    <row r="1414" spans="17:23" x14ac:dyDescent="0.25">
      <c r="Q1414" s="64">
        <f t="shared" si="102"/>
        <v>0</v>
      </c>
      <c r="V1414" s="131">
        <f>+IF(O1414&lt;&gt;0,($L1414*(Lister!$F$11+Lister!$F$10*$K1414/1000)+($J1414-$L1414)*Lister!$F$9)*1.05/$M1414/60,0)</f>
        <v>0</v>
      </c>
      <c r="W1414" s="120">
        <f t="shared" ref="W1414:W1477" si="103">+V1414/60</f>
        <v>0</v>
      </c>
    </row>
    <row r="1415" spans="17:23" x14ac:dyDescent="0.25">
      <c r="Q1415" s="64">
        <f t="shared" si="102"/>
        <v>0</v>
      </c>
      <c r="V1415" s="131">
        <f>+IF(O1415&lt;&gt;0,($L1415*(Lister!$F$11+Lister!$F$10*$K1415/1000)+($J1415-$L1415)*Lister!$F$9)*1.05/$M1415/60,0)</f>
        <v>0</v>
      </c>
      <c r="W1415" s="120">
        <f t="shared" si="103"/>
        <v>0</v>
      </c>
    </row>
    <row r="1416" spans="17:23" x14ac:dyDescent="0.25">
      <c r="Q1416" s="64">
        <f t="shared" si="102"/>
        <v>0</v>
      </c>
      <c r="V1416" s="131">
        <f>+IF(O1416&lt;&gt;0,($L1416*(Lister!$F$11+Lister!$F$10*$K1416/1000)+($J1416-$L1416)*Lister!$F$9)*1.05/$M1416/60,0)</f>
        <v>0</v>
      </c>
      <c r="W1416" s="120">
        <f t="shared" si="103"/>
        <v>0</v>
      </c>
    </row>
    <row r="1417" spans="17:23" x14ac:dyDescent="0.25">
      <c r="Q1417" s="64">
        <f t="shared" si="102"/>
        <v>0</v>
      </c>
      <c r="V1417" s="131">
        <f>+IF(O1417&lt;&gt;0,($L1417*(Lister!$F$11+Lister!$F$10*$K1417/1000)+($J1417-$L1417)*Lister!$F$9)*1.05/$M1417/60,0)</f>
        <v>0</v>
      </c>
      <c r="W1417" s="120">
        <f t="shared" si="103"/>
        <v>0</v>
      </c>
    </row>
    <row r="1418" spans="17:23" x14ac:dyDescent="0.25">
      <c r="Q1418" s="64">
        <f t="shared" si="102"/>
        <v>0</v>
      </c>
      <c r="V1418" s="131">
        <f>+IF(O1418&lt;&gt;0,($L1418*(Lister!$F$11+Lister!$F$10*$K1418/1000)+($J1418-$L1418)*Lister!$F$9)*1.05/$M1418/60,0)</f>
        <v>0</v>
      </c>
      <c r="W1418" s="120">
        <f t="shared" si="103"/>
        <v>0</v>
      </c>
    </row>
    <row r="1419" spans="17:23" x14ac:dyDescent="0.25">
      <c r="Q1419" s="64">
        <f t="shared" si="102"/>
        <v>0</v>
      </c>
      <c r="V1419" s="131">
        <f>+IF(O1419&lt;&gt;0,($L1419*(Lister!$F$11+Lister!$F$10*$K1419/1000)+($J1419-$L1419)*Lister!$F$9)*1.05/$M1419/60,0)</f>
        <v>0</v>
      </c>
      <c r="W1419" s="120">
        <f t="shared" si="103"/>
        <v>0</v>
      </c>
    </row>
    <row r="1420" spans="17:23" x14ac:dyDescent="0.25">
      <c r="Q1420" s="64">
        <f t="shared" si="102"/>
        <v>0</v>
      </c>
      <c r="V1420" s="131">
        <f>+IF(O1420&lt;&gt;0,($L1420*(Lister!$F$11+Lister!$F$10*$K1420/1000)+($J1420-$L1420)*Lister!$F$9)*1.05/$M1420/60,0)</f>
        <v>0</v>
      </c>
      <c r="W1420" s="120">
        <f t="shared" si="103"/>
        <v>0</v>
      </c>
    </row>
    <row r="1421" spans="17:23" x14ac:dyDescent="0.25">
      <c r="Q1421" s="64">
        <f t="shared" si="102"/>
        <v>0</v>
      </c>
      <c r="V1421" s="131">
        <f>+IF(O1421&lt;&gt;0,($L1421*(Lister!$F$11+Lister!$F$10*$K1421/1000)+($J1421-$L1421)*Lister!$F$9)*1.05/$M1421/60,0)</f>
        <v>0</v>
      </c>
      <c r="W1421" s="120">
        <f t="shared" si="103"/>
        <v>0</v>
      </c>
    </row>
    <row r="1422" spans="17:23" x14ac:dyDescent="0.25">
      <c r="Q1422" s="64">
        <f t="shared" si="102"/>
        <v>0</v>
      </c>
      <c r="V1422" s="131">
        <f>+IF(O1422&lt;&gt;0,($L1422*(Lister!$F$11+Lister!$F$10*$K1422/1000)+($J1422-$L1422)*Lister!$F$9)*1.05/$M1422/60,0)</f>
        <v>0</v>
      </c>
      <c r="W1422" s="120">
        <f t="shared" si="103"/>
        <v>0</v>
      </c>
    </row>
    <row r="1423" spans="17:23" x14ac:dyDescent="0.25">
      <c r="Q1423" s="64">
        <f t="shared" si="102"/>
        <v>0</v>
      </c>
      <c r="V1423" s="131">
        <f>+IF(O1423&lt;&gt;0,($L1423*(Lister!$F$11+Lister!$F$10*$K1423/1000)+($J1423-$L1423)*Lister!$F$9)*1.05/$M1423/60,0)</f>
        <v>0</v>
      </c>
      <c r="W1423" s="120">
        <f t="shared" si="103"/>
        <v>0</v>
      </c>
    </row>
    <row r="1424" spans="17:23" x14ac:dyDescent="0.25">
      <c r="Q1424" s="64">
        <f t="shared" si="102"/>
        <v>0</v>
      </c>
      <c r="V1424" s="131">
        <f>+IF(O1424&lt;&gt;0,($L1424*(Lister!$F$11+Lister!$F$10*$K1424/1000)+($J1424-$L1424)*Lister!$F$9)*1.05/$M1424/60,0)</f>
        <v>0</v>
      </c>
      <c r="W1424" s="120">
        <f t="shared" si="103"/>
        <v>0</v>
      </c>
    </row>
    <row r="1425" spans="17:23" x14ac:dyDescent="0.25">
      <c r="Q1425" s="64">
        <f t="shared" si="102"/>
        <v>0</v>
      </c>
      <c r="V1425" s="131">
        <f>+IF(O1425&lt;&gt;0,($L1425*(Lister!$F$11+Lister!$F$10*$K1425/1000)+($J1425-$L1425)*Lister!$F$9)*1.05/$M1425/60,0)</f>
        <v>0</v>
      </c>
      <c r="W1425" s="120">
        <f t="shared" si="103"/>
        <v>0</v>
      </c>
    </row>
    <row r="1426" spans="17:23" x14ac:dyDescent="0.25">
      <c r="Q1426" s="64">
        <f t="shared" si="102"/>
        <v>0</v>
      </c>
      <c r="V1426" s="131">
        <f>+IF(O1426&lt;&gt;0,($L1426*(Lister!$F$11+Lister!$F$10*$K1426/1000)+($J1426-$L1426)*Lister!$F$9)*1.05/$M1426/60,0)</f>
        <v>0</v>
      </c>
      <c r="W1426" s="120">
        <f t="shared" si="103"/>
        <v>0</v>
      </c>
    </row>
    <row r="1427" spans="17:23" x14ac:dyDescent="0.25">
      <c r="Q1427" s="64">
        <f t="shared" si="102"/>
        <v>0</v>
      </c>
      <c r="V1427" s="131">
        <f>+IF(O1427&lt;&gt;0,($L1427*(Lister!$F$11+Lister!$F$10*$K1427/1000)+($J1427-$L1427)*Lister!$F$9)*1.05/$M1427/60,0)</f>
        <v>0</v>
      </c>
      <c r="W1427" s="120">
        <f t="shared" si="103"/>
        <v>0</v>
      </c>
    </row>
    <row r="1428" spans="17:23" x14ac:dyDescent="0.25">
      <c r="Q1428" s="64">
        <f t="shared" si="102"/>
        <v>0</v>
      </c>
      <c r="V1428" s="131">
        <f>+IF(O1428&lt;&gt;0,($L1428*(Lister!$F$11+Lister!$F$10*$K1428/1000)+($J1428-$L1428)*Lister!$F$9)*1.05/$M1428/60,0)</f>
        <v>0</v>
      </c>
      <c r="W1428" s="120">
        <f t="shared" si="103"/>
        <v>0</v>
      </c>
    </row>
    <row r="1429" spans="17:23" x14ac:dyDescent="0.25">
      <c r="Q1429" s="64">
        <f t="shared" si="102"/>
        <v>0</v>
      </c>
      <c r="V1429" s="131">
        <f>+IF(O1429&lt;&gt;0,($L1429*(Lister!$F$11+Lister!$F$10*$K1429/1000)+($J1429-$L1429)*Lister!$F$9)*1.05/$M1429/60,0)</f>
        <v>0</v>
      </c>
      <c r="W1429" s="120">
        <f t="shared" si="103"/>
        <v>0</v>
      </c>
    </row>
    <row r="1430" spans="17:23" x14ac:dyDescent="0.25">
      <c r="Q1430" s="64">
        <f t="shared" si="102"/>
        <v>0</v>
      </c>
      <c r="V1430" s="131">
        <f>+IF(O1430&lt;&gt;0,($L1430*(Lister!$F$11+Lister!$F$10*$K1430/1000)+($J1430-$L1430)*Lister!$F$9)*1.05/$M1430/60,0)</f>
        <v>0</v>
      </c>
      <c r="W1430" s="120">
        <f t="shared" si="103"/>
        <v>0</v>
      </c>
    </row>
    <row r="1431" spans="17:23" x14ac:dyDescent="0.25">
      <c r="Q1431" s="64">
        <f t="shared" ref="Q1431:Q1494" si="104">+M1431*N1431</f>
        <v>0</v>
      </c>
      <c r="V1431" s="131">
        <f>+IF(O1431&lt;&gt;0,($L1431*(Lister!$F$11+Lister!$F$10*$K1431/1000)+($J1431-$L1431)*Lister!$F$9)*1.05/$M1431/60,0)</f>
        <v>0</v>
      </c>
      <c r="W1431" s="120">
        <f t="shared" si="103"/>
        <v>0</v>
      </c>
    </row>
    <row r="1432" spans="17:23" x14ac:dyDescent="0.25">
      <c r="Q1432" s="64">
        <f t="shared" si="104"/>
        <v>0</v>
      </c>
      <c r="V1432" s="131">
        <f>+IF(O1432&lt;&gt;0,($L1432*(Lister!$F$11+Lister!$F$10*$K1432/1000)+($J1432-$L1432)*Lister!$F$9)*1.05/$M1432/60,0)</f>
        <v>0</v>
      </c>
      <c r="W1432" s="120">
        <f t="shared" si="103"/>
        <v>0</v>
      </c>
    </row>
    <row r="1433" spans="17:23" x14ac:dyDescent="0.25">
      <c r="Q1433" s="64">
        <f t="shared" si="104"/>
        <v>0</v>
      </c>
      <c r="V1433" s="131">
        <f>+IF(O1433&lt;&gt;0,($L1433*(Lister!$F$11+Lister!$F$10*$K1433/1000)+($J1433-$L1433)*Lister!$F$9)*1.05/$M1433/60,0)</f>
        <v>0</v>
      </c>
      <c r="W1433" s="120">
        <f t="shared" si="103"/>
        <v>0</v>
      </c>
    </row>
    <row r="1434" spans="17:23" x14ac:dyDescent="0.25">
      <c r="Q1434" s="64">
        <f t="shared" si="104"/>
        <v>0</v>
      </c>
      <c r="V1434" s="131">
        <f>+IF(O1434&lt;&gt;0,($L1434*(Lister!$F$11+Lister!$F$10*$K1434/1000)+($J1434-$L1434)*Lister!$F$9)*1.05/$M1434/60,0)</f>
        <v>0</v>
      </c>
      <c r="W1434" s="120">
        <f t="shared" si="103"/>
        <v>0</v>
      </c>
    </row>
    <row r="1435" spans="17:23" x14ac:dyDescent="0.25">
      <c r="Q1435" s="64">
        <f t="shared" si="104"/>
        <v>0</v>
      </c>
      <c r="V1435" s="131">
        <f>+IF(O1435&lt;&gt;0,($L1435*(Lister!$F$11+Lister!$F$10*$K1435/1000)+($J1435-$L1435)*Lister!$F$9)*1.05/$M1435/60,0)</f>
        <v>0</v>
      </c>
      <c r="W1435" s="120">
        <f t="shared" si="103"/>
        <v>0</v>
      </c>
    </row>
    <row r="1436" spans="17:23" x14ac:dyDescent="0.25">
      <c r="Q1436" s="64">
        <f t="shared" si="104"/>
        <v>0</v>
      </c>
      <c r="V1436" s="131">
        <f>+IF(O1436&lt;&gt;0,($L1436*(Lister!$F$11+Lister!$F$10*$K1436/1000)+($J1436-$L1436)*Lister!$F$9)*1.05/$M1436/60,0)</f>
        <v>0</v>
      </c>
      <c r="W1436" s="120">
        <f t="shared" si="103"/>
        <v>0</v>
      </c>
    </row>
    <row r="1437" spans="17:23" x14ac:dyDescent="0.25">
      <c r="Q1437" s="64">
        <f t="shared" si="104"/>
        <v>0</v>
      </c>
      <c r="V1437" s="131">
        <f>+IF(O1437&lt;&gt;0,($L1437*(Lister!$F$11+Lister!$F$10*$K1437/1000)+($J1437-$L1437)*Lister!$F$9)*1.05/$M1437/60,0)</f>
        <v>0</v>
      </c>
      <c r="W1437" s="120">
        <f t="shared" si="103"/>
        <v>0</v>
      </c>
    </row>
    <row r="1438" spans="17:23" x14ac:dyDescent="0.25">
      <c r="Q1438" s="64">
        <f t="shared" si="104"/>
        <v>0</v>
      </c>
      <c r="V1438" s="131">
        <f>+IF(O1438&lt;&gt;0,($L1438*(Lister!$F$11+Lister!$F$10*$K1438/1000)+($J1438-$L1438)*Lister!$F$9)*1.05/$M1438/60,0)</f>
        <v>0</v>
      </c>
      <c r="W1438" s="120">
        <f t="shared" si="103"/>
        <v>0</v>
      </c>
    </row>
    <row r="1439" spans="17:23" x14ac:dyDescent="0.25">
      <c r="Q1439" s="64">
        <f t="shared" si="104"/>
        <v>0</v>
      </c>
      <c r="V1439" s="131">
        <f>+IF(O1439&lt;&gt;0,($L1439*(Lister!$F$11+Lister!$F$10*$K1439/1000)+($J1439-$L1439)*Lister!$F$9)*1.05/$M1439/60,0)</f>
        <v>0</v>
      </c>
      <c r="W1439" s="120">
        <f t="shared" si="103"/>
        <v>0</v>
      </c>
    </row>
    <row r="1440" spans="17:23" x14ac:dyDescent="0.25">
      <c r="Q1440" s="64">
        <f t="shared" si="104"/>
        <v>0</v>
      </c>
      <c r="V1440" s="131">
        <f>+IF(O1440&lt;&gt;0,($L1440*(Lister!$F$11+Lister!$F$10*$K1440/1000)+($J1440-$L1440)*Lister!$F$9)*1.05/$M1440/60,0)</f>
        <v>0</v>
      </c>
      <c r="W1440" s="120">
        <f t="shared" si="103"/>
        <v>0</v>
      </c>
    </row>
    <row r="1441" spans="17:23" x14ac:dyDescent="0.25">
      <c r="Q1441" s="64">
        <f t="shared" si="104"/>
        <v>0</v>
      </c>
      <c r="V1441" s="131">
        <f>+IF(O1441&lt;&gt;0,($L1441*(Lister!$F$11+Lister!$F$10*$K1441/1000)+($J1441-$L1441)*Lister!$F$9)*1.05/$M1441/60,0)</f>
        <v>0</v>
      </c>
      <c r="W1441" s="120">
        <f t="shared" si="103"/>
        <v>0</v>
      </c>
    </row>
    <row r="1442" spans="17:23" x14ac:dyDescent="0.25">
      <c r="Q1442" s="64">
        <f t="shared" si="104"/>
        <v>0</v>
      </c>
      <c r="V1442" s="131">
        <f>+IF(O1442&lt;&gt;0,($L1442*(Lister!$F$11+Lister!$F$10*$K1442/1000)+($J1442-$L1442)*Lister!$F$9)*1.05/$M1442/60,0)</f>
        <v>0</v>
      </c>
      <c r="W1442" s="120">
        <f t="shared" si="103"/>
        <v>0</v>
      </c>
    </row>
    <row r="1443" spans="17:23" x14ac:dyDescent="0.25">
      <c r="Q1443" s="64">
        <f t="shared" si="104"/>
        <v>0</v>
      </c>
      <c r="V1443" s="131">
        <f>+IF(O1443&lt;&gt;0,($L1443*(Lister!$F$11+Lister!$F$10*$K1443/1000)+($J1443-$L1443)*Lister!$F$9)*1.05/$M1443/60,0)</f>
        <v>0</v>
      </c>
      <c r="W1443" s="120">
        <f t="shared" si="103"/>
        <v>0</v>
      </c>
    </row>
    <row r="1444" spans="17:23" x14ac:dyDescent="0.25">
      <c r="Q1444" s="64">
        <f t="shared" si="104"/>
        <v>0</v>
      </c>
      <c r="V1444" s="131">
        <f>+IF(O1444&lt;&gt;0,($L1444*(Lister!$F$11+Lister!$F$10*$K1444/1000)+($J1444-$L1444)*Lister!$F$9)*1.05/$M1444/60,0)</f>
        <v>0</v>
      </c>
      <c r="W1444" s="120">
        <f t="shared" si="103"/>
        <v>0</v>
      </c>
    </row>
    <row r="1445" spans="17:23" x14ac:dyDescent="0.25">
      <c r="Q1445" s="64">
        <f t="shared" si="104"/>
        <v>0</v>
      </c>
      <c r="V1445" s="131">
        <f>+IF(O1445&lt;&gt;0,($L1445*(Lister!$F$11+Lister!$F$10*$K1445/1000)+($J1445-$L1445)*Lister!$F$9)*1.05/$M1445/60,0)</f>
        <v>0</v>
      </c>
      <c r="W1445" s="120">
        <f t="shared" si="103"/>
        <v>0</v>
      </c>
    </row>
    <row r="1446" spans="17:23" x14ac:dyDescent="0.25">
      <c r="Q1446" s="64">
        <f t="shared" si="104"/>
        <v>0</v>
      </c>
      <c r="V1446" s="131">
        <f>+IF(O1446&lt;&gt;0,($L1446*(Lister!$F$11+Lister!$F$10*$K1446/1000)+($J1446-$L1446)*Lister!$F$9)*1.05/$M1446/60,0)</f>
        <v>0</v>
      </c>
      <c r="W1446" s="120">
        <f t="shared" si="103"/>
        <v>0</v>
      </c>
    </row>
    <row r="1447" spans="17:23" x14ac:dyDescent="0.25">
      <c r="Q1447" s="64">
        <f t="shared" si="104"/>
        <v>0</v>
      </c>
      <c r="V1447" s="131">
        <f>+IF(O1447&lt;&gt;0,($L1447*(Lister!$F$11+Lister!$F$10*$K1447/1000)+($J1447-$L1447)*Lister!$F$9)*1.05/$M1447/60,0)</f>
        <v>0</v>
      </c>
      <c r="W1447" s="120">
        <f t="shared" si="103"/>
        <v>0</v>
      </c>
    </row>
    <row r="1448" spans="17:23" x14ac:dyDescent="0.25">
      <c r="Q1448" s="64">
        <f t="shared" si="104"/>
        <v>0</v>
      </c>
      <c r="V1448" s="131">
        <f>+IF(O1448&lt;&gt;0,($L1448*(Lister!$F$11+Lister!$F$10*$K1448/1000)+($J1448-$L1448)*Lister!$F$9)*1.05/$M1448/60,0)</f>
        <v>0</v>
      </c>
      <c r="W1448" s="120">
        <f t="shared" si="103"/>
        <v>0</v>
      </c>
    </row>
    <row r="1449" spans="17:23" x14ac:dyDescent="0.25">
      <c r="Q1449" s="64">
        <f t="shared" si="104"/>
        <v>0</v>
      </c>
      <c r="V1449" s="131">
        <f>+IF(O1449&lt;&gt;0,($L1449*(Lister!$F$11+Lister!$F$10*$K1449/1000)+($J1449-$L1449)*Lister!$F$9)*1.05/$M1449/60,0)</f>
        <v>0</v>
      </c>
      <c r="W1449" s="120">
        <f t="shared" si="103"/>
        <v>0</v>
      </c>
    </row>
    <row r="1450" spans="17:23" x14ac:dyDescent="0.25">
      <c r="Q1450" s="64">
        <f t="shared" si="104"/>
        <v>0</v>
      </c>
      <c r="V1450" s="131">
        <f>+IF(O1450&lt;&gt;0,($L1450*(Lister!$F$11+Lister!$F$10*$K1450/1000)+($J1450-$L1450)*Lister!$F$9)*1.05/$M1450/60,0)</f>
        <v>0</v>
      </c>
      <c r="W1450" s="120">
        <f t="shared" si="103"/>
        <v>0</v>
      </c>
    </row>
    <row r="1451" spans="17:23" x14ac:dyDescent="0.25">
      <c r="Q1451" s="64">
        <f t="shared" si="104"/>
        <v>0</v>
      </c>
      <c r="V1451" s="131">
        <f>+IF(O1451&lt;&gt;0,($L1451*(Lister!$F$11+Lister!$F$10*$K1451/1000)+($J1451-$L1451)*Lister!$F$9)*1.05/$M1451/60,0)</f>
        <v>0</v>
      </c>
      <c r="W1451" s="120">
        <f t="shared" si="103"/>
        <v>0</v>
      </c>
    </row>
    <row r="1452" spans="17:23" x14ac:dyDescent="0.25">
      <c r="Q1452" s="64">
        <f t="shared" si="104"/>
        <v>0</v>
      </c>
      <c r="V1452" s="131">
        <f>+IF(O1452&lt;&gt;0,($L1452*(Lister!$F$11+Lister!$F$10*$K1452/1000)+($J1452-$L1452)*Lister!$F$9)*1.05/$M1452/60,0)</f>
        <v>0</v>
      </c>
      <c r="W1452" s="120">
        <f t="shared" si="103"/>
        <v>0</v>
      </c>
    </row>
    <row r="1453" spans="17:23" x14ac:dyDescent="0.25">
      <c r="Q1453" s="64">
        <f t="shared" si="104"/>
        <v>0</v>
      </c>
      <c r="V1453" s="131">
        <f>+IF(O1453&lt;&gt;0,($L1453*(Lister!$F$11+Lister!$F$10*$K1453/1000)+($J1453-$L1453)*Lister!$F$9)*1.05/$M1453/60,0)</f>
        <v>0</v>
      </c>
      <c r="W1453" s="120">
        <f t="shared" si="103"/>
        <v>0</v>
      </c>
    </row>
    <row r="1454" spans="17:23" x14ac:dyDescent="0.25">
      <c r="Q1454" s="64">
        <f t="shared" si="104"/>
        <v>0</v>
      </c>
      <c r="V1454" s="131">
        <f>+IF(O1454&lt;&gt;0,($L1454*(Lister!$F$11+Lister!$F$10*$K1454/1000)+($J1454-$L1454)*Lister!$F$9)*1.05/$M1454/60,0)</f>
        <v>0</v>
      </c>
      <c r="W1454" s="120">
        <f t="shared" si="103"/>
        <v>0</v>
      </c>
    </row>
    <row r="1455" spans="17:23" x14ac:dyDescent="0.25">
      <c r="Q1455" s="64">
        <f t="shared" si="104"/>
        <v>0</v>
      </c>
      <c r="V1455" s="131">
        <f>+IF(O1455&lt;&gt;0,($L1455*(Lister!$F$11+Lister!$F$10*$K1455/1000)+($J1455-$L1455)*Lister!$F$9)*1.05/$M1455/60,0)</f>
        <v>0</v>
      </c>
      <c r="W1455" s="120">
        <f t="shared" si="103"/>
        <v>0</v>
      </c>
    </row>
    <row r="1456" spans="17:23" x14ac:dyDescent="0.25">
      <c r="Q1456" s="64">
        <f t="shared" si="104"/>
        <v>0</v>
      </c>
      <c r="V1456" s="131">
        <f>+IF(O1456&lt;&gt;0,($L1456*(Lister!$F$11+Lister!$F$10*$K1456/1000)+($J1456-$L1456)*Lister!$F$9)*1.05/$M1456/60,0)</f>
        <v>0</v>
      </c>
      <c r="W1456" s="120">
        <f t="shared" si="103"/>
        <v>0</v>
      </c>
    </row>
    <row r="1457" spans="17:23" x14ac:dyDescent="0.25">
      <c r="Q1457" s="64">
        <f t="shared" si="104"/>
        <v>0</v>
      </c>
      <c r="V1457" s="131">
        <f>+IF(O1457&lt;&gt;0,($L1457*(Lister!$F$11+Lister!$F$10*$K1457/1000)+($J1457-$L1457)*Lister!$F$9)*1.05/$M1457/60,0)</f>
        <v>0</v>
      </c>
      <c r="W1457" s="120">
        <f t="shared" si="103"/>
        <v>0</v>
      </c>
    </row>
    <row r="1458" spans="17:23" x14ac:dyDescent="0.25">
      <c r="Q1458" s="64">
        <f t="shared" si="104"/>
        <v>0</v>
      </c>
      <c r="V1458" s="131">
        <f>+IF(O1458&lt;&gt;0,($L1458*(Lister!$F$11+Lister!$F$10*$K1458/1000)+($J1458-$L1458)*Lister!$F$9)*1.05/$M1458/60,0)</f>
        <v>0</v>
      </c>
      <c r="W1458" s="120">
        <f t="shared" si="103"/>
        <v>0</v>
      </c>
    </row>
    <row r="1459" spans="17:23" x14ac:dyDescent="0.25">
      <c r="Q1459" s="64">
        <f t="shared" si="104"/>
        <v>0</v>
      </c>
      <c r="V1459" s="131">
        <f>+IF(O1459&lt;&gt;0,($L1459*(Lister!$F$11+Lister!$F$10*$K1459/1000)+($J1459-$L1459)*Lister!$F$9)*1.05/$M1459/60,0)</f>
        <v>0</v>
      </c>
      <c r="W1459" s="120">
        <f t="shared" si="103"/>
        <v>0</v>
      </c>
    </row>
    <row r="1460" spans="17:23" x14ac:dyDescent="0.25">
      <c r="Q1460" s="64">
        <f t="shared" si="104"/>
        <v>0</v>
      </c>
      <c r="V1460" s="131">
        <f>+IF(O1460&lt;&gt;0,($L1460*(Lister!$F$11+Lister!$F$10*$K1460/1000)+($J1460-$L1460)*Lister!$F$9)*1.05/$M1460/60,0)</f>
        <v>0</v>
      </c>
      <c r="W1460" s="120">
        <f t="shared" si="103"/>
        <v>0</v>
      </c>
    </row>
    <row r="1461" spans="17:23" x14ac:dyDescent="0.25">
      <c r="Q1461" s="64">
        <f t="shared" si="104"/>
        <v>0</v>
      </c>
      <c r="V1461" s="131">
        <f>+IF(O1461&lt;&gt;0,($L1461*(Lister!$F$11+Lister!$F$10*$K1461/1000)+($J1461-$L1461)*Lister!$F$9)*1.05/$M1461/60,0)</f>
        <v>0</v>
      </c>
      <c r="W1461" s="120">
        <f t="shared" si="103"/>
        <v>0</v>
      </c>
    </row>
    <row r="1462" spans="17:23" x14ac:dyDescent="0.25">
      <c r="Q1462" s="64">
        <f t="shared" si="104"/>
        <v>0</v>
      </c>
      <c r="V1462" s="131">
        <f>+IF(O1462&lt;&gt;0,($L1462*(Lister!$F$11+Lister!$F$10*$K1462/1000)+($J1462-$L1462)*Lister!$F$9)*1.05/$M1462/60,0)</f>
        <v>0</v>
      </c>
      <c r="W1462" s="120">
        <f t="shared" si="103"/>
        <v>0</v>
      </c>
    </row>
    <row r="1463" spans="17:23" x14ac:dyDescent="0.25">
      <c r="Q1463" s="64">
        <f t="shared" si="104"/>
        <v>0</v>
      </c>
      <c r="V1463" s="131">
        <f>+IF(O1463&lt;&gt;0,($L1463*(Lister!$F$11+Lister!$F$10*$K1463/1000)+($J1463-$L1463)*Lister!$F$9)*1.05/$M1463/60,0)</f>
        <v>0</v>
      </c>
      <c r="W1463" s="120">
        <f t="shared" si="103"/>
        <v>0</v>
      </c>
    </row>
    <row r="1464" spans="17:23" x14ac:dyDescent="0.25">
      <c r="Q1464" s="64">
        <f t="shared" si="104"/>
        <v>0</v>
      </c>
      <c r="V1464" s="131">
        <f>+IF(O1464&lt;&gt;0,($L1464*(Lister!$F$11+Lister!$F$10*$K1464/1000)+($J1464-$L1464)*Lister!$F$9)*1.05/$M1464/60,0)</f>
        <v>0</v>
      </c>
      <c r="W1464" s="120">
        <f t="shared" si="103"/>
        <v>0</v>
      </c>
    </row>
    <row r="1465" spans="17:23" x14ac:dyDescent="0.25">
      <c r="Q1465" s="64">
        <f t="shared" si="104"/>
        <v>0</v>
      </c>
      <c r="V1465" s="131">
        <f>+IF(O1465&lt;&gt;0,($L1465*(Lister!$F$11+Lister!$F$10*$K1465/1000)+($J1465-$L1465)*Lister!$F$9)*1.05/$M1465/60,0)</f>
        <v>0</v>
      </c>
      <c r="W1465" s="120">
        <f t="shared" si="103"/>
        <v>0</v>
      </c>
    </row>
    <row r="1466" spans="17:23" x14ac:dyDescent="0.25">
      <c r="Q1466" s="64">
        <f t="shared" si="104"/>
        <v>0</v>
      </c>
      <c r="V1466" s="131">
        <f>+IF(O1466&lt;&gt;0,($L1466*(Lister!$F$11+Lister!$F$10*$K1466/1000)+($J1466-$L1466)*Lister!$F$9)*1.05/$M1466/60,0)</f>
        <v>0</v>
      </c>
      <c r="W1466" s="120">
        <f t="shared" si="103"/>
        <v>0</v>
      </c>
    </row>
    <row r="1467" spans="17:23" x14ac:dyDescent="0.25">
      <c r="Q1467" s="64">
        <f t="shared" si="104"/>
        <v>0</v>
      </c>
      <c r="V1467" s="131">
        <f>+IF(O1467&lt;&gt;0,($L1467*(Lister!$F$11+Lister!$F$10*$K1467/1000)+($J1467-$L1467)*Lister!$F$9)*1.05/$M1467/60,0)</f>
        <v>0</v>
      </c>
      <c r="W1467" s="120">
        <f t="shared" si="103"/>
        <v>0</v>
      </c>
    </row>
    <row r="1468" spans="17:23" x14ac:dyDescent="0.25">
      <c r="Q1468" s="64">
        <f t="shared" si="104"/>
        <v>0</v>
      </c>
      <c r="V1468" s="131">
        <f>+IF(O1468&lt;&gt;0,($L1468*(Lister!$F$11+Lister!$F$10*$K1468/1000)+($J1468-$L1468)*Lister!$F$9)*1.05/$M1468/60,0)</f>
        <v>0</v>
      </c>
      <c r="W1468" s="120">
        <f t="shared" si="103"/>
        <v>0</v>
      </c>
    </row>
    <row r="1469" spans="17:23" x14ac:dyDescent="0.25">
      <c r="Q1469" s="64">
        <f t="shared" si="104"/>
        <v>0</v>
      </c>
      <c r="V1469" s="131">
        <f>+IF(O1469&lt;&gt;0,($L1469*(Lister!$F$11+Lister!$F$10*$K1469/1000)+($J1469-$L1469)*Lister!$F$9)*1.05/$M1469/60,0)</f>
        <v>0</v>
      </c>
      <c r="W1469" s="120">
        <f t="shared" si="103"/>
        <v>0</v>
      </c>
    </row>
    <row r="1470" spans="17:23" x14ac:dyDescent="0.25">
      <c r="Q1470" s="64">
        <f t="shared" si="104"/>
        <v>0</v>
      </c>
      <c r="V1470" s="131">
        <f>+IF(O1470&lt;&gt;0,($L1470*(Lister!$F$11+Lister!$F$10*$K1470/1000)+($J1470-$L1470)*Lister!$F$9)*1.05/$M1470/60,0)</f>
        <v>0</v>
      </c>
      <c r="W1470" s="120">
        <f t="shared" si="103"/>
        <v>0</v>
      </c>
    </row>
    <row r="1471" spans="17:23" x14ac:dyDescent="0.25">
      <c r="Q1471" s="64">
        <f t="shared" si="104"/>
        <v>0</v>
      </c>
      <c r="V1471" s="131">
        <f>+IF(O1471&lt;&gt;0,($L1471*(Lister!$F$11+Lister!$F$10*$K1471/1000)+($J1471-$L1471)*Lister!$F$9)*1.05/$M1471/60,0)</f>
        <v>0</v>
      </c>
      <c r="W1471" s="120">
        <f t="shared" si="103"/>
        <v>0</v>
      </c>
    </row>
    <row r="1472" spans="17:23" x14ac:dyDescent="0.25">
      <c r="Q1472" s="64">
        <f t="shared" si="104"/>
        <v>0</v>
      </c>
      <c r="V1472" s="131">
        <f>+IF(O1472&lt;&gt;0,($L1472*(Lister!$F$11+Lister!$F$10*$K1472/1000)+($J1472-$L1472)*Lister!$F$9)*1.05/$M1472/60,0)</f>
        <v>0</v>
      </c>
      <c r="W1472" s="120">
        <f t="shared" si="103"/>
        <v>0</v>
      </c>
    </row>
    <row r="1473" spans="17:23" x14ac:dyDescent="0.25">
      <c r="Q1473" s="64">
        <f t="shared" si="104"/>
        <v>0</v>
      </c>
      <c r="V1473" s="131">
        <f>+IF(O1473&lt;&gt;0,($L1473*(Lister!$F$11+Lister!$F$10*$K1473/1000)+($J1473-$L1473)*Lister!$F$9)*1.05/$M1473/60,0)</f>
        <v>0</v>
      </c>
      <c r="W1473" s="120">
        <f t="shared" si="103"/>
        <v>0</v>
      </c>
    </row>
    <row r="1474" spans="17:23" x14ac:dyDescent="0.25">
      <c r="Q1474" s="64">
        <f t="shared" si="104"/>
        <v>0</v>
      </c>
      <c r="V1474" s="131">
        <f>+IF(O1474&lt;&gt;0,($L1474*(Lister!$F$11+Lister!$F$10*$K1474/1000)+($J1474-$L1474)*Lister!$F$9)*1.05/$M1474/60,0)</f>
        <v>0</v>
      </c>
      <c r="W1474" s="120">
        <f t="shared" si="103"/>
        <v>0</v>
      </c>
    </row>
    <row r="1475" spans="17:23" x14ac:dyDescent="0.25">
      <c r="Q1475" s="64">
        <f t="shared" si="104"/>
        <v>0</v>
      </c>
      <c r="V1475" s="131">
        <f>+IF(O1475&lt;&gt;0,($L1475*(Lister!$F$11+Lister!$F$10*$K1475/1000)+($J1475-$L1475)*Lister!$F$9)*1.05/$M1475/60,0)</f>
        <v>0</v>
      </c>
      <c r="W1475" s="120">
        <f t="shared" si="103"/>
        <v>0</v>
      </c>
    </row>
    <row r="1476" spans="17:23" x14ac:dyDescent="0.25">
      <c r="Q1476" s="64">
        <f t="shared" si="104"/>
        <v>0</v>
      </c>
      <c r="V1476" s="131">
        <f>+IF(O1476&lt;&gt;0,($L1476*(Lister!$F$11+Lister!$F$10*$K1476/1000)+($J1476-$L1476)*Lister!$F$9)*1.05/$M1476/60,0)</f>
        <v>0</v>
      </c>
      <c r="W1476" s="120">
        <f t="shared" si="103"/>
        <v>0</v>
      </c>
    </row>
    <row r="1477" spans="17:23" x14ac:dyDescent="0.25">
      <c r="Q1477" s="64">
        <f t="shared" si="104"/>
        <v>0</v>
      </c>
      <c r="V1477" s="131">
        <f>+IF(O1477&lt;&gt;0,($L1477*(Lister!$F$11+Lister!$F$10*$K1477/1000)+($J1477-$L1477)*Lister!$F$9)*1.05/$M1477/60,0)</f>
        <v>0</v>
      </c>
      <c r="W1477" s="120">
        <f t="shared" si="103"/>
        <v>0</v>
      </c>
    </row>
    <row r="1478" spans="17:23" x14ac:dyDescent="0.25">
      <c r="Q1478" s="64">
        <f t="shared" si="104"/>
        <v>0</v>
      </c>
      <c r="V1478" s="131">
        <f>+IF(O1478&lt;&gt;0,($L1478*(Lister!$F$11+Lister!$F$10*$K1478/1000)+($J1478-$L1478)*Lister!$F$9)*1.05/$M1478/60,0)</f>
        <v>0</v>
      </c>
      <c r="W1478" s="120">
        <f t="shared" ref="W1478:W1541" si="105">+V1478/60</f>
        <v>0</v>
      </c>
    </row>
    <row r="1479" spans="17:23" x14ac:dyDescent="0.25">
      <c r="Q1479" s="64">
        <f t="shared" si="104"/>
        <v>0</v>
      </c>
      <c r="V1479" s="131">
        <f>+IF(O1479&lt;&gt;0,($L1479*(Lister!$F$11+Lister!$F$10*$K1479/1000)+($J1479-$L1479)*Lister!$F$9)*1.05/$M1479/60,0)</f>
        <v>0</v>
      </c>
      <c r="W1479" s="120">
        <f t="shared" si="105"/>
        <v>0</v>
      </c>
    </row>
    <row r="1480" spans="17:23" x14ac:dyDescent="0.25">
      <c r="Q1480" s="64">
        <f t="shared" si="104"/>
        <v>0</v>
      </c>
      <c r="V1480" s="131">
        <f>+IF(O1480&lt;&gt;0,($L1480*(Lister!$F$11+Lister!$F$10*$K1480/1000)+($J1480-$L1480)*Lister!$F$9)*1.05/$M1480/60,0)</f>
        <v>0</v>
      </c>
      <c r="W1480" s="120">
        <f t="shared" si="105"/>
        <v>0</v>
      </c>
    </row>
    <row r="1481" spans="17:23" x14ac:dyDescent="0.25">
      <c r="Q1481" s="64">
        <f t="shared" si="104"/>
        <v>0</v>
      </c>
      <c r="V1481" s="131">
        <f>+IF(O1481&lt;&gt;0,($L1481*(Lister!$F$11+Lister!$F$10*$K1481/1000)+($J1481-$L1481)*Lister!$F$9)*1.05/$M1481/60,0)</f>
        <v>0</v>
      </c>
      <c r="W1481" s="120">
        <f t="shared" si="105"/>
        <v>0</v>
      </c>
    </row>
    <row r="1482" spans="17:23" x14ac:dyDescent="0.25">
      <c r="Q1482" s="64">
        <f t="shared" si="104"/>
        <v>0</v>
      </c>
      <c r="V1482" s="131">
        <f>+IF(O1482&lt;&gt;0,($L1482*(Lister!$F$11+Lister!$F$10*$K1482/1000)+($J1482-$L1482)*Lister!$F$9)*1.05/$M1482/60,0)</f>
        <v>0</v>
      </c>
      <c r="W1482" s="120">
        <f t="shared" si="105"/>
        <v>0</v>
      </c>
    </row>
    <row r="1483" spans="17:23" x14ac:dyDescent="0.25">
      <c r="Q1483" s="64">
        <f t="shared" si="104"/>
        <v>0</v>
      </c>
      <c r="V1483" s="131">
        <f>+IF(O1483&lt;&gt;0,($L1483*(Lister!$F$11+Lister!$F$10*$K1483/1000)+($J1483-$L1483)*Lister!$F$9)*1.05/$M1483/60,0)</f>
        <v>0</v>
      </c>
      <c r="W1483" s="120">
        <f t="shared" si="105"/>
        <v>0</v>
      </c>
    </row>
    <row r="1484" spans="17:23" x14ac:dyDescent="0.25">
      <c r="Q1484" s="64">
        <f t="shared" si="104"/>
        <v>0</v>
      </c>
      <c r="V1484" s="131">
        <f>+IF(O1484&lt;&gt;0,($L1484*(Lister!$F$11+Lister!$F$10*$K1484/1000)+($J1484-$L1484)*Lister!$F$9)*1.05/$M1484/60,0)</f>
        <v>0</v>
      </c>
      <c r="W1484" s="120">
        <f t="shared" si="105"/>
        <v>0</v>
      </c>
    </row>
    <row r="1485" spans="17:23" x14ac:dyDescent="0.25">
      <c r="Q1485" s="64">
        <f t="shared" si="104"/>
        <v>0</v>
      </c>
      <c r="V1485" s="131">
        <f>+IF(O1485&lt;&gt;0,($L1485*(Lister!$F$11+Lister!$F$10*$K1485/1000)+($J1485-$L1485)*Lister!$F$9)*1.05/$M1485/60,0)</f>
        <v>0</v>
      </c>
      <c r="W1485" s="120">
        <f t="shared" si="105"/>
        <v>0</v>
      </c>
    </row>
    <row r="1486" spans="17:23" x14ac:dyDescent="0.25">
      <c r="Q1486" s="64">
        <f t="shared" si="104"/>
        <v>0</v>
      </c>
      <c r="V1486" s="131">
        <f>+IF(O1486&lt;&gt;0,($L1486*(Lister!$F$11+Lister!$F$10*$K1486/1000)+($J1486-$L1486)*Lister!$F$9)*1.05/$M1486/60,0)</f>
        <v>0</v>
      </c>
      <c r="W1486" s="120">
        <f t="shared" si="105"/>
        <v>0</v>
      </c>
    </row>
    <row r="1487" spans="17:23" x14ac:dyDescent="0.25">
      <c r="Q1487" s="64">
        <f t="shared" si="104"/>
        <v>0</v>
      </c>
      <c r="V1487" s="131">
        <f>+IF(O1487&lt;&gt;0,($L1487*(Lister!$F$11+Lister!$F$10*$K1487/1000)+($J1487-$L1487)*Lister!$F$9)*1.05/$M1487/60,0)</f>
        <v>0</v>
      </c>
      <c r="W1487" s="120">
        <f t="shared" si="105"/>
        <v>0</v>
      </c>
    </row>
    <row r="1488" spans="17:23" x14ac:dyDescent="0.25">
      <c r="Q1488" s="64">
        <f t="shared" si="104"/>
        <v>0</v>
      </c>
      <c r="V1488" s="131">
        <f>+IF(O1488&lt;&gt;0,($L1488*(Lister!$F$11+Lister!$F$10*$K1488/1000)+($J1488-$L1488)*Lister!$F$9)*1.05/$M1488/60,0)</f>
        <v>0</v>
      </c>
      <c r="W1488" s="120">
        <f t="shared" si="105"/>
        <v>0</v>
      </c>
    </row>
    <row r="1489" spans="17:23" x14ac:dyDescent="0.25">
      <c r="Q1489" s="64">
        <f t="shared" si="104"/>
        <v>0</v>
      </c>
      <c r="V1489" s="131">
        <f>+IF(O1489&lt;&gt;0,($L1489*(Lister!$F$11+Lister!$F$10*$K1489/1000)+($J1489-$L1489)*Lister!$F$9)*1.05/$M1489/60,0)</f>
        <v>0</v>
      </c>
      <c r="W1489" s="120">
        <f t="shared" si="105"/>
        <v>0</v>
      </c>
    </row>
    <row r="1490" spans="17:23" x14ac:dyDescent="0.25">
      <c r="Q1490" s="64">
        <f t="shared" si="104"/>
        <v>0</v>
      </c>
      <c r="V1490" s="131">
        <f>+IF(O1490&lt;&gt;0,($L1490*(Lister!$F$11+Lister!$F$10*$K1490/1000)+($J1490-$L1490)*Lister!$F$9)*1.05/$M1490/60,0)</f>
        <v>0</v>
      </c>
      <c r="W1490" s="120">
        <f t="shared" si="105"/>
        <v>0</v>
      </c>
    </row>
    <row r="1491" spans="17:23" x14ac:dyDescent="0.25">
      <c r="Q1491" s="64">
        <f t="shared" si="104"/>
        <v>0</v>
      </c>
      <c r="V1491" s="131">
        <f>+IF(O1491&lt;&gt;0,($L1491*(Lister!$F$11+Lister!$F$10*$K1491/1000)+($J1491-$L1491)*Lister!$F$9)*1.05/$M1491/60,0)</f>
        <v>0</v>
      </c>
      <c r="W1491" s="120">
        <f t="shared" si="105"/>
        <v>0</v>
      </c>
    </row>
    <row r="1492" spans="17:23" x14ac:dyDescent="0.25">
      <c r="Q1492" s="64">
        <f t="shared" si="104"/>
        <v>0</v>
      </c>
      <c r="V1492" s="131">
        <f>+IF(O1492&lt;&gt;0,($L1492*(Lister!$F$11+Lister!$F$10*$K1492/1000)+($J1492-$L1492)*Lister!$F$9)*1.05/$M1492/60,0)</f>
        <v>0</v>
      </c>
      <c r="W1492" s="120">
        <f t="shared" si="105"/>
        <v>0</v>
      </c>
    </row>
    <row r="1493" spans="17:23" x14ac:dyDescent="0.25">
      <c r="Q1493" s="64">
        <f t="shared" si="104"/>
        <v>0</v>
      </c>
      <c r="V1493" s="131">
        <f>+IF(O1493&lt;&gt;0,($L1493*(Lister!$F$11+Lister!$F$10*$K1493/1000)+($J1493-$L1493)*Lister!$F$9)*1.05/$M1493/60,0)</f>
        <v>0</v>
      </c>
      <c r="W1493" s="120">
        <f t="shared" si="105"/>
        <v>0</v>
      </c>
    </row>
    <row r="1494" spans="17:23" x14ac:dyDescent="0.25">
      <c r="Q1494" s="64">
        <f t="shared" si="104"/>
        <v>0</v>
      </c>
      <c r="V1494" s="131">
        <f>+IF(O1494&lt;&gt;0,($L1494*(Lister!$F$11+Lister!$F$10*$K1494/1000)+($J1494-$L1494)*Lister!$F$9)*1.05/$M1494/60,0)</f>
        <v>0</v>
      </c>
      <c r="W1494" s="120">
        <f t="shared" si="105"/>
        <v>0</v>
      </c>
    </row>
    <row r="1495" spans="17:23" x14ac:dyDescent="0.25">
      <c r="Q1495" s="64">
        <f t="shared" ref="Q1495:Q1558" si="106">+M1495*N1495</f>
        <v>0</v>
      </c>
      <c r="V1495" s="131">
        <f>+IF(O1495&lt;&gt;0,($L1495*(Lister!$F$11+Lister!$F$10*$K1495/1000)+($J1495-$L1495)*Lister!$F$9)*1.05/$M1495/60,0)</f>
        <v>0</v>
      </c>
      <c r="W1495" s="120">
        <f t="shared" si="105"/>
        <v>0</v>
      </c>
    </row>
    <row r="1496" spans="17:23" x14ac:dyDescent="0.25">
      <c r="Q1496" s="64">
        <f t="shared" si="106"/>
        <v>0</v>
      </c>
      <c r="V1496" s="131">
        <f>+IF(O1496&lt;&gt;0,($L1496*(Lister!$F$11+Lister!$F$10*$K1496/1000)+($J1496-$L1496)*Lister!$F$9)*1.05/$M1496/60,0)</f>
        <v>0</v>
      </c>
      <c r="W1496" s="120">
        <f t="shared" si="105"/>
        <v>0</v>
      </c>
    </row>
    <row r="1497" spans="17:23" x14ac:dyDescent="0.25">
      <c r="Q1497" s="64">
        <f t="shared" si="106"/>
        <v>0</v>
      </c>
      <c r="V1497" s="131">
        <f>+IF(O1497&lt;&gt;0,($L1497*(Lister!$F$11+Lister!$F$10*$K1497/1000)+($J1497-$L1497)*Lister!$F$9)*1.05/$M1497/60,0)</f>
        <v>0</v>
      </c>
      <c r="W1497" s="120">
        <f t="shared" si="105"/>
        <v>0</v>
      </c>
    </row>
    <row r="1498" spans="17:23" x14ac:dyDescent="0.25">
      <c r="Q1498" s="64">
        <f t="shared" si="106"/>
        <v>0</v>
      </c>
      <c r="V1498" s="131">
        <f>+IF(O1498&lt;&gt;0,($L1498*(Lister!$F$11+Lister!$F$10*$K1498/1000)+($J1498-$L1498)*Lister!$F$9)*1.05/$M1498/60,0)</f>
        <v>0</v>
      </c>
      <c r="W1498" s="120">
        <f t="shared" si="105"/>
        <v>0</v>
      </c>
    </row>
    <row r="1499" spans="17:23" x14ac:dyDescent="0.25">
      <c r="Q1499" s="64">
        <f t="shared" si="106"/>
        <v>0</v>
      </c>
      <c r="V1499" s="131">
        <f>+IF(O1499&lt;&gt;0,($L1499*(Lister!$F$11+Lister!$F$10*$K1499/1000)+($J1499-$L1499)*Lister!$F$9)*1.05/$M1499/60,0)</f>
        <v>0</v>
      </c>
      <c r="W1499" s="120">
        <f t="shared" si="105"/>
        <v>0</v>
      </c>
    </row>
    <row r="1500" spans="17:23" x14ac:dyDescent="0.25">
      <c r="Q1500" s="64">
        <f t="shared" si="106"/>
        <v>0</v>
      </c>
      <c r="V1500" s="131">
        <f>+IF(O1500&lt;&gt;0,($L1500*(Lister!$F$11+Lister!$F$10*$K1500/1000)+($J1500-$L1500)*Lister!$F$9)*1.05/$M1500/60,0)</f>
        <v>0</v>
      </c>
      <c r="W1500" s="120">
        <f t="shared" si="105"/>
        <v>0</v>
      </c>
    </row>
    <row r="1501" spans="17:23" x14ac:dyDescent="0.25">
      <c r="Q1501" s="64">
        <f t="shared" si="106"/>
        <v>0</v>
      </c>
      <c r="V1501" s="131">
        <f>+IF(O1501&lt;&gt;0,($L1501*(Lister!$F$11+Lister!$F$10*$K1501/1000)+($J1501-$L1501)*Lister!$F$9)*1.05/$M1501/60,0)</f>
        <v>0</v>
      </c>
      <c r="W1501" s="120">
        <f t="shared" si="105"/>
        <v>0</v>
      </c>
    </row>
    <row r="1502" spans="17:23" x14ac:dyDescent="0.25">
      <c r="Q1502" s="64">
        <f t="shared" si="106"/>
        <v>0</v>
      </c>
      <c r="V1502" s="131">
        <f>+IF(O1502&lt;&gt;0,($L1502*(Lister!$F$11+Lister!$F$10*$K1502/1000)+($J1502-$L1502)*Lister!$F$9)*1.05/$M1502/60,0)</f>
        <v>0</v>
      </c>
      <c r="W1502" s="120">
        <f t="shared" si="105"/>
        <v>0</v>
      </c>
    </row>
    <row r="1503" spans="17:23" x14ac:dyDescent="0.25">
      <c r="Q1503" s="64">
        <f t="shared" si="106"/>
        <v>0</v>
      </c>
      <c r="V1503" s="131">
        <f>+IF(O1503&lt;&gt;0,($L1503*(Lister!$F$11+Lister!$F$10*$K1503/1000)+($J1503-$L1503)*Lister!$F$9)*1.05/$M1503/60,0)</f>
        <v>0</v>
      </c>
      <c r="W1503" s="120">
        <f t="shared" si="105"/>
        <v>0</v>
      </c>
    </row>
    <row r="1504" spans="17:23" x14ac:dyDescent="0.25">
      <c r="Q1504" s="64">
        <f t="shared" si="106"/>
        <v>0</v>
      </c>
      <c r="V1504" s="131">
        <f>+IF(O1504&lt;&gt;0,($L1504*(Lister!$F$11+Lister!$F$10*$K1504/1000)+($J1504-$L1504)*Lister!$F$9)*1.05/$M1504/60,0)</f>
        <v>0</v>
      </c>
      <c r="W1504" s="120">
        <f t="shared" si="105"/>
        <v>0</v>
      </c>
    </row>
    <row r="1505" spans="17:23" x14ac:dyDescent="0.25">
      <c r="Q1505" s="64">
        <f t="shared" si="106"/>
        <v>0</v>
      </c>
      <c r="V1505" s="131">
        <f>+IF(O1505&lt;&gt;0,($L1505*(Lister!$F$11+Lister!$F$10*$K1505/1000)+($J1505-$L1505)*Lister!$F$9)*1.05/$M1505/60,0)</f>
        <v>0</v>
      </c>
      <c r="W1505" s="120">
        <f t="shared" si="105"/>
        <v>0</v>
      </c>
    </row>
    <row r="1506" spans="17:23" x14ac:dyDescent="0.25">
      <c r="Q1506" s="64">
        <f t="shared" si="106"/>
        <v>0</v>
      </c>
      <c r="V1506" s="131">
        <f>+IF(O1506&lt;&gt;0,($L1506*(Lister!$F$11+Lister!$F$10*$K1506/1000)+($J1506-$L1506)*Lister!$F$9)*1.05/$M1506/60,0)</f>
        <v>0</v>
      </c>
      <c r="W1506" s="120">
        <f t="shared" si="105"/>
        <v>0</v>
      </c>
    </row>
    <row r="1507" spans="17:23" x14ac:dyDescent="0.25">
      <c r="Q1507" s="64">
        <f t="shared" si="106"/>
        <v>0</v>
      </c>
      <c r="V1507" s="131">
        <f>+IF(O1507&lt;&gt;0,($L1507*(Lister!$F$11+Lister!$F$10*$K1507/1000)+($J1507-$L1507)*Lister!$F$9)*1.05/$M1507/60,0)</f>
        <v>0</v>
      </c>
      <c r="W1507" s="120">
        <f t="shared" si="105"/>
        <v>0</v>
      </c>
    </row>
    <row r="1508" spans="17:23" x14ac:dyDescent="0.25">
      <c r="Q1508" s="64">
        <f t="shared" si="106"/>
        <v>0</v>
      </c>
      <c r="V1508" s="131">
        <f>+IF(O1508&lt;&gt;0,($L1508*(Lister!$F$11+Lister!$F$10*$K1508/1000)+($J1508-$L1508)*Lister!$F$9)*1.05/$M1508/60,0)</f>
        <v>0</v>
      </c>
      <c r="W1508" s="120">
        <f t="shared" si="105"/>
        <v>0</v>
      </c>
    </row>
    <row r="1509" spans="17:23" x14ac:dyDescent="0.25">
      <c r="Q1509" s="64">
        <f t="shared" si="106"/>
        <v>0</v>
      </c>
      <c r="V1509" s="131">
        <f>+IF(O1509&lt;&gt;0,($L1509*(Lister!$F$11+Lister!$F$10*$K1509/1000)+($J1509-$L1509)*Lister!$F$9)*1.05/$M1509/60,0)</f>
        <v>0</v>
      </c>
      <c r="W1509" s="120">
        <f t="shared" si="105"/>
        <v>0</v>
      </c>
    </row>
    <row r="1510" spans="17:23" x14ac:dyDescent="0.25">
      <c r="Q1510" s="64">
        <f t="shared" si="106"/>
        <v>0</v>
      </c>
      <c r="V1510" s="131">
        <f>+IF(O1510&lt;&gt;0,($L1510*(Lister!$F$11+Lister!$F$10*$K1510/1000)+($J1510-$L1510)*Lister!$F$9)*1.05/$M1510/60,0)</f>
        <v>0</v>
      </c>
      <c r="W1510" s="120">
        <f t="shared" si="105"/>
        <v>0</v>
      </c>
    </row>
    <row r="1511" spans="17:23" x14ac:dyDescent="0.25">
      <c r="Q1511" s="64">
        <f t="shared" si="106"/>
        <v>0</v>
      </c>
      <c r="V1511" s="131">
        <f>+IF(O1511&lt;&gt;0,($L1511*(Lister!$F$11+Lister!$F$10*$K1511/1000)+($J1511-$L1511)*Lister!$F$9)*1.05/$M1511/60,0)</f>
        <v>0</v>
      </c>
      <c r="W1511" s="120">
        <f t="shared" si="105"/>
        <v>0</v>
      </c>
    </row>
    <row r="1512" spans="17:23" x14ac:dyDescent="0.25">
      <c r="Q1512" s="64">
        <f t="shared" si="106"/>
        <v>0</v>
      </c>
      <c r="V1512" s="131">
        <f>+IF(O1512&lt;&gt;0,($L1512*(Lister!$F$11+Lister!$F$10*$K1512/1000)+($J1512-$L1512)*Lister!$F$9)*1.05/$M1512/60,0)</f>
        <v>0</v>
      </c>
      <c r="W1512" s="120">
        <f t="shared" si="105"/>
        <v>0</v>
      </c>
    </row>
    <row r="1513" spans="17:23" x14ac:dyDescent="0.25">
      <c r="Q1513" s="64">
        <f t="shared" si="106"/>
        <v>0</v>
      </c>
      <c r="V1513" s="131">
        <f>+IF(O1513&lt;&gt;0,($L1513*(Lister!$F$11+Lister!$F$10*$K1513/1000)+($J1513-$L1513)*Lister!$F$9)*1.05/$M1513/60,0)</f>
        <v>0</v>
      </c>
      <c r="W1513" s="120">
        <f t="shared" si="105"/>
        <v>0</v>
      </c>
    </row>
    <row r="1514" spans="17:23" x14ac:dyDescent="0.25">
      <c r="Q1514" s="64">
        <f t="shared" si="106"/>
        <v>0</v>
      </c>
      <c r="V1514" s="131">
        <f>+IF(O1514&lt;&gt;0,($L1514*(Lister!$F$11+Lister!$F$10*$K1514/1000)+($J1514-$L1514)*Lister!$F$9)*1.05/$M1514/60,0)</f>
        <v>0</v>
      </c>
      <c r="W1514" s="120">
        <f t="shared" si="105"/>
        <v>0</v>
      </c>
    </row>
    <row r="1515" spans="17:23" x14ac:dyDescent="0.25">
      <c r="Q1515" s="64">
        <f t="shared" si="106"/>
        <v>0</v>
      </c>
      <c r="V1515" s="131">
        <f>+IF(O1515&lt;&gt;0,($L1515*(Lister!$F$11+Lister!$F$10*$K1515/1000)+($J1515-$L1515)*Lister!$F$9)*1.05/$M1515/60,0)</f>
        <v>0</v>
      </c>
      <c r="W1515" s="120">
        <f t="shared" si="105"/>
        <v>0</v>
      </c>
    </row>
    <row r="1516" spans="17:23" x14ac:dyDescent="0.25">
      <c r="Q1516" s="64">
        <f t="shared" si="106"/>
        <v>0</v>
      </c>
      <c r="V1516" s="131">
        <f>+IF(O1516&lt;&gt;0,($L1516*(Lister!$F$11+Lister!$F$10*$K1516/1000)+($J1516-$L1516)*Lister!$F$9)*1.05/$M1516/60,0)</f>
        <v>0</v>
      </c>
      <c r="W1516" s="120">
        <f t="shared" si="105"/>
        <v>0</v>
      </c>
    </row>
    <row r="1517" spans="17:23" x14ac:dyDescent="0.25">
      <c r="Q1517" s="64">
        <f t="shared" si="106"/>
        <v>0</v>
      </c>
      <c r="V1517" s="131">
        <f>+IF(O1517&lt;&gt;0,($L1517*(Lister!$F$11+Lister!$F$10*$K1517/1000)+($J1517-$L1517)*Lister!$F$9)*1.05/$M1517/60,0)</f>
        <v>0</v>
      </c>
      <c r="W1517" s="120">
        <f t="shared" si="105"/>
        <v>0</v>
      </c>
    </row>
    <row r="1518" spans="17:23" x14ac:dyDescent="0.25">
      <c r="Q1518" s="64">
        <f t="shared" si="106"/>
        <v>0</v>
      </c>
      <c r="V1518" s="131">
        <f>+IF(O1518&lt;&gt;0,($L1518*(Lister!$F$11+Lister!$F$10*$K1518/1000)+($J1518-$L1518)*Lister!$F$9)*1.05/$M1518/60,0)</f>
        <v>0</v>
      </c>
      <c r="W1518" s="120">
        <f t="shared" si="105"/>
        <v>0</v>
      </c>
    </row>
    <row r="1519" spans="17:23" x14ac:dyDescent="0.25">
      <c r="Q1519" s="64">
        <f t="shared" si="106"/>
        <v>0</v>
      </c>
      <c r="V1519" s="131">
        <f>+IF(O1519&lt;&gt;0,($L1519*(Lister!$F$11+Lister!$F$10*$K1519/1000)+($J1519-$L1519)*Lister!$F$9)*1.05/$M1519/60,0)</f>
        <v>0</v>
      </c>
      <c r="W1519" s="120">
        <f t="shared" si="105"/>
        <v>0</v>
      </c>
    </row>
    <row r="1520" spans="17:23" x14ac:dyDescent="0.25">
      <c r="Q1520" s="64">
        <f t="shared" si="106"/>
        <v>0</v>
      </c>
      <c r="V1520" s="131">
        <f>+IF(O1520&lt;&gt;0,($L1520*(Lister!$F$11+Lister!$F$10*$K1520/1000)+($J1520-$L1520)*Lister!$F$9)*1.05/$M1520/60,0)</f>
        <v>0</v>
      </c>
      <c r="W1520" s="120">
        <f t="shared" si="105"/>
        <v>0</v>
      </c>
    </row>
    <row r="1521" spans="17:23" x14ac:dyDescent="0.25">
      <c r="Q1521" s="64">
        <f t="shared" si="106"/>
        <v>0</v>
      </c>
      <c r="V1521" s="131">
        <f>+IF(O1521&lt;&gt;0,($L1521*(Lister!$F$11+Lister!$F$10*$K1521/1000)+($J1521-$L1521)*Lister!$F$9)*1.05/$M1521/60,0)</f>
        <v>0</v>
      </c>
      <c r="W1521" s="120">
        <f t="shared" si="105"/>
        <v>0</v>
      </c>
    </row>
    <row r="1522" spans="17:23" x14ac:dyDescent="0.25">
      <c r="Q1522" s="64">
        <f t="shared" si="106"/>
        <v>0</v>
      </c>
      <c r="V1522" s="131">
        <f>+IF(O1522&lt;&gt;0,($L1522*(Lister!$F$11+Lister!$F$10*$K1522/1000)+($J1522-$L1522)*Lister!$F$9)*1.05/$M1522/60,0)</f>
        <v>0</v>
      </c>
      <c r="W1522" s="120">
        <f t="shared" si="105"/>
        <v>0</v>
      </c>
    </row>
    <row r="1523" spans="17:23" x14ac:dyDescent="0.25">
      <c r="Q1523" s="64">
        <f t="shared" si="106"/>
        <v>0</v>
      </c>
      <c r="V1523" s="131">
        <f>+IF(O1523&lt;&gt;0,($L1523*(Lister!$F$11+Lister!$F$10*$K1523/1000)+($J1523-$L1523)*Lister!$F$9)*1.05/$M1523/60,0)</f>
        <v>0</v>
      </c>
      <c r="W1523" s="120">
        <f t="shared" si="105"/>
        <v>0</v>
      </c>
    </row>
    <row r="1524" spans="17:23" x14ac:dyDescent="0.25">
      <c r="Q1524" s="64">
        <f t="shared" si="106"/>
        <v>0</v>
      </c>
      <c r="V1524" s="131">
        <f>+IF(O1524&lt;&gt;0,($L1524*(Lister!$F$11+Lister!$F$10*$K1524/1000)+($J1524-$L1524)*Lister!$F$9)*1.05/$M1524/60,0)</f>
        <v>0</v>
      </c>
      <c r="W1524" s="120">
        <f t="shared" si="105"/>
        <v>0</v>
      </c>
    </row>
    <row r="1525" spans="17:23" x14ac:dyDescent="0.25">
      <c r="Q1525" s="64">
        <f t="shared" si="106"/>
        <v>0</v>
      </c>
      <c r="V1525" s="131">
        <f>+IF(O1525&lt;&gt;0,($L1525*(Lister!$F$11+Lister!$F$10*$K1525/1000)+($J1525-$L1525)*Lister!$F$9)*1.05/$M1525/60,0)</f>
        <v>0</v>
      </c>
      <c r="W1525" s="120">
        <f t="shared" si="105"/>
        <v>0</v>
      </c>
    </row>
    <row r="1526" spans="17:23" x14ac:dyDescent="0.25">
      <c r="Q1526" s="64">
        <f t="shared" si="106"/>
        <v>0</v>
      </c>
      <c r="V1526" s="131">
        <f>+IF(O1526&lt;&gt;0,($L1526*(Lister!$F$11+Lister!$F$10*$K1526/1000)+($J1526-$L1526)*Lister!$F$9)*1.05/$M1526/60,0)</f>
        <v>0</v>
      </c>
      <c r="W1526" s="120">
        <f t="shared" si="105"/>
        <v>0</v>
      </c>
    </row>
    <row r="1527" spans="17:23" x14ac:dyDescent="0.25">
      <c r="Q1527" s="64">
        <f t="shared" si="106"/>
        <v>0</v>
      </c>
      <c r="V1527" s="131">
        <f>+IF(O1527&lt;&gt;0,($L1527*(Lister!$F$11+Lister!$F$10*$K1527/1000)+($J1527-$L1527)*Lister!$F$9)*1.05/$M1527/60,0)</f>
        <v>0</v>
      </c>
      <c r="W1527" s="120">
        <f t="shared" si="105"/>
        <v>0</v>
      </c>
    </row>
    <row r="1528" spans="17:23" x14ac:dyDescent="0.25">
      <c r="Q1528" s="64">
        <f t="shared" si="106"/>
        <v>0</v>
      </c>
      <c r="V1528" s="131">
        <f>+IF(O1528&lt;&gt;0,($L1528*(Lister!$F$11+Lister!$F$10*$K1528/1000)+($J1528-$L1528)*Lister!$F$9)*1.05/$M1528/60,0)</f>
        <v>0</v>
      </c>
      <c r="W1528" s="120">
        <f t="shared" si="105"/>
        <v>0</v>
      </c>
    </row>
    <row r="1529" spans="17:23" x14ac:dyDescent="0.25">
      <c r="Q1529" s="64">
        <f t="shared" si="106"/>
        <v>0</v>
      </c>
      <c r="V1529" s="131">
        <f>+IF(O1529&lt;&gt;0,($L1529*(Lister!$F$11+Lister!$F$10*$K1529/1000)+($J1529-$L1529)*Lister!$F$9)*1.05/$M1529/60,0)</f>
        <v>0</v>
      </c>
      <c r="W1529" s="120">
        <f t="shared" si="105"/>
        <v>0</v>
      </c>
    </row>
    <row r="1530" spans="17:23" x14ac:dyDescent="0.25">
      <c r="Q1530" s="64">
        <f t="shared" si="106"/>
        <v>0</v>
      </c>
      <c r="V1530" s="131">
        <f>+IF(O1530&lt;&gt;0,($L1530*(Lister!$F$11+Lister!$F$10*$K1530/1000)+($J1530-$L1530)*Lister!$F$9)*1.05/$M1530/60,0)</f>
        <v>0</v>
      </c>
      <c r="W1530" s="120">
        <f t="shared" si="105"/>
        <v>0</v>
      </c>
    </row>
    <row r="1531" spans="17:23" x14ac:dyDescent="0.25">
      <c r="Q1531" s="64">
        <f t="shared" si="106"/>
        <v>0</v>
      </c>
      <c r="V1531" s="131">
        <f>+IF(O1531&lt;&gt;0,($L1531*(Lister!$F$11+Lister!$F$10*$K1531/1000)+($J1531-$L1531)*Lister!$F$9)*1.05/$M1531/60,0)</f>
        <v>0</v>
      </c>
      <c r="W1531" s="120">
        <f t="shared" si="105"/>
        <v>0</v>
      </c>
    </row>
    <row r="1532" spans="17:23" x14ac:dyDescent="0.25">
      <c r="Q1532" s="64">
        <f t="shared" si="106"/>
        <v>0</v>
      </c>
      <c r="V1532" s="131">
        <f>+IF(O1532&lt;&gt;0,($L1532*(Lister!$F$11+Lister!$F$10*$K1532/1000)+($J1532-$L1532)*Lister!$F$9)*1.05/$M1532/60,0)</f>
        <v>0</v>
      </c>
      <c r="W1532" s="120">
        <f t="shared" si="105"/>
        <v>0</v>
      </c>
    </row>
    <row r="1533" spans="17:23" x14ac:dyDescent="0.25">
      <c r="Q1533" s="64">
        <f t="shared" si="106"/>
        <v>0</v>
      </c>
      <c r="V1533" s="131">
        <f>+IF(O1533&lt;&gt;0,($L1533*(Lister!$F$11+Lister!$F$10*$K1533/1000)+($J1533-$L1533)*Lister!$F$9)*1.05/$M1533/60,0)</f>
        <v>0</v>
      </c>
      <c r="W1533" s="120">
        <f t="shared" si="105"/>
        <v>0</v>
      </c>
    </row>
    <row r="1534" spans="17:23" x14ac:dyDescent="0.25">
      <c r="Q1534" s="64">
        <f t="shared" si="106"/>
        <v>0</v>
      </c>
      <c r="V1534" s="131">
        <f>+IF(O1534&lt;&gt;0,($L1534*(Lister!$F$11+Lister!$F$10*$K1534/1000)+($J1534-$L1534)*Lister!$F$9)*1.05/$M1534/60,0)</f>
        <v>0</v>
      </c>
      <c r="W1534" s="120">
        <f t="shared" si="105"/>
        <v>0</v>
      </c>
    </row>
    <row r="1535" spans="17:23" x14ac:dyDescent="0.25">
      <c r="Q1535" s="64">
        <f t="shared" si="106"/>
        <v>0</v>
      </c>
      <c r="V1535" s="131">
        <f>+IF(O1535&lt;&gt;0,($L1535*(Lister!$F$11+Lister!$F$10*$K1535/1000)+($J1535-$L1535)*Lister!$F$9)*1.05/$M1535/60,0)</f>
        <v>0</v>
      </c>
      <c r="W1535" s="120">
        <f t="shared" si="105"/>
        <v>0</v>
      </c>
    </row>
    <row r="1536" spans="17:23" x14ac:dyDescent="0.25">
      <c r="Q1536" s="64">
        <f t="shared" si="106"/>
        <v>0</v>
      </c>
      <c r="V1536" s="131">
        <f>+IF(O1536&lt;&gt;0,($L1536*(Lister!$F$11+Lister!$F$10*$K1536/1000)+($J1536-$L1536)*Lister!$F$9)*1.05/$M1536/60,0)</f>
        <v>0</v>
      </c>
      <c r="W1536" s="120">
        <f t="shared" si="105"/>
        <v>0</v>
      </c>
    </row>
    <row r="1537" spans="17:23" x14ac:dyDescent="0.25">
      <c r="Q1537" s="64">
        <f t="shared" si="106"/>
        <v>0</v>
      </c>
      <c r="V1537" s="131">
        <f>+IF(O1537&lt;&gt;0,($L1537*(Lister!$F$11+Lister!$F$10*$K1537/1000)+($J1537-$L1537)*Lister!$F$9)*1.05/$M1537/60,0)</f>
        <v>0</v>
      </c>
      <c r="W1537" s="120">
        <f t="shared" si="105"/>
        <v>0</v>
      </c>
    </row>
    <row r="1538" spans="17:23" x14ac:dyDescent="0.25">
      <c r="Q1538" s="64">
        <f t="shared" si="106"/>
        <v>0</v>
      </c>
      <c r="V1538" s="131">
        <f>+IF(O1538&lt;&gt;0,($L1538*(Lister!$F$11+Lister!$F$10*$K1538/1000)+($J1538-$L1538)*Lister!$F$9)*1.05/$M1538/60,0)</f>
        <v>0</v>
      </c>
      <c r="W1538" s="120">
        <f t="shared" si="105"/>
        <v>0</v>
      </c>
    </row>
    <row r="1539" spans="17:23" x14ac:dyDescent="0.25">
      <c r="Q1539" s="64">
        <f t="shared" si="106"/>
        <v>0</v>
      </c>
      <c r="V1539" s="131">
        <f>+IF(O1539&lt;&gt;0,($L1539*(Lister!$F$11+Lister!$F$10*$K1539/1000)+($J1539-$L1539)*Lister!$F$9)*1.05/$M1539/60,0)</f>
        <v>0</v>
      </c>
      <c r="W1539" s="120">
        <f t="shared" si="105"/>
        <v>0</v>
      </c>
    </row>
    <row r="1540" spans="17:23" x14ac:dyDescent="0.25">
      <c r="Q1540" s="64">
        <f t="shared" si="106"/>
        <v>0</v>
      </c>
      <c r="V1540" s="131">
        <f>+IF(O1540&lt;&gt;0,($L1540*(Lister!$F$11+Lister!$F$10*$K1540/1000)+($J1540-$L1540)*Lister!$F$9)*1.05/$M1540/60,0)</f>
        <v>0</v>
      </c>
      <c r="W1540" s="120">
        <f t="shared" si="105"/>
        <v>0</v>
      </c>
    </row>
    <row r="1541" spans="17:23" x14ac:dyDescent="0.25">
      <c r="Q1541" s="64">
        <f t="shared" si="106"/>
        <v>0</v>
      </c>
      <c r="V1541" s="131">
        <f>+IF(O1541&lt;&gt;0,($L1541*(Lister!$F$11+Lister!$F$10*$K1541/1000)+($J1541-$L1541)*Lister!$F$9)*1.05/$M1541/60,0)</f>
        <v>0</v>
      </c>
      <c r="W1541" s="120">
        <f t="shared" si="105"/>
        <v>0</v>
      </c>
    </row>
    <row r="1542" spans="17:23" x14ac:dyDescent="0.25">
      <c r="Q1542" s="64">
        <f t="shared" si="106"/>
        <v>0</v>
      </c>
      <c r="V1542" s="131">
        <f>+IF(O1542&lt;&gt;0,($L1542*(Lister!$F$11+Lister!$F$10*$K1542/1000)+($J1542-$L1542)*Lister!$F$9)*1.05/$M1542/60,0)</f>
        <v>0</v>
      </c>
      <c r="W1542" s="120">
        <f t="shared" ref="W1542:W1605" si="107">+V1542/60</f>
        <v>0</v>
      </c>
    </row>
    <row r="1543" spans="17:23" x14ac:dyDescent="0.25">
      <c r="Q1543" s="64">
        <f t="shared" si="106"/>
        <v>0</v>
      </c>
      <c r="V1543" s="131">
        <f>+IF(O1543&lt;&gt;0,($L1543*(Lister!$F$11+Lister!$F$10*$K1543/1000)+($J1543-$L1543)*Lister!$F$9)*1.05/$M1543/60,0)</f>
        <v>0</v>
      </c>
      <c r="W1543" s="120">
        <f t="shared" si="107"/>
        <v>0</v>
      </c>
    </row>
    <row r="1544" spans="17:23" x14ac:dyDescent="0.25">
      <c r="Q1544" s="64">
        <f t="shared" si="106"/>
        <v>0</v>
      </c>
      <c r="V1544" s="131">
        <f>+IF(O1544&lt;&gt;0,($L1544*(Lister!$F$11+Lister!$F$10*$K1544/1000)+($J1544-$L1544)*Lister!$F$9)*1.05/$M1544/60,0)</f>
        <v>0</v>
      </c>
      <c r="W1544" s="120">
        <f t="shared" si="107"/>
        <v>0</v>
      </c>
    </row>
    <row r="1545" spans="17:23" x14ac:dyDescent="0.25">
      <c r="Q1545" s="64">
        <f t="shared" si="106"/>
        <v>0</v>
      </c>
      <c r="V1545" s="131">
        <f>+IF(O1545&lt;&gt;0,($L1545*(Lister!$F$11+Lister!$F$10*$K1545/1000)+($J1545-$L1545)*Lister!$F$9)*1.05/$M1545/60,0)</f>
        <v>0</v>
      </c>
      <c r="W1545" s="120">
        <f t="shared" si="107"/>
        <v>0</v>
      </c>
    </row>
    <row r="1546" spans="17:23" x14ac:dyDescent="0.25">
      <c r="Q1546" s="64">
        <f t="shared" si="106"/>
        <v>0</v>
      </c>
      <c r="V1546" s="131">
        <f>+IF(O1546&lt;&gt;0,($L1546*(Lister!$F$11+Lister!$F$10*$K1546/1000)+($J1546-$L1546)*Lister!$F$9)*1.05/$M1546/60,0)</f>
        <v>0</v>
      </c>
      <c r="W1546" s="120">
        <f t="shared" si="107"/>
        <v>0</v>
      </c>
    </row>
    <row r="1547" spans="17:23" x14ac:dyDescent="0.25">
      <c r="Q1547" s="64">
        <f t="shared" si="106"/>
        <v>0</v>
      </c>
      <c r="V1547" s="131">
        <f>+IF(O1547&lt;&gt;0,($L1547*(Lister!$F$11+Lister!$F$10*$K1547/1000)+($J1547-$L1547)*Lister!$F$9)*1.05/$M1547/60,0)</f>
        <v>0</v>
      </c>
      <c r="W1547" s="120">
        <f t="shared" si="107"/>
        <v>0</v>
      </c>
    </row>
    <row r="1548" spans="17:23" x14ac:dyDescent="0.25">
      <c r="Q1548" s="64">
        <f t="shared" si="106"/>
        <v>0</v>
      </c>
      <c r="V1548" s="131">
        <f>+IF(O1548&lt;&gt;0,($L1548*(Lister!$F$11+Lister!$F$10*$K1548/1000)+($J1548-$L1548)*Lister!$F$9)*1.05/$M1548/60,0)</f>
        <v>0</v>
      </c>
      <c r="W1548" s="120">
        <f t="shared" si="107"/>
        <v>0</v>
      </c>
    </row>
    <row r="1549" spans="17:23" x14ac:dyDescent="0.25">
      <c r="Q1549" s="64">
        <f t="shared" si="106"/>
        <v>0</v>
      </c>
      <c r="V1549" s="131">
        <f>+IF(O1549&lt;&gt;0,($L1549*(Lister!$F$11+Lister!$F$10*$K1549/1000)+($J1549-$L1549)*Lister!$F$9)*1.05/$M1549/60,0)</f>
        <v>0</v>
      </c>
      <c r="W1549" s="120">
        <f t="shared" si="107"/>
        <v>0</v>
      </c>
    </row>
    <row r="1550" spans="17:23" x14ac:dyDescent="0.25">
      <c r="Q1550" s="64">
        <f t="shared" si="106"/>
        <v>0</v>
      </c>
      <c r="V1550" s="131">
        <f>+IF(O1550&lt;&gt;0,($L1550*(Lister!$F$11+Lister!$F$10*$K1550/1000)+($J1550-$L1550)*Lister!$F$9)*1.05/$M1550/60,0)</f>
        <v>0</v>
      </c>
      <c r="W1550" s="120">
        <f t="shared" si="107"/>
        <v>0</v>
      </c>
    </row>
    <row r="1551" spans="17:23" x14ac:dyDescent="0.25">
      <c r="Q1551" s="64">
        <f t="shared" si="106"/>
        <v>0</v>
      </c>
      <c r="V1551" s="131">
        <f>+IF(O1551&lt;&gt;0,($L1551*(Lister!$F$11+Lister!$F$10*$K1551/1000)+($J1551-$L1551)*Lister!$F$9)*1.05/$M1551/60,0)</f>
        <v>0</v>
      </c>
      <c r="W1551" s="120">
        <f t="shared" si="107"/>
        <v>0</v>
      </c>
    </row>
    <row r="1552" spans="17:23" x14ac:dyDescent="0.25">
      <c r="Q1552" s="64">
        <f t="shared" si="106"/>
        <v>0</v>
      </c>
      <c r="V1552" s="131">
        <f>+IF(O1552&lt;&gt;0,($L1552*(Lister!$F$11+Lister!$F$10*$K1552/1000)+($J1552-$L1552)*Lister!$F$9)*1.05/$M1552/60,0)</f>
        <v>0</v>
      </c>
      <c r="W1552" s="120">
        <f t="shared" si="107"/>
        <v>0</v>
      </c>
    </row>
    <row r="1553" spans="17:23" x14ac:dyDescent="0.25">
      <c r="Q1553" s="64">
        <f t="shared" si="106"/>
        <v>0</v>
      </c>
      <c r="V1553" s="131">
        <f>+IF(O1553&lt;&gt;0,($L1553*(Lister!$F$11+Lister!$F$10*$K1553/1000)+($J1553-$L1553)*Lister!$F$9)*1.05/$M1553/60,0)</f>
        <v>0</v>
      </c>
      <c r="W1553" s="120">
        <f t="shared" si="107"/>
        <v>0</v>
      </c>
    </row>
    <row r="1554" spans="17:23" x14ac:dyDescent="0.25">
      <c r="Q1554" s="64">
        <f t="shared" si="106"/>
        <v>0</v>
      </c>
      <c r="V1554" s="131">
        <f>+IF(O1554&lt;&gt;0,($L1554*(Lister!$F$11+Lister!$F$10*$K1554/1000)+($J1554-$L1554)*Lister!$F$9)*1.05/$M1554/60,0)</f>
        <v>0</v>
      </c>
      <c r="W1554" s="120">
        <f t="shared" si="107"/>
        <v>0</v>
      </c>
    </row>
    <row r="1555" spans="17:23" x14ac:dyDescent="0.25">
      <c r="Q1555" s="64">
        <f t="shared" si="106"/>
        <v>0</v>
      </c>
      <c r="V1555" s="131">
        <f>+IF(O1555&lt;&gt;0,($L1555*(Lister!$F$11+Lister!$F$10*$K1555/1000)+($J1555-$L1555)*Lister!$F$9)*1.05/$M1555/60,0)</f>
        <v>0</v>
      </c>
      <c r="W1555" s="120">
        <f t="shared" si="107"/>
        <v>0</v>
      </c>
    </row>
    <row r="1556" spans="17:23" x14ac:dyDescent="0.25">
      <c r="Q1556" s="64">
        <f t="shared" si="106"/>
        <v>0</v>
      </c>
      <c r="V1556" s="131">
        <f>+IF(O1556&lt;&gt;0,($L1556*(Lister!$F$11+Lister!$F$10*$K1556/1000)+($J1556-$L1556)*Lister!$F$9)*1.05/$M1556/60,0)</f>
        <v>0</v>
      </c>
      <c r="W1556" s="120">
        <f t="shared" si="107"/>
        <v>0</v>
      </c>
    </row>
    <row r="1557" spans="17:23" x14ac:dyDescent="0.25">
      <c r="Q1557" s="64">
        <f t="shared" si="106"/>
        <v>0</v>
      </c>
      <c r="V1557" s="131">
        <f>+IF(O1557&lt;&gt;0,($L1557*(Lister!$F$11+Lister!$F$10*$K1557/1000)+($J1557-$L1557)*Lister!$F$9)*1.05/$M1557/60,0)</f>
        <v>0</v>
      </c>
      <c r="W1557" s="120">
        <f t="shared" si="107"/>
        <v>0</v>
      </c>
    </row>
    <row r="1558" spans="17:23" x14ac:dyDescent="0.25">
      <c r="Q1558" s="64">
        <f t="shared" si="106"/>
        <v>0</v>
      </c>
      <c r="V1558" s="131">
        <f>+IF(O1558&lt;&gt;0,($L1558*(Lister!$F$11+Lister!$F$10*$K1558/1000)+($J1558-$L1558)*Lister!$F$9)*1.05/$M1558/60,0)</f>
        <v>0</v>
      </c>
      <c r="W1558" s="120">
        <f t="shared" si="107"/>
        <v>0</v>
      </c>
    </row>
    <row r="1559" spans="17:23" x14ac:dyDescent="0.25">
      <c r="Q1559" s="64">
        <f t="shared" ref="Q1559:Q1622" si="108">+M1559*N1559</f>
        <v>0</v>
      </c>
      <c r="V1559" s="131">
        <f>+IF(O1559&lt;&gt;0,($L1559*(Lister!$F$11+Lister!$F$10*$K1559/1000)+($J1559-$L1559)*Lister!$F$9)*1.05/$M1559/60,0)</f>
        <v>0</v>
      </c>
      <c r="W1559" s="120">
        <f t="shared" si="107"/>
        <v>0</v>
      </c>
    </row>
    <row r="1560" spans="17:23" x14ac:dyDescent="0.25">
      <c r="Q1560" s="64">
        <f t="shared" si="108"/>
        <v>0</v>
      </c>
      <c r="V1560" s="131">
        <f>+IF(O1560&lt;&gt;0,($L1560*(Lister!$F$11+Lister!$F$10*$K1560/1000)+($J1560-$L1560)*Lister!$F$9)*1.05/$M1560/60,0)</f>
        <v>0</v>
      </c>
      <c r="W1560" s="120">
        <f t="shared" si="107"/>
        <v>0</v>
      </c>
    </row>
    <row r="1561" spans="17:23" x14ac:dyDescent="0.25">
      <c r="Q1561" s="64">
        <f t="shared" si="108"/>
        <v>0</v>
      </c>
      <c r="V1561" s="131">
        <f>+IF(O1561&lt;&gt;0,($L1561*(Lister!$F$11+Lister!$F$10*$K1561/1000)+($J1561-$L1561)*Lister!$F$9)*1.05/$M1561/60,0)</f>
        <v>0</v>
      </c>
      <c r="W1561" s="120">
        <f t="shared" si="107"/>
        <v>0</v>
      </c>
    </row>
    <row r="1562" spans="17:23" x14ac:dyDescent="0.25">
      <c r="Q1562" s="64">
        <f t="shared" si="108"/>
        <v>0</v>
      </c>
      <c r="V1562" s="131">
        <f>+IF(O1562&lt;&gt;0,($L1562*(Lister!$F$11+Lister!$F$10*$K1562/1000)+($J1562-$L1562)*Lister!$F$9)*1.05/$M1562/60,0)</f>
        <v>0</v>
      </c>
      <c r="W1562" s="120">
        <f t="shared" si="107"/>
        <v>0</v>
      </c>
    </row>
    <row r="1563" spans="17:23" x14ac:dyDescent="0.25">
      <c r="Q1563" s="64">
        <f t="shared" si="108"/>
        <v>0</v>
      </c>
      <c r="V1563" s="131">
        <f>+IF(O1563&lt;&gt;0,($L1563*(Lister!$F$11+Lister!$F$10*$K1563/1000)+($J1563-$L1563)*Lister!$F$9)*1.05/$M1563/60,0)</f>
        <v>0</v>
      </c>
      <c r="W1563" s="120">
        <f t="shared" si="107"/>
        <v>0</v>
      </c>
    </row>
    <row r="1564" spans="17:23" x14ac:dyDescent="0.25">
      <c r="Q1564" s="64">
        <f t="shared" si="108"/>
        <v>0</v>
      </c>
      <c r="V1564" s="131">
        <f>+IF(O1564&lt;&gt;0,($L1564*(Lister!$F$11+Lister!$F$10*$K1564/1000)+($J1564-$L1564)*Lister!$F$9)*1.05/$M1564/60,0)</f>
        <v>0</v>
      </c>
      <c r="W1564" s="120">
        <f t="shared" si="107"/>
        <v>0</v>
      </c>
    </row>
    <row r="1565" spans="17:23" x14ac:dyDescent="0.25">
      <c r="Q1565" s="64">
        <f t="shared" si="108"/>
        <v>0</v>
      </c>
      <c r="V1565" s="131">
        <f>+IF(O1565&lt;&gt;0,($L1565*(Lister!$F$11+Lister!$F$10*$K1565/1000)+($J1565-$L1565)*Lister!$F$9)*1.05/$M1565/60,0)</f>
        <v>0</v>
      </c>
      <c r="W1565" s="120">
        <f t="shared" si="107"/>
        <v>0</v>
      </c>
    </row>
    <row r="1566" spans="17:23" x14ac:dyDescent="0.25">
      <c r="Q1566" s="64">
        <f t="shared" si="108"/>
        <v>0</v>
      </c>
      <c r="V1566" s="131">
        <f>+IF(O1566&lt;&gt;0,($L1566*(Lister!$F$11+Lister!$F$10*$K1566/1000)+($J1566-$L1566)*Lister!$F$9)*1.05/$M1566/60,0)</f>
        <v>0</v>
      </c>
      <c r="W1566" s="120">
        <f t="shared" si="107"/>
        <v>0</v>
      </c>
    </row>
    <row r="1567" spans="17:23" x14ac:dyDescent="0.25">
      <c r="Q1567" s="64">
        <f t="shared" si="108"/>
        <v>0</v>
      </c>
      <c r="V1567" s="131">
        <f>+IF(O1567&lt;&gt;0,($L1567*(Lister!$F$11+Lister!$F$10*$K1567/1000)+($J1567-$L1567)*Lister!$F$9)*1.05/$M1567/60,0)</f>
        <v>0</v>
      </c>
      <c r="W1567" s="120">
        <f t="shared" si="107"/>
        <v>0</v>
      </c>
    </row>
    <row r="1568" spans="17:23" x14ac:dyDescent="0.25">
      <c r="Q1568" s="64">
        <f t="shared" si="108"/>
        <v>0</v>
      </c>
      <c r="V1568" s="131">
        <f>+IF(O1568&lt;&gt;0,($L1568*(Lister!$F$11+Lister!$F$10*$K1568/1000)+($J1568-$L1568)*Lister!$F$9)*1.05/$M1568/60,0)</f>
        <v>0</v>
      </c>
      <c r="W1568" s="120">
        <f t="shared" si="107"/>
        <v>0</v>
      </c>
    </row>
    <row r="1569" spans="17:23" x14ac:dyDescent="0.25">
      <c r="Q1569" s="64">
        <f t="shared" si="108"/>
        <v>0</v>
      </c>
      <c r="V1569" s="131">
        <f>+IF(O1569&lt;&gt;0,($L1569*(Lister!$F$11+Lister!$F$10*$K1569/1000)+($J1569-$L1569)*Lister!$F$9)*1.05/$M1569/60,0)</f>
        <v>0</v>
      </c>
      <c r="W1569" s="120">
        <f t="shared" si="107"/>
        <v>0</v>
      </c>
    </row>
    <row r="1570" spans="17:23" x14ac:dyDescent="0.25">
      <c r="Q1570" s="64">
        <f t="shared" si="108"/>
        <v>0</v>
      </c>
      <c r="V1570" s="131">
        <f>+IF(O1570&lt;&gt;0,($L1570*(Lister!$F$11+Lister!$F$10*$K1570/1000)+($J1570-$L1570)*Lister!$F$9)*1.05/$M1570/60,0)</f>
        <v>0</v>
      </c>
      <c r="W1570" s="120">
        <f t="shared" si="107"/>
        <v>0</v>
      </c>
    </row>
    <row r="1571" spans="17:23" x14ac:dyDescent="0.25">
      <c r="Q1571" s="64">
        <f t="shared" si="108"/>
        <v>0</v>
      </c>
      <c r="V1571" s="131">
        <f>+IF(O1571&lt;&gt;0,($L1571*(Lister!$F$11+Lister!$F$10*$K1571/1000)+($J1571-$L1571)*Lister!$F$9)*1.05/$M1571/60,0)</f>
        <v>0</v>
      </c>
      <c r="W1571" s="120">
        <f t="shared" si="107"/>
        <v>0</v>
      </c>
    </row>
    <row r="1572" spans="17:23" x14ac:dyDescent="0.25">
      <c r="Q1572" s="64">
        <f t="shared" si="108"/>
        <v>0</v>
      </c>
      <c r="V1572" s="131">
        <f>+IF(O1572&lt;&gt;0,($L1572*(Lister!$F$11+Lister!$F$10*$K1572/1000)+($J1572-$L1572)*Lister!$F$9)*1.05/$M1572/60,0)</f>
        <v>0</v>
      </c>
      <c r="W1572" s="120">
        <f t="shared" si="107"/>
        <v>0</v>
      </c>
    </row>
    <row r="1573" spans="17:23" x14ac:dyDescent="0.25">
      <c r="Q1573" s="64">
        <f t="shared" si="108"/>
        <v>0</v>
      </c>
      <c r="V1573" s="131">
        <f>+IF(O1573&lt;&gt;0,($L1573*(Lister!$F$11+Lister!$F$10*$K1573/1000)+($J1573-$L1573)*Lister!$F$9)*1.05/$M1573/60,0)</f>
        <v>0</v>
      </c>
      <c r="W1573" s="120">
        <f t="shared" si="107"/>
        <v>0</v>
      </c>
    </row>
    <row r="1574" spans="17:23" x14ac:dyDescent="0.25">
      <c r="Q1574" s="64">
        <f t="shared" si="108"/>
        <v>0</v>
      </c>
      <c r="V1574" s="131">
        <f>+IF(O1574&lt;&gt;0,($L1574*(Lister!$F$11+Lister!$F$10*$K1574/1000)+($J1574-$L1574)*Lister!$F$9)*1.05/$M1574/60,0)</f>
        <v>0</v>
      </c>
      <c r="W1574" s="120">
        <f t="shared" si="107"/>
        <v>0</v>
      </c>
    </row>
    <row r="1575" spans="17:23" x14ac:dyDescent="0.25">
      <c r="Q1575" s="64">
        <f t="shared" si="108"/>
        <v>0</v>
      </c>
      <c r="V1575" s="131">
        <f>+IF(O1575&lt;&gt;0,($L1575*(Lister!$F$11+Lister!$F$10*$K1575/1000)+($J1575-$L1575)*Lister!$F$9)*1.05/$M1575/60,0)</f>
        <v>0</v>
      </c>
      <c r="W1575" s="120">
        <f t="shared" si="107"/>
        <v>0</v>
      </c>
    </row>
    <row r="1576" spans="17:23" x14ac:dyDescent="0.25">
      <c r="Q1576" s="64">
        <f t="shared" si="108"/>
        <v>0</v>
      </c>
      <c r="V1576" s="131">
        <f>+IF(O1576&lt;&gt;0,($L1576*(Lister!$F$11+Lister!$F$10*$K1576/1000)+($J1576-$L1576)*Lister!$F$9)*1.05/$M1576/60,0)</f>
        <v>0</v>
      </c>
      <c r="W1576" s="120">
        <f t="shared" si="107"/>
        <v>0</v>
      </c>
    </row>
    <row r="1577" spans="17:23" x14ac:dyDescent="0.25">
      <c r="Q1577" s="64">
        <f t="shared" si="108"/>
        <v>0</v>
      </c>
      <c r="V1577" s="131">
        <f>+IF(O1577&lt;&gt;0,($L1577*(Lister!$F$11+Lister!$F$10*$K1577/1000)+($J1577-$L1577)*Lister!$F$9)*1.05/$M1577/60,0)</f>
        <v>0</v>
      </c>
      <c r="W1577" s="120">
        <f t="shared" si="107"/>
        <v>0</v>
      </c>
    </row>
    <row r="1578" spans="17:23" x14ac:dyDescent="0.25">
      <c r="Q1578" s="64">
        <f t="shared" si="108"/>
        <v>0</v>
      </c>
      <c r="V1578" s="131">
        <f>+IF(O1578&lt;&gt;0,($L1578*(Lister!$F$11+Lister!$F$10*$K1578/1000)+($J1578-$L1578)*Lister!$F$9)*1.05/$M1578/60,0)</f>
        <v>0</v>
      </c>
      <c r="W1578" s="120">
        <f t="shared" si="107"/>
        <v>0</v>
      </c>
    </row>
    <row r="1579" spans="17:23" x14ac:dyDescent="0.25">
      <c r="Q1579" s="64">
        <f t="shared" si="108"/>
        <v>0</v>
      </c>
      <c r="V1579" s="131">
        <f>+IF(O1579&lt;&gt;0,($L1579*(Lister!$F$11+Lister!$F$10*$K1579/1000)+($J1579-$L1579)*Lister!$F$9)*1.05/$M1579/60,0)</f>
        <v>0</v>
      </c>
      <c r="W1579" s="120">
        <f t="shared" si="107"/>
        <v>0</v>
      </c>
    </row>
    <row r="1580" spans="17:23" x14ac:dyDescent="0.25">
      <c r="Q1580" s="64">
        <f t="shared" si="108"/>
        <v>0</v>
      </c>
      <c r="V1580" s="131">
        <f>+IF(O1580&lt;&gt;0,($L1580*(Lister!$F$11+Lister!$F$10*$K1580/1000)+($J1580-$L1580)*Lister!$F$9)*1.05/$M1580/60,0)</f>
        <v>0</v>
      </c>
      <c r="W1580" s="120">
        <f t="shared" si="107"/>
        <v>0</v>
      </c>
    </row>
    <row r="1581" spans="17:23" x14ac:dyDescent="0.25">
      <c r="Q1581" s="64">
        <f t="shared" si="108"/>
        <v>0</v>
      </c>
      <c r="V1581" s="131">
        <f>+IF(O1581&lt;&gt;0,($L1581*(Lister!$F$11+Lister!$F$10*$K1581/1000)+($J1581-$L1581)*Lister!$F$9)*1.05/$M1581/60,0)</f>
        <v>0</v>
      </c>
      <c r="W1581" s="120">
        <f t="shared" si="107"/>
        <v>0</v>
      </c>
    </row>
    <row r="1582" spans="17:23" x14ac:dyDescent="0.25">
      <c r="Q1582" s="64">
        <f t="shared" si="108"/>
        <v>0</v>
      </c>
      <c r="V1582" s="131">
        <f>+IF(O1582&lt;&gt;0,($L1582*(Lister!$F$11+Lister!$F$10*$K1582/1000)+($J1582-$L1582)*Lister!$F$9)*1.05/$M1582/60,0)</f>
        <v>0</v>
      </c>
      <c r="W1582" s="120">
        <f t="shared" si="107"/>
        <v>0</v>
      </c>
    </row>
    <row r="1583" spans="17:23" x14ac:dyDescent="0.25">
      <c r="Q1583" s="64">
        <f t="shared" si="108"/>
        <v>0</v>
      </c>
      <c r="V1583" s="131">
        <f>+IF(O1583&lt;&gt;0,($L1583*(Lister!$F$11+Lister!$F$10*$K1583/1000)+($J1583-$L1583)*Lister!$F$9)*1.05/$M1583/60,0)</f>
        <v>0</v>
      </c>
      <c r="W1583" s="120">
        <f t="shared" si="107"/>
        <v>0</v>
      </c>
    </row>
    <row r="1584" spans="17:23" x14ac:dyDescent="0.25">
      <c r="Q1584" s="64">
        <f t="shared" si="108"/>
        <v>0</v>
      </c>
      <c r="V1584" s="131">
        <f>+IF(O1584&lt;&gt;0,($L1584*(Lister!$F$11+Lister!$F$10*$K1584/1000)+($J1584-$L1584)*Lister!$F$9)*1.05/$M1584/60,0)</f>
        <v>0</v>
      </c>
      <c r="W1584" s="120">
        <f t="shared" si="107"/>
        <v>0</v>
      </c>
    </row>
    <row r="1585" spans="17:23" x14ac:dyDescent="0.25">
      <c r="Q1585" s="64">
        <f t="shared" si="108"/>
        <v>0</v>
      </c>
      <c r="V1585" s="131">
        <f>+IF(O1585&lt;&gt;0,($L1585*(Lister!$F$11+Lister!$F$10*$K1585/1000)+($J1585-$L1585)*Lister!$F$9)*1.05/$M1585/60,0)</f>
        <v>0</v>
      </c>
      <c r="W1585" s="120">
        <f t="shared" si="107"/>
        <v>0</v>
      </c>
    </row>
    <row r="1586" spans="17:23" x14ac:dyDescent="0.25">
      <c r="Q1586" s="64">
        <f t="shared" si="108"/>
        <v>0</v>
      </c>
      <c r="V1586" s="131">
        <f>+IF(O1586&lt;&gt;0,($L1586*(Lister!$F$11+Lister!$F$10*$K1586/1000)+($J1586-$L1586)*Lister!$F$9)*1.05/$M1586/60,0)</f>
        <v>0</v>
      </c>
      <c r="W1586" s="120">
        <f t="shared" si="107"/>
        <v>0</v>
      </c>
    </row>
    <row r="1587" spans="17:23" x14ac:dyDescent="0.25">
      <c r="Q1587" s="64">
        <f t="shared" si="108"/>
        <v>0</v>
      </c>
      <c r="V1587" s="131">
        <f>+IF(O1587&lt;&gt;0,($L1587*(Lister!$F$11+Lister!$F$10*$K1587/1000)+($J1587-$L1587)*Lister!$F$9)*1.05/$M1587/60,0)</f>
        <v>0</v>
      </c>
      <c r="W1587" s="120">
        <f t="shared" si="107"/>
        <v>0</v>
      </c>
    </row>
    <row r="1588" spans="17:23" x14ac:dyDescent="0.25">
      <c r="Q1588" s="64">
        <f t="shared" si="108"/>
        <v>0</v>
      </c>
      <c r="V1588" s="131">
        <f>+IF(O1588&lt;&gt;0,($L1588*(Lister!$F$11+Lister!$F$10*$K1588/1000)+($J1588-$L1588)*Lister!$F$9)*1.05/$M1588/60,0)</f>
        <v>0</v>
      </c>
      <c r="W1588" s="120">
        <f t="shared" si="107"/>
        <v>0</v>
      </c>
    </row>
    <row r="1589" spans="17:23" x14ac:dyDescent="0.25">
      <c r="Q1589" s="64">
        <f t="shared" si="108"/>
        <v>0</v>
      </c>
      <c r="V1589" s="131">
        <f>+IF(O1589&lt;&gt;0,($L1589*(Lister!$F$11+Lister!$F$10*$K1589/1000)+($J1589-$L1589)*Lister!$F$9)*1.05/$M1589/60,0)</f>
        <v>0</v>
      </c>
      <c r="W1589" s="120">
        <f t="shared" si="107"/>
        <v>0</v>
      </c>
    </row>
    <row r="1590" spans="17:23" x14ac:dyDescent="0.25">
      <c r="Q1590" s="64">
        <f t="shared" si="108"/>
        <v>0</v>
      </c>
      <c r="V1590" s="131">
        <f>+IF(O1590&lt;&gt;0,($L1590*(Lister!$F$11+Lister!$F$10*$K1590/1000)+($J1590-$L1590)*Lister!$F$9)*1.05/$M1590/60,0)</f>
        <v>0</v>
      </c>
      <c r="W1590" s="120">
        <f t="shared" si="107"/>
        <v>0</v>
      </c>
    </row>
    <row r="1591" spans="17:23" x14ac:dyDescent="0.25">
      <c r="Q1591" s="64">
        <f t="shared" si="108"/>
        <v>0</v>
      </c>
      <c r="V1591" s="131">
        <f>+IF(O1591&lt;&gt;0,($L1591*(Lister!$F$11+Lister!$F$10*$K1591/1000)+($J1591-$L1591)*Lister!$F$9)*1.05/$M1591/60,0)</f>
        <v>0</v>
      </c>
      <c r="W1591" s="120">
        <f t="shared" si="107"/>
        <v>0</v>
      </c>
    </row>
    <row r="1592" spans="17:23" x14ac:dyDescent="0.25">
      <c r="Q1592" s="64">
        <f t="shared" si="108"/>
        <v>0</v>
      </c>
      <c r="V1592" s="131">
        <f>+IF(O1592&lt;&gt;0,($L1592*(Lister!$F$11+Lister!$F$10*$K1592/1000)+($J1592-$L1592)*Lister!$F$9)*1.05/$M1592/60,0)</f>
        <v>0</v>
      </c>
      <c r="W1592" s="120">
        <f t="shared" si="107"/>
        <v>0</v>
      </c>
    </row>
    <row r="1593" spans="17:23" x14ac:dyDescent="0.25">
      <c r="Q1593" s="64">
        <f t="shared" si="108"/>
        <v>0</v>
      </c>
      <c r="V1593" s="131">
        <f>+IF(O1593&lt;&gt;0,($L1593*(Lister!$F$11+Lister!$F$10*$K1593/1000)+($J1593-$L1593)*Lister!$F$9)*1.05/$M1593/60,0)</f>
        <v>0</v>
      </c>
      <c r="W1593" s="120">
        <f t="shared" si="107"/>
        <v>0</v>
      </c>
    </row>
    <row r="1594" spans="17:23" x14ac:dyDescent="0.25">
      <c r="Q1594" s="64">
        <f t="shared" si="108"/>
        <v>0</v>
      </c>
      <c r="V1594" s="131">
        <f>+IF(O1594&lt;&gt;0,($L1594*(Lister!$F$11+Lister!$F$10*$K1594/1000)+($J1594-$L1594)*Lister!$F$9)*1.05/$M1594/60,0)</f>
        <v>0</v>
      </c>
      <c r="W1594" s="120">
        <f t="shared" si="107"/>
        <v>0</v>
      </c>
    </row>
    <row r="1595" spans="17:23" x14ac:dyDescent="0.25">
      <c r="Q1595" s="64">
        <f t="shared" si="108"/>
        <v>0</v>
      </c>
      <c r="V1595" s="131">
        <f>+IF(O1595&lt;&gt;0,($L1595*(Lister!$F$11+Lister!$F$10*$K1595/1000)+($J1595-$L1595)*Lister!$F$9)*1.05/$M1595/60,0)</f>
        <v>0</v>
      </c>
      <c r="W1595" s="120">
        <f t="shared" si="107"/>
        <v>0</v>
      </c>
    </row>
    <row r="1596" spans="17:23" x14ac:dyDescent="0.25">
      <c r="Q1596" s="64">
        <f t="shared" si="108"/>
        <v>0</v>
      </c>
      <c r="V1596" s="131">
        <f>+IF(O1596&lt;&gt;0,($L1596*(Lister!$F$11+Lister!$F$10*$K1596/1000)+($J1596-$L1596)*Lister!$F$9)*1.05/$M1596/60,0)</f>
        <v>0</v>
      </c>
      <c r="W1596" s="120">
        <f t="shared" si="107"/>
        <v>0</v>
      </c>
    </row>
    <row r="1597" spans="17:23" x14ac:dyDescent="0.25">
      <c r="Q1597" s="64">
        <f t="shared" si="108"/>
        <v>0</v>
      </c>
      <c r="V1597" s="131">
        <f>+IF(O1597&lt;&gt;0,($L1597*(Lister!$F$11+Lister!$F$10*$K1597/1000)+($J1597-$L1597)*Lister!$F$9)*1.05/$M1597/60,0)</f>
        <v>0</v>
      </c>
      <c r="W1597" s="120">
        <f t="shared" si="107"/>
        <v>0</v>
      </c>
    </row>
    <row r="1598" spans="17:23" x14ac:dyDescent="0.25">
      <c r="Q1598" s="64">
        <f t="shared" si="108"/>
        <v>0</v>
      </c>
      <c r="V1598" s="131">
        <f>+IF(O1598&lt;&gt;0,($L1598*(Lister!$F$11+Lister!$F$10*$K1598/1000)+($J1598-$L1598)*Lister!$F$9)*1.05/$M1598/60,0)</f>
        <v>0</v>
      </c>
      <c r="W1598" s="120">
        <f t="shared" si="107"/>
        <v>0</v>
      </c>
    </row>
    <row r="1599" spans="17:23" x14ac:dyDescent="0.25">
      <c r="Q1599" s="64">
        <f t="shared" si="108"/>
        <v>0</v>
      </c>
      <c r="V1599" s="131">
        <f>+IF(O1599&lt;&gt;0,($L1599*(Lister!$F$11+Lister!$F$10*$K1599/1000)+($J1599-$L1599)*Lister!$F$9)*1.05/$M1599/60,0)</f>
        <v>0</v>
      </c>
      <c r="W1599" s="120">
        <f t="shared" si="107"/>
        <v>0</v>
      </c>
    </row>
    <row r="1600" spans="17:23" x14ac:dyDescent="0.25">
      <c r="Q1600" s="64">
        <f t="shared" si="108"/>
        <v>0</v>
      </c>
      <c r="V1600" s="131">
        <f>+IF(O1600&lt;&gt;0,($L1600*(Lister!$F$11+Lister!$F$10*$K1600/1000)+($J1600-$L1600)*Lister!$F$9)*1.05/$M1600/60,0)</f>
        <v>0</v>
      </c>
      <c r="W1600" s="120">
        <f t="shared" si="107"/>
        <v>0</v>
      </c>
    </row>
    <row r="1601" spans="17:23" x14ac:dyDescent="0.25">
      <c r="Q1601" s="64">
        <f t="shared" si="108"/>
        <v>0</v>
      </c>
      <c r="V1601" s="131">
        <f>+IF(O1601&lt;&gt;0,($L1601*(Lister!$F$11+Lister!$F$10*$K1601/1000)+($J1601-$L1601)*Lister!$F$9)*1.05/$M1601/60,0)</f>
        <v>0</v>
      </c>
      <c r="W1601" s="120">
        <f t="shared" si="107"/>
        <v>0</v>
      </c>
    </row>
    <row r="1602" spans="17:23" x14ac:dyDescent="0.25">
      <c r="Q1602" s="64">
        <f t="shared" si="108"/>
        <v>0</v>
      </c>
      <c r="V1602" s="131">
        <f>+IF(O1602&lt;&gt;0,($L1602*(Lister!$F$11+Lister!$F$10*$K1602/1000)+($J1602-$L1602)*Lister!$F$9)*1.05/$M1602/60,0)</f>
        <v>0</v>
      </c>
      <c r="W1602" s="120">
        <f t="shared" si="107"/>
        <v>0</v>
      </c>
    </row>
    <row r="1603" spans="17:23" x14ac:dyDescent="0.25">
      <c r="Q1603" s="64">
        <f t="shared" si="108"/>
        <v>0</v>
      </c>
      <c r="V1603" s="131">
        <f>+IF(O1603&lt;&gt;0,($L1603*(Lister!$F$11+Lister!$F$10*$K1603/1000)+($J1603-$L1603)*Lister!$F$9)*1.05/$M1603/60,0)</f>
        <v>0</v>
      </c>
      <c r="W1603" s="120">
        <f t="shared" si="107"/>
        <v>0</v>
      </c>
    </row>
    <row r="1604" spans="17:23" x14ac:dyDescent="0.25">
      <c r="Q1604" s="64">
        <f t="shared" si="108"/>
        <v>0</v>
      </c>
      <c r="V1604" s="131">
        <f>+IF(O1604&lt;&gt;0,($L1604*(Lister!$F$11+Lister!$F$10*$K1604/1000)+($J1604-$L1604)*Lister!$F$9)*1.05/$M1604/60,0)</f>
        <v>0</v>
      </c>
      <c r="W1604" s="120">
        <f t="shared" si="107"/>
        <v>0</v>
      </c>
    </row>
    <row r="1605" spans="17:23" x14ac:dyDescent="0.25">
      <c r="Q1605" s="64">
        <f t="shared" si="108"/>
        <v>0</v>
      </c>
      <c r="V1605" s="131">
        <f>+IF(O1605&lt;&gt;0,($L1605*(Lister!$F$11+Lister!$F$10*$K1605/1000)+($J1605-$L1605)*Lister!$F$9)*1.05/$M1605/60,0)</f>
        <v>0</v>
      </c>
      <c r="W1605" s="120">
        <f t="shared" si="107"/>
        <v>0</v>
      </c>
    </row>
    <row r="1606" spans="17:23" x14ac:dyDescent="0.25">
      <c r="Q1606" s="64">
        <f t="shared" si="108"/>
        <v>0</v>
      </c>
      <c r="V1606" s="131">
        <f>+IF(O1606&lt;&gt;0,($L1606*(Lister!$F$11+Lister!$F$10*$K1606/1000)+($J1606-$L1606)*Lister!$F$9)*1.05/$M1606/60,0)</f>
        <v>0</v>
      </c>
      <c r="W1606" s="120">
        <f t="shared" ref="W1606:W1669" si="109">+V1606/60</f>
        <v>0</v>
      </c>
    </row>
    <row r="1607" spans="17:23" x14ac:dyDescent="0.25">
      <c r="Q1607" s="64">
        <f t="shared" si="108"/>
        <v>0</v>
      </c>
      <c r="V1607" s="131">
        <f>+IF(O1607&lt;&gt;0,($L1607*(Lister!$F$11+Lister!$F$10*$K1607/1000)+($J1607-$L1607)*Lister!$F$9)*1.05/$M1607/60,0)</f>
        <v>0</v>
      </c>
      <c r="W1607" s="120">
        <f t="shared" si="109"/>
        <v>0</v>
      </c>
    </row>
    <row r="1608" spans="17:23" x14ac:dyDescent="0.25">
      <c r="Q1608" s="64">
        <f t="shared" si="108"/>
        <v>0</v>
      </c>
      <c r="V1608" s="131">
        <f>+IF(O1608&lt;&gt;0,($L1608*(Lister!$F$11+Lister!$F$10*$K1608/1000)+($J1608-$L1608)*Lister!$F$9)*1.05/$M1608/60,0)</f>
        <v>0</v>
      </c>
      <c r="W1608" s="120">
        <f t="shared" si="109"/>
        <v>0</v>
      </c>
    </row>
    <row r="1609" spans="17:23" x14ac:dyDescent="0.25">
      <c r="Q1609" s="64">
        <f t="shared" si="108"/>
        <v>0</v>
      </c>
      <c r="V1609" s="131">
        <f>+IF(O1609&lt;&gt;0,($L1609*(Lister!$F$11+Lister!$F$10*$K1609/1000)+($J1609-$L1609)*Lister!$F$9)*1.05/$M1609/60,0)</f>
        <v>0</v>
      </c>
      <c r="W1609" s="120">
        <f t="shared" si="109"/>
        <v>0</v>
      </c>
    </row>
    <row r="1610" spans="17:23" x14ac:dyDescent="0.25">
      <c r="Q1610" s="64">
        <f t="shared" si="108"/>
        <v>0</v>
      </c>
      <c r="V1610" s="131">
        <f>+IF(O1610&lt;&gt;0,($L1610*(Lister!$F$11+Lister!$F$10*$K1610/1000)+($J1610-$L1610)*Lister!$F$9)*1.05/$M1610/60,0)</f>
        <v>0</v>
      </c>
      <c r="W1610" s="120">
        <f t="shared" si="109"/>
        <v>0</v>
      </c>
    </row>
    <row r="1611" spans="17:23" x14ac:dyDescent="0.25">
      <c r="Q1611" s="64">
        <f t="shared" si="108"/>
        <v>0</v>
      </c>
      <c r="V1611" s="131">
        <f>+IF(O1611&lt;&gt;0,($L1611*(Lister!$F$11+Lister!$F$10*$K1611/1000)+($J1611-$L1611)*Lister!$F$9)*1.05/$M1611/60,0)</f>
        <v>0</v>
      </c>
      <c r="W1611" s="120">
        <f t="shared" si="109"/>
        <v>0</v>
      </c>
    </row>
    <row r="1612" spans="17:23" x14ac:dyDescent="0.25">
      <c r="Q1612" s="64">
        <f t="shared" si="108"/>
        <v>0</v>
      </c>
      <c r="V1612" s="131">
        <f>+IF(O1612&lt;&gt;0,($L1612*(Lister!$F$11+Lister!$F$10*$K1612/1000)+($J1612-$L1612)*Lister!$F$9)*1.05/$M1612/60,0)</f>
        <v>0</v>
      </c>
      <c r="W1612" s="120">
        <f t="shared" si="109"/>
        <v>0</v>
      </c>
    </row>
    <row r="1613" spans="17:23" x14ac:dyDescent="0.25">
      <c r="Q1613" s="64">
        <f t="shared" si="108"/>
        <v>0</v>
      </c>
      <c r="V1613" s="131">
        <f>+IF(O1613&lt;&gt;0,($L1613*(Lister!$F$11+Lister!$F$10*$K1613/1000)+($J1613-$L1613)*Lister!$F$9)*1.05/$M1613/60,0)</f>
        <v>0</v>
      </c>
      <c r="W1613" s="120">
        <f t="shared" si="109"/>
        <v>0</v>
      </c>
    </row>
    <row r="1614" spans="17:23" x14ac:dyDescent="0.25">
      <c r="Q1614" s="64">
        <f t="shared" si="108"/>
        <v>0</v>
      </c>
      <c r="V1614" s="131">
        <f>+IF(O1614&lt;&gt;0,($L1614*(Lister!$F$11+Lister!$F$10*$K1614/1000)+($J1614-$L1614)*Lister!$F$9)*1.05/$M1614/60,0)</f>
        <v>0</v>
      </c>
      <c r="W1614" s="120">
        <f t="shared" si="109"/>
        <v>0</v>
      </c>
    </row>
    <row r="1615" spans="17:23" x14ac:dyDescent="0.25">
      <c r="Q1615" s="64">
        <f t="shared" si="108"/>
        <v>0</v>
      </c>
      <c r="V1615" s="131">
        <f>+IF(O1615&lt;&gt;0,($L1615*(Lister!$F$11+Lister!$F$10*$K1615/1000)+($J1615-$L1615)*Lister!$F$9)*1.05/$M1615/60,0)</f>
        <v>0</v>
      </c>
      <c r="W1615" s="120">
        <f t="shared" si="109"/>
        <v>0</v>
      </c>
    </row>
    <row r="1616" spans="17:23" x14ac:dyDescent="0.25">
      <c r="Q1616" s="64">
        <f t="shared" si="108"/>
        <v>0</v>
      </c>
      <c r="V1616" s="131">
        <f>+IF(O1616&lt;&gt;0,($L1616*(Lister!$F$11+Lister!$F$10*$K1616/1000)+($J1616-$L1616)*Lister!$F$9)*1.05/$M1616/60,0)</f>
        <v>0</v>
      </c>
      <c r="W1616" s="120">
        <f t="shared" si="109"/>
        <v>0</v>
      </c>
    </row>
    <row r="1617" spans="17:23" x14ac:dyDescent="0.25">
      <c r="Q1617" s="64">
        <f t="shared" si="108"/>
        <v>0</v>
      </c>
      <c r="V1617" s="131">
        <f>+IF(O1617&lt;&gt;0,($L1617*(Lister!$F$11+Lister!$F$10*$K1617/1000)+($J1617-$L1617)*Lister!$F$9)*1.05/$M1617/60,0)</f>
        <v>0</v>
      </c>
      <c r="W1617" s="120">
        <f t="shared" si="109"/>
        <v>0</v>
      </c>
    </row>
    <row r="1618" spans="17:23" x14ac:dyDescent="0.25">
      <c r="Q1618" s="64">
        <f t="shared" si="108"/>
        <v>0</v>
      </c>
      <c r="V1618" s="131">
        <f>+IF(O1618&lt;&gt;0,($L1618*(Lister!$F$11+Lister!$F$10*$K1618/1000)+($J1618-$L1618)*Lister!$F$9)*1.05/$M1618/60,0)</f>
        <v>0</v>
      </c>
      <c r="W1618" s="120">
        <f t="shared" si="109"/>
        <v>0</v>
      </c>
    </row>
    <row r="1619" spans="17:23" x14ac:dyDescent="0.25">
      <c r="Q1619" s="64">
        <f t="shared" si="108"/>
        <v>0</v>
      </c>
      <c r="V1619" s="131">
        <f>+IF(O1619&lt;&gt;0,($L1619*(Lister!$F$11+Lister!$F$10*$K1619/1000)+($J1619-$L1619)*Lister!$F$9)*1.05/$M1619/60,0)</f>
        <v>0</v>
      </c>
      <c r="W1619" s="120">
        <f t="shared" si="109"/>
        <v>0</v>
      </c>
    </row>
    <row r="1620" spans="17:23" x14ac:dyDescent="0.25">
      <c r="Q1620" s="64">
        <f t="shared" si="108"/>
        <v>0</v>
      </c>
      <c r="V1620" s="131">
        <f>+IF(O1620&lt;&gt;0,($L1620*(Lister!$F$11+Lister!$F$10*$K1620/1000)+($J1620-$L1620)*Lister!$F$9)*1.05/$M1620/60,0)</f>
        <v>0</v>
      </c>
      <c r="W1620" s="120">
        <f t="shared" si="109"/>
        <v>0</v>
      </c>
    </row>
    <row r="1621" spans="17:23" x14ac:dyDescent="0.25">
      <c r="Q1621" s="64">
        <f t="shared" si="108"/>
        <v>0</v>
      </c>
      <c r="V1621" s="131">
        <f>+IF(O1621&lt;&gt;0,($L1621*(Lister!$F$11+Lister!$F$10*$K1621/1000)+($J1621-$L1621)*Lister!$F$9)*1.05/$M1621/60,0)</f>
        <v>0</v>
      </c>
      <c r="W1621" s="120">
        <f t="shared" si="109"/>
        <v>0</v>
      </c>
    </row>
    <row r="1622" spans="17:23" x14ac:dyDescent="0.25">
      <c r="Q1622" s="64">
        <f t="shared" si="108"/>
        <v>0</v>
      </c>
      <c r="V1622" s="131">
        <f>+IF(O1622&lt;&gt;0,($L1622*(Lister!$F$11+Lister!$F$10*$K1622/1000)+($J1622-$L1622)*Lister!$F$9)*1.05/$M1622/60,0)</f>
        <v>0</v>
      </c>
      <c r="W1622" s="120">
        <f t="shared" si="109"/>
        <v>0</v>
      </c>
    </row>
    <row r="1623" spans="17:23" x14ac:dyDescent="0.25">
      <c r="Q1623" s="64">
        <f t="shared" ref="Q1623:Q1686" si="110">+M1623*N1623</f>
        <v>0</v>
      </c>
      <c r="V1623" s="131">
        <f>+IF(O1623&lt;&gt;0,($L1623*(Lister!$F$11+Lister!$F$10*$K1623/1000)+($J1623-$L1623)*Lister!$F$9)*1.05/$M1623/60,0)</f>
        <v>0</v>
      </c>
      <c r="W1623" s="120">
        <f t="shared" si="109"/>
        <v>0</v>
      </c>
    </row>
    <row r="1624" spans="17:23" x14ac:dyDescent="0.25">
      <c r="Q1624" s="64">
        <f t="shared" si="110"/>
        <v>0</v>
      </c>
      <c r="V1624" s="131">
        <f>+IF(O1624&lt;&gt;0,($L1624*(Lister!$F$11+Lister!$F$10*$K1624/1000)+($J1624-$L1624)*Lister!$F$9)*1.05/$M1624/60,0)</f>
        <v>0</v>
      </c>
      <c r="W1624" s="120">
        <f t="shared" si="109"/>
        <v>0</v>
      </c>
    </row>
    <row r="1625" spans="17:23" x14ac:dyDescent="0.25">
      <c r="Q1625" s="64">
        <f t="shared" si="110"/>
        <v>0</v>
      </c>
      <c r="V1625" s="131">
        <f>+IF(O1625&lt;&gt;0,($L1625*(Lister!$F$11+Lister!$F$10*$K1625/1000)+($J1625-$L1625)*Lister!$F$9)*1.05/$M1625/60,0)</f>
        <v>0</v>
      </c>
      <c r="W1625" s="120">
        <f t="shared" si="109"/>
        <v>0</v>
      </c>
    </row>
    <row r="1626" spans="17:23" x14ac:dyDescent="0.25">
      <c r="Q1626" s="64">
        <f t="shared" si="110"/>
        <v>0</v>
      </c>
      <c r="V1626" s="131">
        <f>+IF(O1626&lt;&gt;0,($L1626*(Lister!$F$11+Lister!$F$10*$K1626/1000)+($J1626-$L1626)*Lister!$F$9)*1.05/$M1626/60,0)</f>
        <v>0</v>
      </c>
      <c r="W1626" s="120">
        <f t="shared" si="109"/>
        <v>0</v>
      </c>
    </row>
    <row r="1627" spans="17:23" x14ac:dyDescent="0.25">
      <c r="Q1627" s="64">
        <f t="shared" si="110"/>
        <v>0</v>
      </c>
      <c r="V1627" s="131">
        <f>+IF(O1627&lt;&gt;0,($L1627*(Lister!$F$11+Lister!$F$10*$K1627/1000)+($J1627-$L1627)*Lister!$F$9)*1.05/$M1627/60,0)</f>
        <v>0</v>
      </c>
      <c r="W1627" s="120">
        <f t="shared" si="109"/>
        <v>0</v>
      </c>
    </row>
    <row r="1628" spans="17:23" x14ac:dyDescent="0.25">
      <c r="Q1628" s="64">
        <f t="shared" si="110"/>
        <v>0</v>
      </c>
      <c r="V1628" s="131">
        <f>+IF(O1628&lt;&gt;0,($L1628*(Lister!$F$11+Lister!$F$10*$K1628/1000)+($J1628-$L1628)*Lister!$F$9)*1.05/$M1628/60,0)</f>
        <v>0</v>
      </c>
      <c r="W1628" s="120">
        <f t="shared" si="109"/>
        <v>0</v>
      </c>
    </row>
    <row r="1629" spans="17:23" x14ac:dyDescent="0.25">
      <c r="Q1629" s="64">
        <f t="shared" si="110"/>
        <v>0</v>
      </c>
      <c r="V1629" s="131">
        <f>+IF(O1629&lt;&gt;0,($L1629*(Lister!$F$11+Lister!$F$10*$K1629/1000)+($J1629-$L1629)*Lister!$F$9)*1.05/$M1629/60,0)</f>
        <v>0</v>
      </c>
      <c r="W1629" s="120">
        <f t="shared" si="109"/>
        <v>0</v>
      </c>
    </row>
    <row r="1630" spans="17:23" x14ac:dyDescent="0.25">
      <c r="Q1630" s="64">
        <f t="shared" si="110"/>
        <v>0</v>
      </c>
      <c r="V1630" s="131">
        <f>+IF(O1630&lt;&gt;0,($L1630*(Lister!$F$11+Lister!$F$10*$K1630/1000)+($J1630-$L1630)*Lister!$F$9)*1.05/$M1630/60,0)</f>
        <v>0</v>
      </c>
      <c r="W1630" s="120">
        <f t="shared" si="109"/>
        <v>0</v>
      </c>
    </row>
    <row r="1631" spans="17:23" x14ac:dyDescent="0.25">
      <c r="Q1631" s="64">
        <f t="shared" si="110"/>
        <v>0</v>
      </c>
      <c r="V1631" s="131">
        <f>+IF(O1631&lt;&gt;0,($L1631*(Lister!$F$11+Lister!$F$10*$K1631/1000)+($J1631-$L1631)*Lister!$F$9)*1.05/$M1631/60,0)</f>
        <v>0</v>
      </c>
      <c r="W1631" s="120">
        <f t="shared" si="109"/>
        <v>0</v>
      </c>
    </row>
    <row r="1632" spans="17:23" x14ac:dyDescent="0.25">
      <c r="Q1632" s="64">
        <f t="shared" si="110"/>
        <v>0</v>
      </c>
      <c r="V1632" s="131">
        <f>+IF(O1632&lt;&gt;0,($L1632*(Lister!$F$11+Lister!$F$10*$K1632/1000)+($J1632-$L1632)*Lister!$F$9)*1.05/$M1632/60,0)</f>
        <v>0</v>
      </c>
      <c r="W1632" s="120">
        <f t="shared" si="109"/>
        <v>0</v>
      </c>
    </row>
    <row r="1633" spans="17:23" x14ac:dyDescent="0.25">
      <c r="Q1633" s="64">
        <f t="shared" si="110"/>
        <v>0</v>
      </c>
      <c r="V1633" s="131">
        <f>+IF(O1633&lt;&gt;0,($L1633*(Lister!$F$11+Lister!$F$10*$K1633/1000)+($J1633-$L1633)*Lister!$F$9)*1.05/$M1633/60,0)</f>
        <v>0</v>
      </c>
      <c r="W1633" s="120">
        <f t="shared" si="109"/>
        <v>0</v>
      </c>
    </row>
    <row r="1634" spans="17:23" x14ac:dyDescent="0.25">
      <c r="Q1634" s="64">
        <f t="shared" si="110"/>
        <v>0</v>
      </c>
      <c r="V1634" s="131">
        <f>+IF(O1634&lt;&gt;0,($L1634*(Lister!$F$11+Lister!$F$10*$K1634/1000)+($J1634-$L1634)*Lister!$F$9)*1.05/$M1634/60,0)</f>
        <v>0</v>
      </c>
      <c r="W1634" s="120">
        <f t="shared" si="109"/>
        <v>0</v>
      </c>
    </row>
    <row r="1635" spans="17:23" x14ac:dyDescent="0.25">
      <c r="Q1635" s="64">
        <f t="shared" si="110"/>
        <v>0</v>
      </c>
      <c r="V1635" s="131">
        <f>+IF(O1635&lt;&gt;0,($L1635*(Lister!$F$11+Lister!$F$10*$K1635/1000)+($J1635-$L1635)*Lister!$F$9)*1.05/$M1635/60,0)</f>
        <v>0</v>
      </c>
      <c r="W1635" s="120">
        <f t="shared" si="109"/>
        <v>0</v>
      </c>
    </row>
    <row r="1636" spans="17:23" x14ac:dyDescent="0.25">
      <c r="Q1636" s="64">
        <f t="shared" si="110"/>
        <v>0</v>
      </c>
      <c r="V1636" s="131">
        <f>+IF(O1636&lt;&gt;0,($L1636*(Lister!$F$11+Lister!$F$10*$K1636/1000)+($J1636-$L1636)*Lister!$F$9)*1.05/$M1636/60,0)</f>
        <v>0</v>
      </c>
      <c r="W1636" s="120">
        <f t="shared" si="109"/>
        <v>0</v>
      </c>
    </row>
    <row r="1637" spans="17:23" x14ac:dyDescent="0.25">
      <c r="Q1637" s="64">
        <f t="shared" si="110"/>
        <v>0</v>
      </c>
      <c r="V1637" s="131">
        <f>+IF(O1637&lt;&gt;0,($L1637*(Lister!$F$11+Lister!$F$10*$K1637/1000)+($J1637-$L1637)*Lister!$F$9)*1.05/$M1637/60,0)</f>
        <v>0</v>
      </c>
      <c r="W1637" s="120">
        <f t="shared" si="109"/>
        <v>0</v>
      </c>
    </row>
    <row r="1638" spans="17:23" x14ac:dyDescent="0.25">
      <c r="Q1638" s="64">
        <f t="shared" si="110"/>
        <v>0</v>
      </c>
      <c r="V1638" s="131">
        <f>+IF(O1638&lt;&gt;0,($L1638*(Lister!$F$11+Lister!$F$10*$K1638/1000)+($J1638-$L1638)*Lister!$F$9)*1.05/$M1638/60,0)</f>
        <v>0</v>
      </c>
      <c r="W1638" s="120">
        <f t="shared" si="109"/>
        <v>0</v>
      </c>
    </row>
    <row r="1639" spans="17:23" x14ac:dyDescent="0.25">
      <c r="Q1639" s="64">
        <f t="shared" si="110"/>
        <v>0</v>
      </c>
      <c r="V1639" s="131">
        <f>+IF(O1639&lt;&gt;0,($L1639*(Lister!$F$11+Lister!$F$10*$K1639/1000)+($J1639-$L1639)*Lister!$F$9)*1.05/$M1639/60,0)</f>
        <v>0</v>
      </c>
      <c r="W1639" s="120">
        <f t="shared" si="109"/>
        <v>0</v>
      </c>
    </row>
    <row r="1640" spans="17:23" x14ac:dyDescent="0.25">
      <c r="Q1640" s="64">
        <f t="shared" si="110"/>
        <v>0</v>
      </c>
      <c r="V1640" s="131">
        <f>+IF(O1640&lt;&gt;0,($L1640*(Lister!$F$11+Lister!$F$10*$K1640/1000)+($J1640-$L1640)*Lister!$F$9)*1.05/$M1640/60,0)</f>
        <v>0</v>
      </c>
      <c r="W1640" s="120">
        <f t="shared" si="109"/>
        <v>0</v>
      </c>
    </row>
    <row r="1641" spans="17:23" x14ac:dyDescent="0.25">
      <c r="Q1641" s="64">
        <f t="shared" si="110"/>
        <v>0</v>
      </c>
      <c r="V1641" s="131">
        <f>+IF(O1641&lt;&gt;0,($L1641*(Lister!$F$11+Lister!$F$10*$K1641/1000)+($J1641-$L1641)*Lister!$F$9)*1.05/$M1641/60,0)</f>
        <v>0</v>
      </c>
      <c r="W1641" s="120">
        <f t="shared" si="109"/>
        <v>0</v>
      </c>
    </row>
    <row r="1642" spans="17:23" x14ac:dyDescent="0.25">
      <c r="Q1642" s="64">
        <f t="shared" si="110"/>
        <v>0</v>
      </c>
      <c r="V1642" s="131">
        <f>+IF(O1642&lt;&gt;0,($L1642*(Lister!$F$11+Lister!$F$10*$K1642/1000)+($J1642-$L1642)*Lister!$F$9)*1.05/$M1642/60,0)</f>
        <v>0</v>
      </c>
      <c r="W1642" s="120">
        <f t="shared" si="109"/>
        <v>0</v>
      </c>
    </row>
    <row r="1643" spans="17:23" x14ac:dyDescent="0.25">
      <c r="Q1643" s="64">
        <f t="shared" si="110"/>
        <v>0</v>
      </c>
      <c r="V1643" s="131">
        <f>+IF(O1643&lt;&gt;0,($L1643*(Lister!$F$11+Lister!$F$10*$K1643/1000)+($J1643-$L1643)*Lister!$F$9)*1.05/$M1643/60,0)</f>
        <v>0</v>
      </c>
      <c r="W1643" s="120">
        <f t="shared" si="109"/>
        <v>0</v>
      </c>
    </row>
    <row r="1644" spans="17:23" x14ac:dyDescent="0.25">
      <c r="Q1644" s="64">
        <f t="shared" si="110"/>
        <v>0</v>
      </c>
      <c r="V1644" s="131">
        <f>+IF(O1644&lt;&gt;0,($L1644*(Lister!$F$11+Lister!$F$10*$K1644/1000)+($J1644-$L1644)*Lister!$F$9)*1.05/$M1644/60,0)</f>
        <v>0</v>
      </c>
      <c r="W1644" s="120">
        <f t="shared" si="109"/>
        <v>0</v>
      </c>
    </row>
    <row r="1645" spans="17:23" x14ac:dyDescent="0.25">
      <c r="Q1645" s="64">
        <f t="shared" si="110"/>
        <v>0</v>
      </c>
      <c r="V1645" s="131">
        <f>+IF(O1645&lt;&gt;0,($L1645*(Lister!$F$11+Lister!$F$10*$K1645/1000)+($J1645-$L1645)*Lister!$F$9)*1.05/$M1645/60,0)</f>
        <v>0</v>
      </c>
      <c r="W1645" s="120">
        <f t="shared" si="109"/>
        <v>0</v>
      </c>
    </row>
    <row r="1646" spans="17:23" x14ac:dyDescent="0.25">
      <c r="Q1646" s="64">
        <f t="shared" si="110"/>
        <v>0</v>
      </c>
      <c r="V1646" s="131">
        <f>+IF(O1646&lt;&gt;0,($L1646*(Lister!$F$11+Lister!$F$10*$K1646/1000)+($J1646-$L1646)*Lister!$F$9)*1.05/$M1646/60,0)</f>
        <v>0</v>
      </c>
      <c r="W1646" s="120">
        <f t="shared" si="109"/>
        <v>0</v>
      </c>
    </row>
    <row r="1647" spans="17:23" x14ac:dyDescent="0.25">
      <c r="Q1647" s="64">
        <f t="shared" si="110"/>
        <v>0</v>
      </c>
      <c r="V1647" s="131">
        <f>+IF(O1647&lt;&gt;0,($L1647*(Lister!$F$11+Lister!$F$10*$K1647/1000)+($J1647-$L1647)*Lister!$F$9)*1.05/$M1647/60,0)</f>
        <v>0</v>
      </c>
      <c r="W1647" s="120">
        <f t="shared" si="109"/>
        <v>0</v>
      </c>
    </row>
    <row r="1648" spans="17:23" x14ac:dyDescent="0.25">
      <c r="Q1648" s="64">
        <f t="shared" si="110"/>
        <v>0</v>
      </c>
      <c r="V1648" s="131">
        <f>+IF(O1648&lt;&gt;0,($L1648*(Lister!$F$11+Lister!$F$10*$K1648/1000)+($J1648-$L1648)*Lister!$F$9)*1.05/$M1648/60,0)</f>
        <v>0</v>
      </c>
      <c r="W1648" s="120">
        <f t="shared" si="109"/>
        <v>0</v>
      </c>
    </row>
    <row r="1649" spans="17:23" x14ac:dyDescent="0.25">
      <c r="Q1649" s="64">
        <f t="shared" si="110"/>
        <v>0</v>
      </c>
      <c r="V1649" s="131">
        <f>+IF(O1649&lt;&gt;0,($L1649*(Lister!$F$11+Lister!$F$10*$K1649/1000)+($J1649-$L1649)*Lister!$F$9)*1.05/$M1649/60,0)</f>
        <v>0</v>
      </c>
      <c r="W1649" s="120">
        <f t="shared" si="109"/>
        <v>0</v>
      </c>
    </row>
    <row r="1650" spans="17:23" x14ac:dyDescent="0.25">
      <c r="Q1650" s="64">
        <f t="shared" si="110"/>
        <v>0</v>
      </c>
      <c r="V1650" s="131">
        <f>+IF(O1650&lt;&gt;0,($L1650*(Lister!$F$11+Lister!$F$10*$K1650/1000)+($J1650-$L1650)*Lister!$F$9)*1.05/$M1650/60,0)</f>
        <v>0</v>
      </c>
      <c r="W1650" s="120">
        <f t="shared" si="109"/>
        <v>0</v>
      </c>
    </row>
    <row r="1651" spans="17:23" x14ac:dyDescent="0.25">
      <c r="Q1651" s="64">
        <f t="shared" si="110"/>
        <v>0</v>
      </c>
      <c r="V1651" s="131">
        <f>+IF(O1651&lt;&gt;0,($L1651*(Lister!$F$11+Lister!$F$10*$K1651/1000)+($J1651-$L1651)*Lister!$F$9)*1.05/$M1651/60,0)</f>
        <v>0</v>
      </c>
      <c r="W1651" s="120">
        <f t="shared" si="109"/>
        <v>0</v>
      </c>
    </row>
    <row r="1652" spans="17:23" x14ac:dyDescent="0.25">
      <c r="Q1652" s="64">
        <f t="shared" si="110"/>
        <v>0</v>
      </c>
      <c r="V1652" s="131">
        <f>+IF(O1652&lt;&gt;0,($L1652*(Lister!$F$11+Lister!$F$10*$K1652/1000)+($J1652-$L1652)*Lister!$F$9)*1.05/$M1652/60,0)</f>
        <v>0</v>
      </c>
      <c r="W1652" s="120">
        <f t="shared" si="109"/>
        <v>0</v>
      </c>
    </row>
    <row r="1653" spans="17:23" x14ac:dyDescent="0.25">
      <c r="Q1653" s="64">
        <f t="shared" si="110"/>
        <v>0</v>
      </c>
      <c r="V1653" s="131">
        <f>+IF(O1653&lt;&gt;0,($L1653*(Lister!$F$11+Lister!$F$10*$K1653/1000)+($J1653-$L1653)*Lister!$F$9)*1.05/$M1653/60,0)</f>
        <v>0</v>
      </c>
      <c r="W1653" s="120">
        <f t="shared" si="109"/>
        <v>0</v>
      </c>
    </row>
    <row r="1654" spans="17:23" x14ac:dyDescent="0.25">
      <c r="Q1654" s="64">
        <f t="shared" si="110"/>
        <v>0</v>
      </c>
      <c r="V1654" s="131">
        <f>+IF(O1654&lt;&gt;0,($L1654*(Lister!$F$11+Lister!$F$10*$K1654/1000)+($J1654-$L1654)*Lister!$F$9)*1.05/$M1654/60,0)</f>
        <v>0</v>
      </c>
      <c r="W1654" s="120">
        <f t="shared" si="109"/>
        <v>0</v>
      </c>
    </row>
    <row r="1655" spans="17:23" x14ac:dyDescent="0.25">
      <c r="Q1655" s="64">
        <f t="shared" si="110"/>
        <v>0</v>
      </c>
      <c r="V1655" s="131">
        <f>+IF(O1655&lt;&gt;0,($L1655*(Lister!$F$11+Lister!$F$10*$K1655/1000)+($J1655-$L1655)*Lister!$F$9)*1.05/$M1655/60,0)</f>
        <v>0</v>
      </c>
      <c r="W1655" s="120">
        <f t="shared" si="109"/>
        <v>0</v>
      </c>
    </row>
    <row r="1656" spans="17:23" x14ac:dyDescent="0.25">
      <c r="Q1656" s="64">
        <f t="shared" si="110"/>
        <v>0</v>
      </c>
      <c r="V1656" s="131">
        <f>+IF(O1656&lt;&gt;0,($L1656*(Lister!$F$11+Lister!$F$10*$K1656/1000)+($J1656-$L1656)*Lister!$F$9)*1.05/$M1656/60,0)</f>
        <v>0</v>
      </c>
      <c r="W1656" s="120">
        <f t="shared" si="109"/>
        <v>0</v>
      </c>
    </row>
    <row r="1657" spans="17:23" x14ac:dyDescent="0.25">
      <c r="Q1657" s="64">
        <f t="shared" si="110"/>
        <v>0</v>
      </c>
      <c r="V1657" s="131">
        <f>+IF(O1657&lt;&gt;0,($L1657*(Lister!$F$11+Lister!$F$10*$K1657/1000)+($J1657-$L1657)*Lister!$F$9)*1.05/$M1657/60,0)</f>
        <v>0</v>
      </c>
      <c r="W1657" s="120">
        <f t="shared" si="109"/>
        <v>0</v>
      </c>
    </row>
    <row r="1658" spans="17:23" x14ac:dyDescent="0.25">
      <c r="Q1658" s="64">
        <f t="shared" si="110"/>
        <v>0</v>
      </c>
      <c r="V1658" s="131">
        <f>+IF(O1658&lt;&gt;0,($L1658*(Lister!$F$11+Lister!$F$10*$K1658/1000)+($J1658-$L1658)*Lister!$F$9)*1.05/$M1658/60,0)</f>
        <v>0</v>
      </c>
      <c r="W1658" s="120">
        <f t="shared" si="109"/>
        <v>0</v>
      </c>
    </row>
    <row r="1659" spans="17:23" x14ac:dyDescent="0.25">
      <c r="Q1659" s="64">
        <f t="shared" si="110"/>
        <v>0</v>
      </c>
      <c r="V1659" s="131">
        <f>+IF(O1659&lt;&gt;0,($L1659*(Lister!$F$11+Lister!$F$10*$K1659/1000)+($J1659-$L1659)*Lister!$F$9)*1.05/$M1659/60,0)</f>
        <v>0</v>
      </c>
      <c r="W1659" s="120">
        <f t="shared" si="109"/>
        <v>0</v>
      </c>
    </row>
    <row r="1660" spans="17:23" x14ac:dyDescent="0.25">
      <c r="Q1660" s="64">
        <f t="shared" si="110"/>
        <v>0</v>
      </c>
      <c r="V1660" s="131">
        <f>+IF(O1660&lt;&gt;0,($L1660*(Lister!$F$11+Lister!$F$10*$K1660/1000)+($J1660-$L1660)*Lister!$F$9)*1.05/$M1660/60,0)</f>
        <v>0</v>
      </c>
      <c r="W1660" s="120">
        <f t="shared" si="109"/>
        <v>0</v>
      </c>
    </row>
    <row r="1661" spans="17:23" x14ac:dyDescent="0.25">
      <c r="Q1661" s="64">
        <f t="shared" si="110"/>
        <v>0</v>
      </c>
      <c r="V1661" s="131">
        <f>+IF(O1661&lt;&gt;0,($L1661*(Lister!$F$11+Lister!$F$10*$K1661/1000)+($J1661-$L1661)*Lister!$F$9)*1.05/$M1661/60,0)</f>
        <v>0</v>
      </c>
      <c r="W1661" s="120">
        <f t="shared" si="109"/>
        <v>0</v>
      </c>
    </row>
    <row r="1662" spans="17:23" x14ac:dyDescent="0.25">
      <c r="Q1662" s="64">
        <f t="shared" si="110"/>
        <v>0</v>
      </c>
      <c r="V1662" s="131">
        <f>+IF(O1662&lt;&gt;0,($L1662*(Lister!$F$11+Lister!$F$10*$K1662/1000)+($J1662-$L1662)*Lister!$F$9)*1.05/$M1662/60,0)</f>
        <v>0</v>
      </c>
      <c r="W1662" s="120">
        <f t="shared" si="109"/>
        <v>0</v>
      </c>
    </row>
    <row r="1663" spans="17:23" x14ac:dyDescent="0.25">
      <c r="Q1663" s="64">
        <f t="shared" si="110"/>
        <v>0</v>
      </c>
      <c r="V1663" s="131">
        <f>+IF(O1663&lt;&gt;0,($L1663*(Lister!$F$11+Lister!$F$10*$K1663/1000)+($J1663-$L1663)*Lister!$F$9)*1.05/$M1663/60,0)</f>
        <v>0</v>
      </c>
      <c r="W1663" s="120">
        <f t="shared" si="109"/>
        <v>0</v>
      </c>
    </row>
    <row r="1664" spans="17:23" x14ac:dyDescent="0.25">
      <c r="Q1664" s="64">
        <f t="shared" si="110"/>
        <v>0</v>
      </c>
      <c r="V1664" s="131">
        <f>+IF(O1664&lt;&gt;0,($L1664*(Lister!$F$11+Lister!$F$10*$K1664/1000)+($J1664-$L1664)*Lister!$F$9)*1.05/$M1664/60,0)</f>
        <v>0</v>
      </c>
      <c r="W1664" s="120">
        <f t="shared" si="109"/>
        <v>0</v>
      </c>
    </row>
    <row r="1665" spans="17:23" x14ac:dyDescent="0.25">
      <c r="Q1665" s="64">
        <f t="shared" si="110"/>
        <v>0</v>
      </c>
      <c r="V1665" s="131">
        <f>+IF(O1665&lt;&gt;0,($L1665*(Lister!$F$11+Lister!$F$10*$K1665/1000)+($J1665-$L1665)*Lister!$F$9)*1.05/$M1665/60,0)</f>
        <v>0</v>
      </c>
      <c r="W1665" s="120">
        <f t="shared" si="109"/>
        <v>0</v>
      </c>
    </row>
    <row r="1666" spans="17:23" x14ac:dyDescent="0.25">
      <c r="Q1666" s="64">
        <f t="shared" si="110"/>
        <v>0</v>
      </c>
      <c r="V1666" s="131">
        <f>+IF(O1666&lt;&gt;0,($L1666*(Lister!$F$11+Lister!$F$10*$K1666/1000)+($J1666-$L1666)*Lister!$F$9)*1.05/$M1666/60,0)</f>
        <v>0</v>
      </c>
      <c r="W1666" s="120">
        <f t="shared" si="109"/>
        <v>0</v>
      </c>
    </row>
    <row r="1667" spans="17:23" x14ac:dyDescent="0.25">
      <c r="Q1667" s="64">
        <f t="shared" si="110"/>
        <v>0</v>
      </c>
      <c r="V1667" s="131">
        <f>+IF(O1667&lt;&gt;0,($L1667*(Lister!$F$11+Lister!$F$10*$K1667/1000)+($J1667-$L1667)*Lister!$F$9)*1.05/$M1667/60,0)</f>
        <v>0</v>
      </c>
      <c r="W1667" s="120">
        <f t="shared" si="109"/>
        <v>0</v>
      </c>
    </row>
    <row r="1668" spans="17:23" x14ac:dyDescent="0.25">
      <c r="Q1668" s="64">
        <f t="shared" si="110"/>
        <v>0</v>
      </c>
      <c r="V1668" s="131">
        <f>+IF(O1668&lt;&gt;0,($L1668*(Lister!$F$11+Lister!$F$10*$K1668/1000)+($J1668-$L1668)*Lister!$F$9)*1.05/$M1668/60,0)</f>
        <v>0</v>
      </c>
      <c r="W1668" s="120">
        <f t="shared" si="109"/>
        <v>0</v>
      </c>
    </row>
    <row r="1669" spans="17:23" x14ac:dyDescent="0.25">
      <c r="Q1669" s="64">
        <f t="shared" si="110"/>
        <v>0</v>
      </c>
      <c r="V1669" s="131">
        <f>+IF(O1669&lt;&gt;0,($L1669*(Lister!$F$11+Lister!$F$10*$K1669/1000)+($J1669-$L1669)*Lister!$F$9)*1.05/$M1669/60,0)</f>
        <v>0</v>
      </c>
      <c r="W1669" s="120">
        <f t="shared" si="109"/>
        <v>0</v>
      </c>
    </row>
    <row r="1670" spans="17:23" x14ac:dyDescent="0.25">
      <c r="Q1670" s="64">
        <f t="shared" si="110"/>
        <v>0</v>
      </c>
      <c r="V1670" s="131">
        <f>+IF(O1670&lt;&gt;0,($L1670*(Lister!$F$11+Lister!$F$10*$K1670/1000)+($J1670-$L1670)*Lister!$F$9)*1.05/$M1670/60,0)</f>
        <v>0</v>
      </c>
      <c r="W1670" s="120">
        <f t="shared" ref="W1670:W1733" si="111">+V1670/60</f>
        <v>0</v>
      </c>
    </row>
    <row r="1671" spans="17:23" x14ac:dyDescent="0.25">
      <c r="Q1671" s="64">
        <f t="shared" si="110"/>
        <v>0</v>
      </c>
      <c r="V1671" s="131">
        <f>+IF(O1671&lt;&gt;0,($L1671*(Lister!$F$11+Lister!$F$10*$K1671/1000)+($J1671-$L1671)*Lister!$F$9)*1.05/$M1671/60,0)</f>
        <v>0</v>
      </c>
      <c r="W1671" s="120">
        <f t="shared" si="111"/>
        <v>0</v>
      </c>
    </row>
    <row r="1672" spans="17:23" x14ac:dyDescent="0.25">
      <c r="Q1672" s="64">
        <f t="shared" si="110"/>
        <v>0</v>
      </c>
      <c r="V1672" s="131">
        <f>+IF(O1672&lt;&gt;0,($L1672*(Lister!$F$11+Lister!$F$10*$K1672/1000)+($J1672-$L1672)*Lister!$F$9)*1.05/$M1672/60,0)</f>
        <v>0</v>
      </c>
      <c r="W1672" s="120">
        <f t="shared" si="111"/>
        <v>0</v>
      </c>
    </row>
    <row r="1673" spans="17:23" x14ac:dyDescent="0.25">
      <c r="Q1673" s="64">
        <f t="shared" si="110"/>
        <v>0</v>
      </c>
      <c r="V1673" s="131">
        <f>+IF(O1673&lt;&gt;0,($L1673*(Lister!$F$11+Lister!$F$10*$K1673/1000)+($J1673-$L1673)*Lister!$F$9)*1.05/$M1673/60,0)</f>
        <v>0</v>
      </c>
      <c r="W1673" s="120">
        <f t="shared" si="111"/>
        <v>0</v>
      </c>
    </row>
    <row r="1674" spans="17:23" x14ac:dyDescent="0.25">
      <c r="Q1674" s="64">
        <f t="shared" si="110"/>
        <v>0</v>
      </c>
      <c r="V1674" s="131">
        <f>+IF(O1674&lt;&gt;0,($L1674*(Lister!$F$11+Lister!$F$10*$K1674/1000)+($J1674-$L1674)*Lister!$F$9)*1.05/$M1674/60,0)</f>
        <v>0</v>
      </c>
      <c r="W1674" s="120">
        <f t="shared" si="111"/>
        <v>0</v>
      </c>
    </row>
    <row r="1675" spans="17:23" x14ac:dyDescent="0.25">
      <c r="Q1675" s="64">
        <f t="shared" si="110"/>
        <v>0</v>
      </c>
      <c r="V1675" s="131">
        <f>+IF(O1675&lt;&gt;0,($L1675*(Lister!$F$11+Lister!$F$10*$K1675/1000)+($J1675-$L1675)*Lister!$F$9)*1.05/$M1675/60,0)</f>
        <v>0</v>
      </c>
      <c r="W1675" s="120">
        <f t="shared" si="111"/>
        <v>0</v>
      </c>
    </row>
    <row r="1676" spans="17:23" x14ac:dyDescent="0.25">
      <c r="Q1676" s="64">
        <f t="shared" si="110"/>
        <v>0</v>
      </c>
      <c r="V1676" s="131">
        <f>+IF(O1676&lt;&gt;0,($L1676*(Lister!$F$11+Lister!$F$10*$K1676/1000)+($J1676-$L1676)*Lister!$F$9)*1.05/$M1676/60,0)</f>
        <v>0</v>
      </c>
      <c r="W1676" s="120">
        <f t="shared" si="111"/>
        <v>0</v>
      </c>
    </row>
    <row r="1677" spans="17:23" x14ac:dyDescent="0.25">
      <c r="Q1677" s="64">
        <f t="shared" si="110"/>
        <v>0</v>
      </c>
      <c r="V1677" s="131">
        <f>+IF(O1677&lt;&gt;0,($L1677*(Lister!$F$11+Lister!$F$10*$K1677/1000)+($J1677-$L1677)*Lister!$F$9)*1.05/$M1677/60,0)</f>
        <v>0</v>
      </c>
      <c r="W1677" s="120">
        <f t="shared" si="111"/>
        <v>0</v>
      </c>
    </row>
    <row r="1678" spans="17:23" x14ac:dyDescent="0.25">
      <c r="Q1678" s="64">
        <f t="shared" si="110"/>
        <v>0</v>
      </c>
      <c r="V1678" s="131">
        <f>+IF(O1678&lt;&gt;0,($L1678*(Lister!$F$11+Lister!$F$10*$K1678/1000)+($J1678-$L1678)*Lister!$F$9)*1.05/$M1678/60,0)</f>
        <v>0</v>
      </c>
      <c r="W1678" s="120">
        <f t="shared" si="111"/>
        <v>0</v>
      </c>
    </row>
    <row r="1679" spans="17:23" x14ac:dyDescent="0.25">
      <c r="Q1679" s="64">
        <f t="shared" si="110"/>
        <v>0</v>
      </c>
      <c r="V1679" s="131">
        <f>+IF(O1679&lt;&gt;0,($L1679*(Lister!$F$11+Lister!$F$10*$K1679/1000)+($J1679-$L1679)*Lister!$F$9)*1.05/$M1679/60,0)</f>
        <v>0</v>
      </c>
      <c r="W1679" s="120">
        <f t="shared" si="111"/>
        <v>0</v>
      </c>
    </row>
    <row r="1680" spans="17:23" x14ac:dyDescent="0.25">
      <c r="Q1680" s="64">
        <f t="shared" si="110"/>
        <v>0</v>
      </c>
      <c r="V1680" s="131">
        <f>+IF(O1680&lt;&gt;0,($L1680*(Lister!$F$11+Lister!$F$10*$K1680/1000)+($J1680-$L1680)*Lister!$F$9)*1.05/$M1680/60,0)</f>
        <v>0</v>
      </c>
      <c r="W1680" s="120">
        <f t="shared" si="111"/>
        <v>0</v>
      </c>
    </row>
    <row r="1681" spans="17:23" x14ac:dyDescent="0.25">
      <c r="Q1681" s="64">
        <f t="shared" si="110"/>
        <v>0</v>
      </c>
      <c r="V1681" s="131">
        <f>+IF(O1681&lt;&gt;0,($L1681*(Lister!$F$11+Lister!$F$10*$K1681/1000)+($J1681-$L1681)*Lister!$F$9)*1.05/$M1681/60,0)</f>
        <v>0</v>
      </c>
      <c r="W1681" s="120">
        <f t="shared" si="111"/>
        <v>0</v>
      </c>
    </row>
    <row r="1682" spans="17:23" x14ac:dyDescent="0.25">
      <c r="Q1682" s="64">
        <f t="shared" si="110"/>
        <v>0</v>
      </c>
      <c r="V1682" s="131">
        <f>+IF(O1682&lt;&gt;0,($L1682*(Lister!$F$11+Lister!$F$10*$K1682/1000)+($J1682-$L1682)*Lister!$F$9)*1.05/$M1682/60,0)</f>
        <v>0</v>
      </c>
      <c r="W1682" s="120">
        <f t="shared" si="111"/>
        <v>0</v>
      </c>
    </row>
    <row r="1683" spans="17:23" x14ac:dyDescent="0.25">
      <c r="Q1683" s="64">
        <f t="shared" si="110"/>
        <v>0</v>
      </c>
      <c r="V1683" s="131">
        <f>+IF(O1683&lt;&gt;0,($L1683*(Lister!$F$11+Lister!$F$10*$K1683/1000)+($J1683-$L1683)*Lister!$F$9)*1.05/$M1683/60,0)</f>
        <v>0</v>
      </c>
      <c r="W1683" s="120">
        <f t="shared" si="111"/>
        <v>0</v>
      </c>
    </row>
    <row r="1684" spans="17:23" x14ac:dyDescent="0.25">
      <c r="Q1684" s="64">
        <f t="shared" si="110"/>
        <v>0</v>
      </c>
      <c r="V1684" s="131">
        <f>+IF(O1684&lt;&gt;0,($L1684*(Lister!$F$11+Lister!$F$10*$K1684/1000)+($J1684-$L1684)*Lister!$F$9)*1.05/$M1684/60,0)</f>
        <v>0</v>
      </c>
      <c r="W1684" s="120">
        <f t="shared" si="111"/>
        <v>0</v>
      </c>
    </row>
    <row r="1685" spans="17:23" x14ac:dyDescent="0.25">
      <c r="Q1685" s="64">
        <f t="shared" si="110"/>
        <v>0</v>
      </c>
      <c r="V1685" s="131">
        <f>+IF(O1685&lt;&gt;0,($L1685*(Lister!$F$11+Lister!$F$10*$K1685/1000)+($J1685-$L1685)*Lister!$F$9)*1.05/$M1685/60,0)</f>
        <v>0</v>
      </c>
      <c r="W1685" s="120">
        <f t="shared" si="111"/>
        <v>0</v>
      </c>
    </row>
    <row r="1686" spans="17:23" x14ac:dyDescent="0.25">
      <c r="Q1686" s="64">
        <f t="shared" si="110"/>
        <v>0</v>
      </c>
      <c r="V1686" s="131">
        <f>+IF(O1686&lt;&gt;0,($L1686*(Lister!$F$11+Lister!$F$10*$K1686/1000)+($J1686-$L1686)*Lister!$F$9)*1.05/$M1686/60,0)</f>
        <v>0</v>
      </c>
      <c r="W1686" s="120">
        <f t="shared" si="111"/>
        <v>0</v>
      </c>
    </row>
    <row r="1687" spans="17:23" x14ac:dyDescent="0.25">
      <c r="Q1687" s="64">
        <f t="shared" ref="Q1687:Q1750" si="112">+M1687*N1687</f>
        <v>0</v>
      </c>
      <c r="V1687" s="131">
        <f>+IF(O1687&lt;&gt;0,($L1687*(Lister!$F$11+Lister!$F$10*$K1687/1000)+($J1687-$L1687)*Lister!$F$9)*1.05/$M1687/60,0)</f>
        <v>0</v>
      </c>
      <c r="W1687" s="120">
        <f t="shared" si="111"/>
        <v>0</v>
      </c>
    </row>
    <row r="1688" spans="17:23" x14ac:dyDescent="0.25">
      <c r="Q1688" s="64">
        <f t="shared" si="112"/>
        <v>0</v>
      </c>
      <c r="V1688" s="131">
        <f>+IF(O1688&lt;&gt;0,($L1688*(Lister!$F$11+Lister!$F$10*$K1688/1000)+($J1688-$L1688)*Lister!$F$9)*1.05/$M1688/60,0)</f>
        <v>0</v>
      </c>
      <c r="W1688" s="120">
        <f t="shared" si="111"/>
        <v>0</v>
      </c>
    </row>
    <row r="1689" spans="17:23" x14ac:dyDescent="0.25">
      <c r="Q1689" s="64">
        <f t="shared" si="112"/>
        <v>0</v>
      </c>
      <c r="V1689" s="131">
        <f>+IF(O1689&lt;&gt;0,($L1689*(Lister!$F$11+Lister!$F$10*$K1689/1000)+($J1689-$L1689)*Lister!$F$9)*1.05/$M1689/60,0)</f>
        <v>0</v>
      </c>
      <c r="W1689" s="120">
        <f t="shared" si="111"/>
        <v>0</v>
      </c>
    </row>
    <row r="1690" spans="17:23" x14ac:dyDescent="0.25">
      <c r="Q1690" s="64">
        <f t="shared" si="112"/>
        <v>0</v>
      </c>
      <c r="V1690" s="131">
        <f>+IF(O1690&lt;&gt;0,($L1690*(Lister!$F$11+Lister!$F$10*$K1690/1000)+($J1690-$L1690)*Lister!$F$9)*1.05/$M1690/60,0)</f>
        <v>0</v>
      </c>
      <c r="W1690" s="120">
        <f t="shared" si="111"/>
        <v>0</v>
      </c>
    </row>
    <row r="1691" spans="17:23" x14ac:dyDescent="0.25">
      <c r="Q1691" s="64">
        <f t="shared" si="112"/>
        <v>0</v>
      </c>
      <c r="V1691" s="131">
        <f>+IF(O1691&lt;&gt;0,($L1691*(Lister!$F$11+Lister!$F$10*$K1691/1000)+($J1691-$L1691)*Lister!$F$9)*1.05/$M1691/60,0)</f>
        <v>0</v>
      </c>
      <c r="W1691" s="120">
        <f t="shared" si="111"/>
        <v>0</v>
      </c>
    </row>
    <row r="1692" spans="17:23" x14ac:dyDescent="0.25">
      <c r="Q1692" s="64">
        <f t="shared" si="112"/>
        <v>0</v>
      </c>
      <c r="V1692" s="131">
        <f>+IF(O1692&lt;&gt;0,($L1692*(Lister!$F$11+Lister!$F$10*$K1692/1000)+($J1692-$L1692)*Lister!$F$9)*1.05/$M1692/60,0)</f>
        <v>0</v>
      </c>
      <c r="W1692" s="120">
        <f t="shared" si="111"/>
        <v>0</v>
      </c>
    </row>
    <row r="1693" spans="17:23" x14ac:dyDescent="0.25">
      <c r="Q1693" s="64">
        <f t="shared" si="112"/>
        <v>0</v>
      </c>
      <c r="V1693" s="131">
        <f>+IF(O1693&lt;&gt;0,($L1693*(Lister!$F$11+Lister!$F$10*$K1693/1000)+($J1693-$L1693)*Lister!$F$9)*1.05/$M1693/60,0)</f>
        <v>0</v>
      </c>
      <c r="W1693" s="120">
        <f t="shared" si="111"/>
        <v>0</v>
      </c>
    </row>
    <row r="1694" spans="17:23" x14ac:dyDescent="0.25">
      <c r="Q1694" s="64">
        <f t="shared" si="112"/>
        <v>0</v>
      </c>
      <c r="V1694" s="131">
        <f>+IF(O1694&lt;&gt;0,($L1694*(Lister!$F$11+Lister!$F$10*$K1694/1000)+($J1694-$L1694)*Lister!$F$9)*1.05/$M1694/60,0)</f>
        <v>0</v>
      </c>
      <c r="W1694" s="120">
        <f t="shared" si="111"/>
        <v>0</v>
      </c>
    </row>
    <row r="1695" spans="17:23" x14ac:dyDescent="0.25">
      <c r="Q1695" s="64">
        <f t="shared" si="112"/>
        <v>0</v>
      </c>
      <c r="V1695" s="131">
        <f>+IF(O1695&lt;&gt;0,($L1695*(Lister!$F$11+Lister!$F$10*$K1695/1000)+($J1695-$L1695)*Lister!$F$9)*1.05/$M1695/60,0)</f>
        <v>0</v>
      </c>
      <c r="W1695" s="120">
        <f t="shared" si="111"/>
        <v>0</v>
      </c>
    </row>
    <row r="1696" spans="17:23" x14ac:dyDescent="0.25">
      <c r="Q1696" s="64">
        <f t="shared" si="112"/>
        <v>0</v>
      </c>
      <c r="V1696" s="131">
        <f>+IF(O1696&lt;&gt;0,($L1696*(Lister!$F$11+Lister!$F$10*$K1696/1000)+($J1696-$L1696)*Lister!$F$9)*1.05/$M1696/60,0)</f>
        <v>0</v>
      </c>
      <c r="W1696" s="120">
        <f t="shared" si="111"/>
        <v>0</v>
      </c>
    </row>
    <row r="1697" spans="17:23" x14ac:dyDescent="0.25">
      <c r="Q1697" s="64">
        <f t="shared" si="112"/>
        <v>0</v>
      </c>
      <c r="V1697" s="131">
        <f>+IF(O1697&lt;&gt;0,($L1697*(Lister!$F$11+Lister!$F$10*$K1697/1000)+($J1697-$L1697)*Lister!$F$9)*1.05/$M1697/60,0)</f>
        <v>0</v>
      </c>
      <c r="W1697" s="120">
        <f t="shared" si="111"/>
        <v>0</v>
      </c>
    </row>
    <row r="1698" spans="17:23" x14ac:dyDescent="0.25">
      <c r="Q1698" s="64">
        <f t="shared" si="112"/>
        <v>0</v>
      </c>
      <c r="V1698" s="131">
        <f>+IF(O1698&lt;&gt;0,($L1698*(Lister!$F$11+Lister!$F$10*$K1698/1000)+($J1698-$L1698)*Lister!$F$9)*1.05/$M1698/60,0)</f>
        <v>0</v>
      </c>
      <c r="W1698" s="120">
        <f t="shared" si="111"/>
        <v>0</v>
      </c>
    </row>
    <row r="1699" spans="17:23" x14ac:dyDescent="0.25">
      <c r="Q1699" s="64">
        <f t="shared" si="112"/>
        <v>0</v>
      </c>
      <c r="V1699" s="131">
        <f>+IF(O1699&lt;&gt;0,($L1699*(Lister!$F$11+Lister!$F$10*$K1699/1000)+($J1699-$L1699)*Lister!$F$9)*1.05/$M1699/60,0)</f>
        <v>0</v>
      </c>
      <c r="W1699" s="120">
        <f t="shared" si="111"/>
        <v>0</v>
      </c>
    </row>
    <row r="1700" spans="17:23" x14ac:dyDescent="0.25">
      <c r="Q1700" s="64">
        <f t="shared" si="112"/>
        <v>0</v>
      </c>
      <c r="V1700" s="131">
        <f>+IF(O1700&lt;&gt;0,($L1700*(Lister!$F$11+Lister!$F$10*$K1700/1000)+($J1700-$L1700)*Lister!$F$9)*1.05/$M1700/60,0)</f>
        <v>0</v>
      </c>
      <c r="W1700" s="120">
        <f t="shared" si="111"/>
        <v>0</v>
      </c>
    </row>
    <row r="1701" spans="17:23" x14ac:dyDescent="0.25">
      <c r="Q1701" s="64">
        <f t="shared" si="112"/>
        <v>0</v>
      </c>
      <c r="V1701" s="131">
        <f>+IF(O1701&lt;&gt;0,($L1701*(Lister!$F$11+Lister!$F$10*$K1701/1000)+($J1701-$L1701)*Lister!$F$9)*1.05/$M1701/60,0)</f>
        <v>0</v>
      </c>
      <c r="W1701" s="120">
        <f t="shared" si="111"/>
        <v>0</v>
      </c>
    </row>
    <row r="1702" spans="17:23" x14ac:dyDescent="0.25">
      <c r="Q1702" s="64">
        <f t="shared" si="112"/>
        <v>0</v>
      </c>
      <c r="V1702" s="131">
        <f>+IF(O1702&lt;&gt;0,($L1702*(Lister!$F$11+Lister!$F$10*$K1702/1000)+($J1702-$L1702)*Lister!$F$9)*1.05/$M1702/60,0)</f>
        <v>0</v>
      </c>
      <c r="W1702" s="120">
        <f t="shared" si="111"/>
        <v>0</v>
      </c>
    </row>
    <row r="1703" spans="17:23" x14ac:dyDescent="0.25">
      <c r="Q1703" s="64">
        <f t="shared" si="112"/>
        <v>0</v>
      </c>
      <c r="V1703" s="131">
        <f>+IF(O1703&lt;&gt;0,($L1703*(Lister!$F$11+Lister!$F$10*$K1703/1000)+($J1703-$L1703)*Lister!$F$9)*1.05/$M1703/60,0)</f>
        <v>0</v>
      </c>
      <c r="W1703" s="120">
        <f t="shared" si="111"/>
        <v>0</v>
      </c>
    </row>
    <row r="1704" spans="17:23" x14ac:dyDescent="0.25">
      <c r="Q1704" s="64">
        <f t="shared" si="112"/>
        <v>0</v>
      </c>
      <c r="V1704" s="131">
        <f>+IF(O1704&lt;&gt;0,($L1704*(Lister!$F$11+Lister!$F$10*$K1704/1000)+($J1704-$L1704)*Lister!$F$9)*1.05/$M1704/60,0)</f>
        <v>0</v>
      </c>
      <c r="W1704" s="120">
        <f t="shared" si="111"/>
        <v>0</v>
      </c>
    </row>
    <row r="1705" spans="17:23" x14ac:dyDescent="0.25">
      <c r="Q1705" s="64">
        <f t="shared" si="112"/>
        <v>0</v>
      </c>
      <c r="V1705" s="131">
        <f>+IF(O1705&lt;&gt;0,($L1705*(Lister!$F$11+Lister!$F$10*$K1705/1000)+($J1705-$L1705)*Lister!$F$9)*1.05/$M1705/60,0)</f>
        <v>0</v>
      </c>
      <c r="W1705" s="120">
        <f t="shared" si="111"/>
        <v>0</v>
      </c>
    </row>
    <row r="1706" spans="17:23" x14ac:dyDescent="0.25">
      <c r="Q1706" s="64">
        <f t="shared" si="112"/>
        <v>0</v>
      </c>
      <c r="V1706" s="131">
        <f>+IF(O1706&lt;&gt;0,($L1706*(Lister!$F$11+Lister!$F$10*$K1706/1000)+($J1706-$L1706)*Lister!$F$9)*1.05/$M1706/60,0)</f>
        <v>0</v>
      </c>
      <c r="W1706" s="120">
        <f t="shared" si="111"/>
        <v>0</v>
      </c>
    </row>
    <row r="1707" spans="17:23" x14ac:dyDescent="0.25">
      <c r="Q1707" s="64">
        <f t="shared" si="112"/>
        <v>0</v>
      </c>
      <c r="V1707" s="131">
        <f>+IF(O1707&lt;&gt;0,($L1707*(Lister!$F$11+Lister!$F$10*$K1707/1000)+($J1707-$L1707)*Lister!$F$9)*1.05/$M1707/60,0)</f>
        <v>0</v>
      </c>
      <c r="W1707" s="120">
        <f t="shared" si="111"/>
        <v>0</v>
      </c>
    </row>
    <row r="1708" spans="17:23" x14ac:dyDescent="0.25">
      <c r="Q1708" s="64">
        <f t="shared" si="112"/>
        <v>0</v>
      </c>
      <c r="V1708" s="131">
        <f>+IF(O1708&lt;&gt;0,($L1708*(Lister!$F$11+Lister!$F$10*$K1708/1000)+($J1708-$L1708)*Lister!$F$9)*1.05/$M1708/60,0)</f>
        <v>0</v>
      </c>
      <c r="W1708" s="120">
        <f t="shared" si="111"/>
        <v>0</v>
      </c>
    </row>
    <row r="1709" spans="17:23" x14ac:dyDescent="0.25">
      <c r="Q1709" s="64">
        <f t="shared" si="112"/>
        <v>0</v>
      </c>
      <c r="V1709" s="131">
        <f>+IF(O1709&lt;&gt;0,($L1709*(Lister!$F$11+Lister!$F$10*$K1709/1000)+($J1709-$L1709)*Lister!$F$9)*1.05/$M1709/60,0)</f>
        <v>0</v>
      </c>
      <c r="W1709" s="120">
        <f t="shared" si="111"/>
        <v>0</v>
      </c>
    </row>
    <row r="1710" spans="17:23" x14ac:dyDescent="0.25">
      <c r="Q1710" s="64">
        <f t="shared" si="112"/>
        <v>0</v>
      </c>
      <c r="V1710" s="131">
        <f>+IF(O1710&lt;&gt;0,($L1710*(Lister!$F$11+Lister!$F$10*$K1710/1000)+($J1710-$L1710)*Lister!$F$9)*1.05/$M1710/60,0)</f>
        <v>0</v>
      </c>
      <c r="W1710" s="120">
        <f t="shared" si="111"/>
        <v>0</v>
      </c>
    </row>
    <row r="1711" spans="17:23" x14ac:dyDescent="0.25">
      <c r="Q1711" s="64">
        <f t="shared" si="112"/>
        <v>0</v>
      </c>
      <c r="V1711" s="131">
        <f>+IF(O1711&lt;&gt;0,($L1711*(Lister!$F$11+Lister!$F$10*$K1711/1000)+($J1711-$L1711)*Lister!$F$9)*1.05/$M1711/60,0)</f>
        <v>0</v>
      </c>
      <c r="W1711" s="120">
        <f t="shared" si="111"/>
        <v>0</v>
      </c>
    </row>
    <row r="1712" spans="17:23" x14ac:dyDescent="0.25">
      <c r="Q1712" s="64">
        <f t="shared" si="112"/>
        <v>0</v>
      </c>
      <c r="V1712" s="131">
        <f>+IF(O1712&lt;&gt;0,($L1712*(Lister!$F$11+Lister!$F$10*$K1712/1000)+($J1712-$L1712)*Lister!$F$9)*1.05/$M1712/60,0)</f>
        <v>0</v>
      </c>
      <c r="W1712" s="120">
        <f t="shared" si="111"/>
        <v>0</v>
      </c>
    </row>
    <row r="1713" spans="17:23" x14ac:dyDescent="0.25">
      <c r="Q1713" s="64">
        <f t="shared" si="112"/>
        <v>0</v>
      </c>
      <c r="V1713" s="131">
        <f>+IF(O1713&lt;&gt;0,($L1713*(Lister!$F$11+Lister!$F$10*$K1713/1000)+($J1713-$L1713)*Lister!$F$9)*1.05/$M1713/60,0)</f>
        <v>0</v>
      </c>
      <c r="W1713" s="120">
        <f t="shared" si="111"/>
        <v>0</v>
      </c>
    </row>
    <row r="1714" spans="17:23" x14ac:dyDescent="0.25">
      <c r="Q1714" s="64">
        <f t="shared" si="112"/>
        <v>0</v>
      </c>
      <c r="V1714" s="131">
        <f>+IF(O1714&lt;&gt;0,($L1714*(Lister!$F$11+Lister!$F$10*$K1714/1000)+($J1714-$L1714)*Lister!$F$9)*1.05/$M1714/60,0)</f>
        <v>0</v>
      </c>
      <c r="W1714" s="120">
        <f t="shared" si="111"/>
        <v>0</v>
      </c>
    </row>
    <row r="1715" spans="17:23" x14ac:dyDescent="0.25">
      <c r="Q1715" s="64">
        <f t="shared" si="112"/>
        <v>0</v>
      </c>
      <c r="V1715" s="131">
        <f>+IF(O1715&lt;&gt;0,($L1715*(Lister!$F$11+Lister!$F$10*$K1715/1000)+($J1715-$L1715)*Lister!$F$9)*1.05/$M1715/60,0)</f>
        <v>0</v>
      </c>
      <c r="W1715" s="120">
        <f t="shared" si="111"/>
        <v>0</v>
      </c>
    </row>
    <row r="1716" spans="17:23" x14ac:dyDescent="0.25">
      <c r="Q1716" s="64">
        <f t="shared" si="112"/>
        <v>0</v>
      </c>
      <c r="V1716" s="131">
        <f>+IF(O1716&lt;&gt;0,($L1716*(Lister!$F$11+Lister!$F$10*$K1716/1000)+($J1716-$L1716)*Lister!$F$9)*1.05/$M1716/60,0)</f>
        <v>0</v>
      </c>
      <c r="W1716" s="120">
        <f t="shared" si="111"/>
        <v>0</v>
      </c>
    </row>
    <row r="1717" spans="17:23" x14ac:dyDescent="0.25">
      <c r="Q1717" s="64">
        <f t="shared" si="112"/>
        <v>0</v>
      </c>
      <c r="V1717" s="131">
        <f>+IF(O1717&lt;&gt;0,($L1717*(Lister!$F$11+Lister!$F$10*$K1717/1000)+($J1717-$L1717)*Lister!$F$9)*1.05/$M1717/60,0)</f>
        <v>0</v>
      </c>
      <c r="W1717" s="120">
        <f t="shared" si="111"/>
        <v>0</v>
      </c>
    </row>
    <row r="1718" spans="17:23" x14ac:dyDescent="0.25">
      <c r="Q1718" s="64">
        <f t="shared" si="112"/>
        <v>0</v>
      </c>
      <c r="V1718" s="131">
        <f>+IF(O1718&lt;&gt;0,($L1718*(Lister!$F$11+Lister!$F$10*$K1718/1000)+($J1718-$L1718)*Lister!$F$9)*1.05/$M1718/60,0)</f>
        <v>0</v>
      </c>
      <c r="W1718" s="120">
        <f t="shared" si="111"/>
        <v>0</v>
      </c>
    </row>
    <row r="1719" spans="17:23" x14ac:dyDescent="0.25">
      <c r="Q1719" s="64">
        <f t="shared" si="112"/>
        <v>0</v>
      </c>
      <c r="V1719" s="131">
        <f>+IF(O1719&lt;&gt;0,($L1719*(Lister!$F$11+Lister!$F$10*$K1719/1000)+($J1719-$L1719)*Lister!$F$9)*1.05/$M1719/60,0)</f>
        <v>0</v>
      </c>
      <c r="W1719" s="120">
        <f t="shared" si="111"/>
        <v>0</v>
      </c>
    </row>
    <row r="1720" spans="17:23" x14ac:dyDescent="0.25">
      <c r="Q1720" s="64">
        <f t="shared" si="112"/>
        <v>0</v>
      </c>
      <c r="V1720" s="131">
        <f>+IF(O1720&lt;&gt;0,($L1720*(Lister!$F$11+Lister!$F$10*$K1720/1000)+($J1720-$L1720)*Lister!$F$9)*1.05/$M1720/60,0)</f>
        <v>0</v>
      </c>
      <c r="W1720" s="120">
        <f t="shared" si="111"/>
        <v>0</v>
      </c>
    </row>
    <row r="1721" spans="17:23" x14ac:dyDescent="0.25">
      <c r="Q1721" s="64">
        <f t="shared" si="112"/>
        <v>0</v>
      </c>
      <c r="V1721" s="131">
        <f>+IF(O1721&lt;&gt;0,($L1721*(Lister!$F$11+Lister!$F$10*$K1721/1000)+($J1721-$L1721)*Lister!$F$9)*1.05/$M1721/60,0)</f>
        <v>0</v>
      </c>
      <c r="W1721" s="120">
        <f t="shared" si="111"/>
        <v>0</v>
      </c>
    </row>
    <row r="1722" spans="17:23" x14ac:dyDescent="0.25">
      <c r="Q1722" s="64">
        <f t="shared" si="112"/>
        <v>0</v>
      </c>
      <c r="V1722" s="131">
        <f>+IF(O1722&lt;&gt;0,($L1722*(Lister!$F$11+Lister!$F$10*$K1722/1000)+($J1722-$L1722)*Lister!$F$9)*1.05/$M1722/60,0)</f>
        <v>0</v>
      </c>
      <c r="W1722" s="120">
        <f t="shared" si="111"/>
        <v>0</v>
      </c>
    </row>
    <row r="1723" spans="17:23" x14ac:dyDescent="0.25">
      <c r="Q1723" s="64">
        <f t="shared" si="112"/>
        <v>0</v>
      </c>
      <c r="V1723" s="131">
        <f>+IF(O1723&lt;&gt;0,($L1723*(Lister!$F$11+Lister!$F$10*$K1723/1000)+($J1723-$L1723)*Lister!$F$9)*1.05/$M1723/60,0)</f>
        <v>0</v>
      </c>
      <c r="W1723" s="120">
        <f t="shared" si="111"/>
        <v>0</v>
      </c>
    </row>
    <row r="1724" spans="17:23" x14ac:dyDescent="0.25">
      <c r="Q1724" s="64">
        <f t="shared" si="112"/>
        <v>0</v>
      </c>
      <c r="V1724" s="131">
        <f>+IF(O1724&lt;&gt;0,($L1724*(Lister!$F$11+Lister!$F$10*$K1724/1000)+($J1724-$L1724)*Lister!$F$9)*1.05/$M1724/60,0)</f>
        <v>0</v>
      </c>
      <c r="W1724" s="120">
        <f t="shared" si="111"/>
        <v>0</v>
      </c>
    </row>
    <row r="1725" spans="17:23" x14ac:dyDescent="0.25">
      <c r="Q1725" s="64">
        <f t="shared" si="112"/>
        <v>0</v>
      </c>
      <c r="V1725" s="131">
        <f>+IF(O1725&lt;&gt;0,($L1725*(Lister!$F$11+Lister!$F$10*$K1725/1000)+($J1725-$L1725)*Lister!$F$9)*1.05/$M1725/60,0)</f>
        <v>0</v>
      </c>
      <c r="W1725" s="120">
        <f t="shared" si="111"/>
        <v>0</v>
      </c>
    </row>
    <row r="1726" spans="17:23" x14ac:dyDescent="0.25">
      <c r="Q1726" s="64">
        <f t="shared" si="112"/>
        <v>0</v>
      </c>
      <c r="V1726" s="131">
        <f>+IF(O1726&lt;&gt;0,($L1726*(Lister!$F$11+Lister!$F$10*$K1726/1000)+($J1726-$L1726)*Lister!$F$9)*1.05/$M1726/60,0)</f>
        <v>0</v>
      </c>
      <c r="W1726" s="120">
        <f t="shared" si="111"/>
        <v>0</v>
      </c>
    </row>
    <row r="1727" spans="17:23" x14ac:dyDescent="0.25">
      <c r="Q1727" s="64">
        <f t="shared" si="112"/>
        <v>0</v>
      </c>
      <c r="V1727" s="131">
        <f>+IF(O1727&lt;&gt;0,($L1727*(Lister!$F$11+Lister!$F$10*$K1727/1000)+($J1727-$L1727)*Lister!$F$9)*1.05/$M1727/60,0)</f>
        <v>0</v>
      </c>
      <c r="W1727" s="120">
        <f t="shared" si="111"/>
        <v>0</v>
      </c>
    </row>
    <row r="1728" spans="17:23" x14ac:dyDescent="0.25">
      <c r="Q1728" s="64">
        <f t="shared" si="112"/>
        <v>0</v>
      </c>
      <c r="V1728" s="131">
        <f>+IF(O1728&lt;&gt;0,($L1728*(Lister!$F$11+Lister!$F$10*$K1728/1000)+($J1728-$L1728)*Lister!$F$9)*1.05/$M1728/60,0)</f>
        <v>0</v>
      </c>
      <c r="W1728" s="120">
        <f t="shared" si="111"/>
        <v>0</v>
      </c>
    </row>
    <row r="1729" spans="17:23" x14ac:dyDescent="0.25">
      <c r="Q1729" s="64">
        <f t="shared" si="112"/>
        <v>0</v>
      </c>
      <c r="V1729" s="131">
        <f>+IF(O1729&lt;&gt;0,($L1729*(Lister!$F$11+Lister!$F$10*$K1729/1000)+($J1729-$L1729)*Lister!$F$9)*1.05/$M1729/60,0)</f>
        <v>0</v>
      </c>
      <c r="W1729" s="120">
        <f t="shared" si="111"/>
        <v>0</v>
      </c>
    </row>
    <row r="1730" spans="17:23" x14ac:dyDescent="0.25">
      <c r="Q1730" s="64">
        <f t="shared" si="112"/>
        <v>0</v>
      </c>
      <c r="V1730" s="131">
        <f>+IF(O1730&lt;&gt;0,($L1730*(Lister!$F$11+Lister!$F$10*$K1730/1000)+($J1730-$L1730)*Lister!$F$9)*1.05/$M1730/60,0)</f>
        <v>0</v>
      </c>
      <c r="W1730" s="120">
        <f t="shared" si="111"/>
        <v>0</v>
      </c>
    </row>
    <row r="1731" spans="17:23" x14ac:dyDescent="0.25">
      <c r="Q1731" s="64">
        <f t="shared" si="112"/>
        <v>0</v>
      </c>
      <c r="V1731" s="131">
        <f>+IF(O1731&lt;&gt;0,($L1731*(Lister!$F$11+Lister!$F$10*$K1731/1000)+($J1731-$L1731)*Lister!$F$9)*1.05/$M1731/60,0)</f>
        <v>0</v>
      </c>
      <c r="W1731" s="120">
        <f t="shared" si="111"/>
        <v>0</v>
      </c>
    </row>
    <row r="1732" spans="17:23" x14ac:dyDescent="0.25">
      <c r="Q1732" s="64">
        <f t="shared" si="112"/>
        <v>0</v>
      </c>
      <c r="V1732" s="131">
        <f>+IF(O1732&lt;&gt;0,($L1732*(Lister!$F$11+Lister!$F$10*$K1732/1000)+($J1732-$L1732)*Lister!$F$9)*1.05/$M1732/60,0)</f>
        <v>0</v>
      </c>
      <c r="W1732" s="120">
        <f t="shared" si="111"/>
        <v>0</v>
      </c>
    </row>
    <row r="1733" spans="17:23" x14ac:dyDescent="0.25">
      <c r="Q1733" s="64">
        <f t="shared" si="112"/>
        <v>0</v>
      </c>
      <c r="V1733" s="131">
        <f>+IF(O1733&lt;&gt;0,($L1733*(Lister!$F$11+Lister!$F$10*$K1733/1000)+($J1733-$L1733)*Lister!$F$9)*1.05/$M1733/60,0)</f>
        <v>0</v>
      </c>
      <c r="W1733" s="120">
        <f t="shared" si="111"/>
        <v>0</v>
      </c>
    </row>
    <row r="1734" spans="17:23" x14ac:dyDescent="0.25">
      <c r="Q1734" s="64">
        <f t="shared" si="112"/>
        <v>0</v>
      </c>
      <c r="V1734" s="131">
        <f>+IF(O1734&lt;&gt;0,($L1734*(Lister!$F$11+Lister!$F$10*$K1734/1000)+($J1734-$L1734)*Lister!$F$9)*1.05/$M1734/60,0)</f>
        <v>0</v>
      </c>
      <c r="W1734" s="120">
        <f t="shared" ref="W1734:W1797" si="113">+V1734/60</f>
        <v>0</v>
      </c>
    </row>
    <row r="1735" spans="17:23" x14ac:dyDescent="0.25">
      <c r="Q1735" s="64">
        <f t="shared" si="112"/>
        <v>0</v>
      </c>
      <c r="V1735" s="131">
        <f>+IF(O1735&lt;&gt;0,($L1735*(Lister!$F$11+Lister!$F$10*$K1735/1000)+($J1735-$L1735)*Lister!$F$9)*1.05/$M1735/60,0)</f>
        <v>0</v>
      </c>
      <c r="W1735" s="120">
        <f t="shared" si="113"/>
        <v>0</v>
      </c>
    </row>
    <row r="1736" spans="17:23" x14ac:dyDescent="0.25">
      <c r="Q1736" s="64">
        <f t="shared" si="112"/>
        <v>0</v>
      </c>
      <c r="V1736" s="131">
        <f>+IF(O1736&lt;&gt;0,($L1736*(Lister!$F$11+Lister!$F$10*$K1736/1000)+($J1736-$L1736)*Lister!$F$9)*1.05/$M1736/60,0)</f>
        <v>0</v>
      </c>
      <c r="W1736" s="120">
        <f t="shared" si="113"/>
        <v>0</v>
      </c>
    </row>
    <row r="1737" spans="17:23" x14ac:dyDescent="0.25">
      <c r="Q1737" s="64">
        <f t="shared" si="112"/>
        <v>0</v>
      </c>
      <c r="V1737" s="131">
        <f>+IF(O1737&lt;&gt;0,($L1737*(Lister!$F$11+Lister!$F$10*$K1737/1000)+($J1737-$L1737)*Lister!$F$9)*1.05/$M1737/60,0)</f>
        <v>0</v>
      </c>
      <c r="W1737" s="120">
        <f t="shared" si="113"/>
        <v>0</v>
      </c>
    </row>
    <row r="1738" spans="17:23" x14ac:dyDescent="0.25">
      <c r="Q1738" s="64">
        <f t="shared" si="112"/>
        <v>0</v>
      </c>
      <c r="V1738" s="131">
        <f>+IF(O1738&lt;&gt;0,($L1738*(Lister!$F$11+Lister!$F$10*$K1738/1000)+($J1738-$L1738)*Lister!$F$9)*1.05/$M1738/60,0)</f>
        <v>0</v>
      </c>
      <c r="W1738" s="120">
        <f t="shared" si="113"/>
        <v>0</v>
      </c>
    </row>
    <row r="1739" spans="17:23" x14ac:dyDescent="0.25">
      <c r="Q1739" s="64">
        <f t="shared" si="112"/>
        <v>0</v>
      </c>
      <c r="V1739" s="131">
        <f>+IF(O1739&lt;&gt;0,($L1739*(Lister!$F$11+Lister!$F$10*$K1739/1000)+($J1739-$L1739)*Lister!$F$9)*1.05/$M1739/60,0)</f>
        <v>0</v>
      </c>
      <c r="W1739" s="120">
        <f t="shared" si="113"/>
        <v>0</v>
      </c>
    </row>
    <row r="1740" spans="17:23" x14ac:dyDescent="0.25">
      <c r="Q1740" s="64">
        <f t="shared" si="112"/>
        <v>0</v>
      </c>
      <c r="V1740" s="131">
        <f>+IF(O1740&lt;&gt;0,($L1740*(Lister!$F$11+Lister!$F$10*$K1740/1000)+($J1740-$L1740)*Lister!$F$9)*1.05/$M1740/60,0)</f>
        <v>0</v>
      </c>
      <c r="W1740" s="120">
        <f t="shared" si="113"/>
        <v>0</v>
      </c>
    </row>
    <row r="1741" spans="17:23" x14ac:dyDescent="0.25">
      <c r="Q1741" s="64">
        <f t="shared" si="112"/>
        <v>0</v>
      </c>
      <c r="V1741" s="131">
        <f>+IF(O1741&lt;&gt;0,($L1741*(Lister!$F$11+Lister!$F$10*$K1741/1000)+($J1741-$L1741)*Lister!$F$9)*1.05/$M1741/60,0)</f>
        <v>0</v>
      </c>
      <c r="W1741" s="120">
        <f t="shared" si="113"/>
        <v>0</v>
      </c>
    </row>
    <row r="1742" spans="17:23" x14ac:dyDescent="0.25">
      <c r="Q1742" s="64">
        <f t="shared" si="112"/>
        <v>0</v>
      </c>
      <c r="V1742" s="131">
        <f>+IF(O1742&lt;&gt;0,($L1742*(Lister!$F$11+Lister!$F$10*$K1742/1000)+($J1742-$L1742)*Lister!$F$9)*1.05/$M1742/60,0)</f>
        <v>0</v>
      </c>
      <c r="W1742" s="120">
        <f t="shared" si="113"/>
        <v>0</v>
      </c>
    </row>
    <row r="1743" spans="17:23" x14ac:dyDescent="0.25">
      <c r="Q1743" s="64">
        <f t="shared" si="112"/>
        <v>0</v>
      </c>
      <c r="V1743" s="131">
        <f>+IF(O1743&lt;&gt;0,($L1743*(Lister!$F$11+Lister!$F$10*$K1743/1000)+($J1743-$L1743)*Lister!$F$9)*1.05/$M1743/60,0)</f>
        <v>0</v>
      </c>
      <c r="W1743" s="120">
        <f t="shared" si="113"/>
        <v>0</v>
      </c>
    </row>
    <row r="1744" spans="17:23" x14ac:dyDescent="0.25">
      <c r="Q1744" s="64">
        <f t="shared" si="112"/>
        <v>0</v>
      </c>
      <c r="V1744" s="131">
        <f>+IF(O1744&lt;&gt;0,($L1744*(Lister!$F$11+Lister!$F$10*$K1744/1000)+($J1744-$L1744)*Lister!$F$9)*1.05/$M1744/60,0)</f>
        <v>0</v>
      </c>
      <c r="W1744" s="120">
        <f t="shared" si="113"/>
        <v>0</v>
      </c>
    </row>
    <row r="1745" spans="17:23" x14ac:dyDescent="0.25">
      <c r="Q1745" s="64">
        <f t="shared" si="112"/>
        <v>0</v>
      </c>
      <c r="V1745" s="131">
        <f>+IF(O1745&lt;&gt;0,($L1745*(Lister!$F$11+Lister!$F$10*$K1745/1000)+($J1745-$L1745)*Lister!$F$9)*1.05/$M1745/60,0)</f>
        <v>0</v>
      </c>
      <c r="W1745" s="120">
        <f t="shared" si="113"/>
        <v>0</v>
      </c>
    </row>
    <row r="1746" spans="17:23" x14ac:dyDescent="0.25">
      <c r="Q1746" s="64">
        <f t="shared" si="112"/>
        <v>0</v>
      </c>
      <c r="V1746" s="131">
        <f>+IF(O1746&lt;&gt;0,($L1746*(Lister!$F$11+Lister!$F$10*$K1746/1000)+($J1746-$L1746)*Lister!$F$9)*1.05/$M1746/60,0)</f>
        <v>0</v>
      </c>
      <c r="W1746" s="120">
        <f t="shared" si="113"/>
        <v>0</v>
      </c>
    </row>
    <row r="1747" spans="17:23" x14ac:dyDescent="0.25">
      <c r="Q1747" s="64">
        <f t="shared" si="112"/>
        <v>0</v>
      </c>
      <c r="V1747" s="131">
        <f>+IF(O1747&lt;&gt;0,($L1747*(Lister!$F$11+Lister!$F$10*$K1747/1000)+($J1747-$L1747)*Lister!$F$9)*1.05/$M1747/60,0)</f>
        <v>0</v>
      </c>
      <c r="W1747" s="120">
        <f t="shared" si="113"/>
        <v>0</v>
      </c>
    </row>
    <row r="1748" spans="17:23" x14ac:dyDescent="0.25">
      <c r="Q1748" s="64">
        <f t="shared" si="112"/>
        <v>0</v>
      </c>
      <c r="V1748" s="131">
        <f>+IF(O1748&lt;&gt;0,($L1748*(Lister!$F$11+Lister!$F$10*$K1748/1000)+($J1748-$L1748)*Lister!$F$9)*1.05/$M1748/60,0)</f>
        <v>0</v>
      </c>
      <c r="W1748" s="120">
        <f t="shared" si="113"/>
        <v>0</v>
      </c>
    </row>
    <row r="1749" spans="17:23" x14ac:dyDescent="0.25">
      <c r="Q1749" s="64">
        <f t="shared" si="112"/>
        <v>0</v>
      </c>
      <c r="V1749" s="131">
        <f>+IF(O1749&lt;&gt;0,($L1749*(Lister!$F$11+Lister!$F$10*$K1749/1000)+($J1749-$L1749)*Lister!$F$9)*1.05/$M1749/60,0)</f>
        <v>0</v>
      </c>
      <c r="W1749" s="120">
        <f t="shared" si="113"/>
        <v>0</v>
      </c>
    </row>
    <row r="1750" spans="17:23" x14ac:dyDescent="0.25">
      <c r="Q1750" s="64">
        <f t="shared" si="112"/>
        <v>0</v>
      </c>
      <c r="V1750" s="131">
        <f>+IF(O1750&lt;&gt;0,($L1750*(Lister!$F$11+Lister!$F$10*$K1750/1000)+($J1750-$L1750)*Lister!$F$9)*1.05/$M1750/60,0)</f>
        <v>0</v>
      </c>
      <c r="W1750" s="120">
        <f t="shared" si="113"/>
        <v>0</v>
      </c>
    </row>
    <row r="1751" spans="17:23" x14ac:dyDescent="0.25">
      <c r="Q1751" s="64">
        <f t="shared" ref="Q1751:Q1796" si="114">+M1751*N1751</f>
        <v>0</v>
      </c>
      <c r="V1751" s="131">
        <f>+IF(O1751&lt;&gt;0,($L1751*(Lister!$F$11+Lister!$F$10*$K1751/1000)+($J1751-$L1751)*Lister!$F$9)*1.05/$M1751/60,0)</f>
        <v>0</v>
      </c>
      <c r="W1751" s="120">
        <f t="shared" si="113"/>
        <v>0</v>
      </c>
    </row>
    <row r="1752" spans="17:23" x14ac:dyDescent="0.25">
      <c r="Q1752" s="64">
        <f t="shared" si="114"/>
        <v>0</v>
      </c>
      <c r="V1752" s="131">
        <f>+IF(O1752&lt;&gt;0,($L1752*(Lister!$F$11+Lister!$F$10*$K1752/1000)+($J1752-$L1752)*Lister!$F$9)*1.05/$M1752/60,0)</f>
        <v>0</v>
      </c>
      <c r="W1752" s="120">
        <f t="shared" si="113"/>
        <v>0</v>
      </c>
    </row>
    <row r="1753" spans="17:23" x14ac:dyDescent="0.25">
      <c r="Q1753" s="64">
        <f t="shared" si="114"/>
        <v>0</v>
      </c>
      <c r="V1753" s="131">
        <f>+IF(O1753&lt;&gt;0,($L1753*(Lister!$F$11+Lister!$F$10*$K1753/1000)+($J1753-$L1753)*Lister!$F$9)*1.05/$M1753/60,0)</f>
        <v>0</v>
      </c>
      <c r="W1753" s="120">
        <f t="shared" si="113"/>
        <v>0</v>
      </c>
    </row>
    <row r="1754" spans="17:23" x14ac:dyDescent="0.25">
      <c r="Q1754" s="64">
        <f t="shared" si="114"/>
        <v>0</v>
      </c>
      <c r="V1754" s="131">
        <f>+IF(O1754&lt;&gt;0,($L1754*(Lister!$F$11+Lister!$F$10*$K1754/1000)+($J1754-$L1754)*Lister!$F$9)*1.05/$M1754/60,0)</f>
        <v>0</v>
      </c>
      <c r="W1754" s="120">
        <f t="shared" si="113"/>
        <v>0</v>
      </c>
    </row>
    <row r="1755" spans="17:23" x14ac:dyDescent="0.25">
      <c r="Q1755" s="64">
        <f t="shared" si="114"/>
        <v>0</v>
      </c>
      <c r="V1755" s="131">
        <f>+IF(O1755&lt;&gt;0,($L1755*(Lister!$F$11+Lister!$F$10*$K1755/1000)+($J1755-$L1755)*Lister!$F$9)*1.05/$M1755/60,0)</f>
        <v>0</v>
      </c>
      <c r="W1755" s="120">
        <f t="shared" si="113"/>
        <v>0</v>
      </c>
    </row>
    <row r="1756" spans="17:23" x14ac:dyDescent="0.25">
      <c r="Q1756" s="64">
        <f t="shared" si="114"/>
        <v>0</v>
      </c>
      <c r="V1756" s="131">
        <f>+IF(O1756&lt;&gt;0,($L1756*(Lister!$F$11+Lister!$F$10*$K1756/1000)+($J1756-$L1756)*Lister!$F$9)*1.05/$M1756/60,0)</f>
        <v>0</v>
      </c>
      <c r="W1756" s="120">
        <f t="shared" si="113"/>
        <v>0</v>
      </c>
    </row>
    <row r="1757" spans="17:23" x14ac:dyDescent="0.25">
      <c r="Q1757" s="64">
        <f t="shared" si="114"/>
        <v>0</v>
      </c>
      <c r="V1757" s="131">
        <f>+IF(O1757&lt;&gt;0,($L1757*(Lister!$F$11+Lister!$F$10*$K1757/1000)+($J1757-$L1757)*Lister!$F$9)*1.05/$M1757/60,0)</f>
        <v>0</v>
      </c>
      <c r="W1757" s="120">
        <f t="shared" si="113"/>
        <v>0</v>
      </c>
    </row>
    <row r="1758" spans="17:23" x14ac:dyDescent="0.25">
      <c r="Q1758" s="64">
        <f t="shared" si="114"/>
        <v>0</v>
      </c>
      <c r="V1758" s="131">
        <f>+IF(O1758&lt;&gt;0,($L1758*(Lister!$F$11+Lister!$F$10*$K1758/1000)+($J1758-$L1758)*Lister!$F$9)*1.05/$M1758/60,0)</f>
        <v>0</v>
      </c>
      <c r="W1758" s="120">
        <f t="shared" si="113"/>
        <v>0</v>
      </c>
    </row>
    <row r="1759" spans="17:23" x14ac:dyDescent="0.25">
      <c r="Q1759" s="64">
        <f t="shared" si="114"/>
        <v>0</v>
      </c>
      <c r="V1759" s="131">
        <f>+IF(O1759&lt;&gt;0,($L1759*(Lister!$F$11+Lister!$F$10*$K1759/1000)+($J1759-$L1759)*Lister!$F$9)*1.05/$M1759/60,0)</f>
        <v>0</v>
      </c>
      <c r="W1759" s="120">
        <f t="shared" si="113"/>
        <v>0</v>
      </c>
    </row>
    <row r="1760" spans="17:23" x14ac:dyDescent="0.25">
      <c r="Q1760" s="64">
        <f t="shared" si="114"/>
        <v>0</v>
      </c>
      <c r="V1760" s="131">
        <f>+IF(O1760&lt;&gt;0,($L1760*(Lister!$F$11+Lister!$F$10*$K1760/1000)+($J1760-$L1760)*Lister!$F$9)*1.05/$M1760/60,0)</f>
        <v>0</v>
      </c>
      <c r="W1760" s="120">
        <f t="shared" si="113"/>
        <v>0</v>
      </c>
    </row>
    <row r="1761" spans="17:23" x14ac:dyDescent="0.25">
      <c r="Q1761" s="64">
        <f t="shared" si="114"/>
        <v>0</v>
      </c>
      <c r="V1761" s="131">
        <f>+IF(O1761&lt;&gt;0,($L1761*(Lister!$F$11+Lister!$F$10*$K1761/1000)+($J1761-$L1761)*Lister!$F$9)*1.05/$M1761/60,0)</f>
        <v>0</v>
      </c>
      <c r="W1761" s="120">
        <f t="shared" si="113"/>
        <v>0</v>
      </c>
    </row>
    <row r="1762" spans="17:23" x14ac:dyDescent="0.25">
      <c r="Q1762" s="64">
        <f t="shared" si="114"/>
        <v>0</v>
      </c>
      <c r="V1762" s="131">
        <f>+IF(O1762&lt;&gt;0,($L1762*(Lister!$F$11+Lister!$F$10*$K1762/1000)+($J1762-$L1762)*Lister!$F$9)*1.05/$M1762/60,0)</f>
        <v>0</v>
      </c>
      <c r="W1762" s="120">
        <f t="shared" si="113"/>
        <v>0</v>
      </c>
    </row>
    <row r="1763" spans="17:23" x14ac:dyDescent="0.25">
      <c r="Q1763" s="64">
        <f t="shared" si="114"/>
        <v>0</v>
      </c>
      <c r="V1763" s="131">
        <f>+IF(O1763&lt;&gt;0,($L1763*(Lister!$F$11+Lister!$F$10*$K1763/1000)+($J1763-$L1763)*Lister!$F$9)*1.05/$M1763/60,0)</f>
        <v>0</v>
      </c>
      <c r="W1763" s="120">
        <f t="shared" si="113"/>
        <v>0</v>
      </c>
    </row>
    <row r="1764" spans="17:23" x14ac:dyDescent="0.25">
      <c r="Q1764" s="64">
        <f t="shared" si="114"/>
        <v>0</v>
      </c>
      <c r="V1764" s="131">
        <f>+IF(O1764&lt;&gt;0,($L1764*(Lister!$F$11+Lister!$F$10*$K1764/1000)+($J1764-$L1764)*Lister!$F$9)*1.05/$M1764/60,0)</f>
        <v>0</v>
      </c>
      <c r="W1764" s="120">
        <f t="shared" si="113"/>
        <v>0</v>
      </c>
    </row>
    <row r="1765" spans="17:23" x14ac:dyDescent="0.25">
      <c r="Q1765" s="64">
        <f t="shared" si="114"/>
        <v>0</v>
      </c>
      <c r="V1765" s="131">
        <f>+IF(O1765&lt;&gt;0,($L1765*(Lister!$F$11+Lister!$F$10*$K1765/1000)+($J1765-$L1765)*Lister!$F$9)*1.05/$M1765/60,0)</f>
        <v>0</v>
      </c>
      <c r="W1765" s="120">
        <f t="shared" si="113"/>
        <v>0</v>
      </c>
    </row>
    <row r="1766" spans="17:23" x14ac:dyDescent="0.25">
      <c r="Q1766" s="64">
        <f t="shared" si="114"/>
        <v>0</v>
      </c>
      <c r="V1766" s="131">
        <f>+IF(O1766&lt;&gt;0,($L1766*(Lister!$F$11+Lister!$F$10*$K1766/1000)+($J1766-$L1766)*Lister!$F$9)*1.05/$M1766/60,0)</f>
        <v>0</v>
      </c>
      <c r="W1766" s="120">
        <f t="shared" si="113"/>
        <v>0</v>
      </c>
    </row>
    <row r="1767" spans="17:23" x14ac:dyDescent="0.25">
      <c r="Q1767" s="64">
        <f t="shared" si="114"/>
        <v>0</v>
      </c>
      <c r="V1767" s="131">
        <f>+IF(O1767&lt;&gt;0,($L1767*(Lister!$F$11+Lister!$F$10*$K1767/1000)+($J1767-$L1767)*Lister!$F$9)*1.05/$M1767/60,0)</f>
        <v>0</v>
      </c>
      <c r="W1767" s="120">
        <f t="shared" si="113"/>
        <v>0</v>
      </c>
    </row>
    <row r="1768" spans="17:23" x14ac:dyDescent="0.25">
      <c r="Q1768" s="64">
        <f t="shared" si="114"/>
        <v>0</v>
      </c>
      <c r="V1768" s="131">
        <f>+IF(O1768&lt;&gt;0,($L1768*(Lister!$F$11+Lister!$F$10*$K1768/1000)+($J1768-$L1768)*Lister!$F$9)*1.05/$M1768/60,0)</f>
        <v>0</v>
      </c>
      <c r="W1768" s="120">
        <f t="shared" si="113"/>
        <v>0</v>
      </c>
    </row>
    <row r="1769" spans="17:23" x14ac:dyDescent="0.25">
      <c r="Q1769" s="64">
        <f t="shared" si="114"/>
        <v>0</v>
      </c>
      <c r="V1769" s="131">
        <f>+IF(O1769&lt;&gt;0,($L1769*(Lister!$F$11+Lister!$F$10*$K1769/1000)+($J1769-$L1769)*Lister!$F$9)*1.05/$M1769/60,0)</f>
        <v>0</v>
      </c>
      <c r="W1769" s="120">
        <f t="shared" si="113"/>
        <v>0</v>
      </c>
    </row>
    <row r="1770" spans="17:23" x14ac:dyDescent="0.25">
      <c r="Q1770" s="64">
        <f t="shared" si="114"/>
        <v>0</v>
      </c>
      <c r="V1770" s="131">
        <f>+IF(O1770&lt;&gt;0,($L1770*(Lister!$F$11+Lister!$F$10*$K1770/1000)+($J1770-$L1770)*Lister!$F$9)*1.05/$M1770/60,0)</f>
        <v>0</v>
      </c>
      <c r="W1770" s="120">
        <f t="shared" si="113"/>
        <v>0</v>
      </c>
    </row>
    <row r="1771" spans="17:23" x14ac:dyDescent="0.25">
      <c r="Q1771" s="64">
        <f t="shared" si="114"/>
        <v>0</v>
      </c>
      <c r="V1771" s="131">
        <f>+IF(O1771&lt;&gt;0,($L1771*(Lister!$F$11+Lister!$F$10*$K1771/1000)+($J1771-$L1771)*Lister!$F$9)*1.05/$M1771/60,0)</f>
        <v>0</v>
      </c>
      <c r="W1771" s="120">
        <f t="shared" si="113"/>
        <v>0</v>
      </c>
    </row>
    <row r="1772" spans="17:23" x14ac:dyDescent="0.25">
      <c r="Q1772" s="64">
        <f t="shared" si="114"/>
        <v>0</v>
      </c>
      <c r="V1772" s="131">
        <f>+IF(O1772&lt;&gt;0,($L1772*(Lister!$F$11+Lister!$F$10*$K1772/1000)+($J1772-$L1772)*Lister!$F$9)*1.05/$M1772/60,0)</f>
        <v>0</v>
      </c>
      <c r="W1772" s="120">
        <f t="shared" si="113"/>
        <v>0</v>
      </c>
    </row>
    <row r="1773" spans="17:23" x14ac:dyDescent="0.25">
      <c r="Q1773" s="64">
        <f t="shared" si="114"/>
        <v>0</v>
      </c>
      <c r="V1773" s="131">
        <f>+IF(O1773&lt;&gt;0,($L1773*(Lister!$F$11+Lister!$F$10*$K1773/1000)+($J1773-$L1773)*Lister!$F$9)*1.05/$M1773/60,0)</f>
        <v>0</v>
      </c>
      <c r="W1773" s="120">
        <f t="shared" si="113"/>
        <v>0</v>
      </c>
    </row>
    <row r="1774" spans="17:23" x14ac:dyDescent="0.25">
      <c r="Q1774" s="64">
        <f t="shared" si="114"/>
        <v>0</v>
      </c>
      <c r="V1774" s="131">
        <f>+IF(O1774&lt;&gt;0,($L1774*(Lister!$F$11+Lister!$F$10*$K1774/1000)+($J1774-$L1774)*Lister!$F$9)*1.05/$M1774/60,0)</f>
        <v>0</v>
      </c>
      <c r="W1774" s="120">
        <f t="shared" si="113"/>
        <v>0</v>
      </c>
    </row>
    <row r="1775" spans="17:23" x14ac:dyDescent="0.25">
      <c r="Q1775" s="64">
        <f t="shared" si="114"/>
        <v>0</v>
      </c>
      <c r="V1775" s="131">
        <f>+IF(O1775&lt;&gt;0,($L1775*(Lister!$F$11+Lister!$F$10*$K1775/1000)+($J1775-$L1775)*Lister!$F$9)*1.05/$M1775/60,0)</f>
        <v>0</v>
      </c>
      <c r="W1775" s="120">
        <f t="shared" si="113"/>
        <v>0</v>
      </c>
    </row>
    <row r="1776" spans="17:23" x14ac:dyDescent="0.25">
      <c r="Q1776" s="64">
        <f t="shared" si="114"/>
        <v>0</v>
      </c>
      <c r="V1776" s="131">
        <f>+IF(O1776&lt;&gt;0,($L1776*(Lister!$F$11+Lister!$F$10*$K1776/1000)+($J1776-$L1776)*Lister!$F$9)*1.05/$M1776/60,0)</f>
        <v>0</v>
      </c>
      <c r="W1776" s="120">
        <f t="shared" si="113"/>
        <v>0</v>
      </c>
    </row>
    <row r="1777" spans="17:23" x14ac:dyDescent="0.25">
      <c r="Q1777" s="64">
        <f t="shared" si="114"/>
        <v>0</v>
      </c>
      <c r="V1777" s="131">
        <f>+IF(O1777&lt;&gt;0,($L1777*(Lister!$F$11+Lister!$F$10*$K1777/1000)+($J1777-$L1777)*Lister!$F$9)*1.05/$M1777/60,0)</f>
        <v>0</v>
      </c>
      <c r="W1777" s="120">
        <f t="shared" si="113"/>
        <v>0</v>
      </c>
    </row>
    <row r="1778" spans="17:23" x14ac:dyDescent="0.25">
      <c r="Q1778" s="64">
        <f t="shared" si="114"/>
        <v>0</v>
      </c>
      <c r="V1778" s="131">
        <f>+IF(O1778&lt;&gt;0,($L1778*(Lister!$F$11+Lister!$F$10*$K1778/1000)+($J1778-$L1778)*Lister!$F$9)*1.05/$M1778/60,0)</f>
        <v>0</v>
      </c>
      <c r="W1778" s="120">
        <f t="shared" si="113"/>
        <v>0</v>
      </c>
    </row>
    <row r="1779" spans="17:23" x14ac:dyDescent="0.25">
      <c r="Q1779" s="64">
        <f t="shared" si="114"/>
        <v>0</v>
      </c>
      <c r="V1779" s="131">
        <f>+IF(O1779&lt;&gt;0,($L1779*(Lister!$F$11+Lister!$F$10*$K1779/1000)+($J1779-$L1779)*Lister!$F$9)*1.05/$M1779/60,0)</f>
        <v>0</v>
      </c>
      <c r="W1779" s="120">
        <f t="shared" si="113"/>
        <v>0</v>
      </c>
    </row>
    <row r="1780" spans="17:23" x14ac:dyDescent="0.25">
      <c r="Q1780" s="64">
        <f t="shared" si="114"/>
        <v>0</v>
      </c>
      <c r="V1780" s="131">
        <f>+IF(O1780&lt;&gt;0,($L1780*(Lister!$F$11+Lister!$F$10*$K1780/1000)+($J1780-$L1780)*Lister!$F$9)*1.05/$M1780/60,0)</f>
        <v>0</v>
      </c>
      <c r="W1780" s="120">
        <f t="shared" si="113"/>
        <v>0</v>
      </c>
    </row>
    <row r="1781" spans="17:23" x14ac:dyDescent="0.25">
      <c r="Q1781" s="64">
        <f t="shared" si="114"/>
        <v>0</v>
      </c>
      <c r="V1781" s="131">
        <f>+IF(O1781&lt;&gt;0,($L1781*(Lister!$F$11+Lister!$F$10*$K1781/1000)+($J1781-$L1781)*Lister!$F$9)*1.05/$M1781/60,0)</f>
        <v>0</v>
      </c>
      <c r="W1781" s="120">
        <f t="shared" si="113"/>
        <v>0</v>
      </c>
    </row>
    <row r="1782" spans="17:23" x14ac:dyDescent="0.25">
      <c r="Q1782" s="64">
        <f t="shared" si="114"/>
        <v>0</v>
      </c>
      <c r="V1782" s="131">
        <f>+IF(O1782&lt;&gt;0,($L1782*(Lister!$F$11+Lister!$F$10*$K1782/1000)+($J1782-$L1782)*Lister!$F$9)*1.05/$M1782/60,0)</f>
        <v>0</v>
      </c>
      <c r="W1782" s="120">
        <f t="shared" si="113"/>
        <v>0</v>
      </c>
    </row>
    <row r="1783" spans="17:23" x14ac:dyDescent="0.25">
      <c r="Q1783" s="64">
        <f t="shared" si="114"/>
        <v>0</v>
      </c>
      <c r="V1783" s="131">
        <f>+IF(O1783&lt;&gt;0,($L1783*(Lister!$F$11+Lister!$F$10*$K1783/1000)+($J1783-$L1783)*Lister!$F$9)*1.05/$M1783/60,0)</f>
        <v>0</v>
      </c>
      <c r="W1783" s="120">
        <f t="shared" si="113"/>
        <v>0</v>
      </c>
    </row>
    <row r="1784" spans="17:23" x14ac:dyDescent="0.25">
      <c r="Q1784" s="64">
        <f t="shared" si="114"/>
        <v>0</v>
      </c>
      <c r="V1784" s="131">
        <f>+IF(O1784&lt;&gt;0,($L1784*(Lister!$F$11+Lister!$F$10*$K1784/1000)+($J1784-$L1784)*Lister!$F$9)*1.05/$M1784/60,0)</f>
        <v>0</v>
      </c>
      <c r="W1784" s="120">
        <f t="shared" si="113"/>
        <v>0</v>
      </c>
    </row>
    <row r="1785" spans="17:23" x14ac:dyDescent="0.25">
      <c r="Q1785" s="64">
        <f t="shared" si="114"/>
        <v>0</v>
      </c>
      <c r="V1785" s="131">
        <f>+IF(O1785&lt;&gt;0,($L1785*(Lister!$F$11+Lister!$F$10*$K1785/1000)+($J1785-$L1785)*Lister!$F$9)*1.05/$M1785/60,0)</f>
        <v>0</v>
      </c>
      <c r="W1785" s="120">
        <f t="shared" si="113"/>
        <v>0</v>
      </c>
    </row>
    <row r="1786" spans="17:23" x14ac:dyDescent="0.25">
      <c r="Q1786" s="64">
        <f t="shared" si="114"/>
        <v>0</v>
      </c>
      <c r="V1786" s="131">
        <f>+IF(O1786&lt;&gt;0,($L1786*(Lister!$F$11+Lister!$F$10*$K1786/1000)+($J1786-$L1786)*Lister!$F$9)*1.05/$M1786/60,0)</f>
        <v>0</v>
      </c>
      <c r="W1786" s="120">
        <f t="shared" si="113"/>
        <v>0</v>
      </c>
    </row>
    <row r="1787" spans="17:23" x14ac:dyDescent="0.25">
      <c r="Q1787" s="64">
        <f t="shared" si="114"/>
        <v>0</v>
      </c>
      <c r="V1787" s="131">
        <f>+IF(O1787&lt;&gt;0,($L1787*(Lister!$F$11+Lister!$F$10*$K1787/1000)+($J1787-$L1787)*Lister!$F$9)*1.05/$M1787/60,0)</f>
        <v>0</v>
      </c>
      <c r="W1787" s="120">
        <f t="shared" si="113"/>
        <v>0</v>
      </c>
    </row>
    <row r="1788" spans="17:23" x14ac:dyDescent="0.25">
      <c r="Q1788" s="64">
        <f t="shared" si="114"/>
        <v>0</v>
      </c>
      <c r="V1788" s="131">
        <f>+IF(O1788&lt;&gt;0,($L1788*(Lister!$F$11+Lister!$F$10*$K1788/1000)+($J1788-$L1788)*Lister!$F$9)*1.05/$M1788/60,0)</f>
        <v>0</v>
      </c>
      <c r="W1788" s="120">
        <f t="shared" si="113"/>
        <v>0</v>
      </c>
    </row>
    <row r="1789" spans="17:23" x14ac:dyDescent="0.25">
      <c r="Q1789" s="64">
        <f t="shared" si="114"/>
        <v>0</v>
      </c>
      <c r="V1789" s="131">
        <f>+IF(O1789&lt;&gt;0,($L1789*(Lister!$F$11+Lister!$F$10*$K1789/1000)+($J1789-$L1789)*Lister!$F$9)*1.05/$M1789/60,0)</f>
        <v>0</v>
      </c>
      <c r="W1789" s="120">
        <f t="shared" si="113"/>
        <v>0</v>
      </c>
    </row>
    <row r="1790" spans="17:23" x14ac:dyDescent="0.25">
      <c r="Q1790" s="64">
        <f t="shared" si="114"/>
        <v>0</v>
      </c>
      <c r="V1790" s="131">
        <f>+IF(O1790&lt;&gt;0,($L1790*(Lister!$F$11+Lister!$F$10*$K1790/1000)+($J1790-$L1790)*Lister!$F$9)*1.05/$M1790/60,0)</f>
        <v>0</v>
      </c>
      <c r="W1790" s="120">
        <f t="shared" si="113"/>
        <v>0</v>
      </c>
    </row>
    <row r="1791" spans="17:23" x14ac:dyDescent="0.25">
      <c r="Q1791" s="64">
        <f t="shared" si="114"/>
        <v>0</v>
      </c>
      <c r="V1791" s="131">
        <f>+IF(O1791&lt;&gt;0,($L1791*(Lister!$F$11+Lister!$F$10*$K1791/1000)+($J1791-$L1791)*Lister!$F$9)*1.05/$M1791/60,0)</f>
        <v>0</v>
      </c>
      <c r="W1791" s="120">
        <f t="shared" si="113"/>
        <v>0</v>
      </c>
    </row>
    <row r="1792" spans="17:23" x14ac:dyDescent="0.25">
      <c r="Q1792" s="64">
        <f t="shared" si="114"/>
        <v>0</v>
      </c>
      <c r="V1792" s="131">
        <f>+IF(O1792&lt;&gt;0,($L1792*(Lister!$F$11+Lister!$F$10*$K1792/1000)+($J1792-$L1792)*Lister!$F$9)*1.05/$M1792/60,0)</f>
        <v>0</v>
      </c>
      <c r="W1792" s="120">
        <f t="shared" si="113"/>
        <v>0</v>
      </c>
    </row>
    <row r="1793" spans="17:23" x14ac:dyDescent="0.25">
      <c r="Q1793" s="64">
        <f t="shared" si="114"/>
        <v>0</v>
      </c>
      <c r="V1793" s="131">
        <f>+IF(O1793&lt;&gt;0,($L1793*(Lister!$F$11+Lister!$F$10*$K1793/1000)+($J1793-$L1793)*Lister!$F$9)*1.05/$M1793/60,0)</f>
        <v>0</v>
      </c>
      <c r="W1793" s="120">
        <f t="shared" si="113"/>
        <v>0</v>
      </c>
    </row>
    <row r="1794" spans="17:23" x14ac:dyDescent="0.25">
      <c r="Q1794" s="64">
        <f t="shared" si="114"/>
        <v>0</v>
      </c>
      <c r="V1794" s="131">
        <f>+IF(O1794&lt;&gt;0,($L1794*(Lister!$F$11+Lister!$F$10*$K1794/1000)+($J1794-$L1794)*Lister!$F$9)*1.05/$M1794/60,0)</f>
        <v>0</v>
      </c>
      <c r="W1794" s="120">
        <f t="shared" si="113"/>
        <v>0</v>
      </c>
    </row>
    <row r="1795" spans="17:23" x14ac:dyDescent="0.25">
      <c r="Q1795" s="64">
        <f t="shared" si="114"/>
        <v>0</v>
      </c>
      <c r="V1795" s="131">
        <f>+IF(O1795&lt;&gt;0,($L1795*(Lister!$F$11+Lister!$F$10*$K1795/1000)+($J1795-$L1795)*Lister!$F$9)*1.05/$M1795/60,0)</f>
        <v>0</v>
      </c>
      <c r="W1795" s="120">
        <f t="shared" si="113"/>
        <v>0</v>
      </c>
    </row>
    <row r="1796" spans="17:23" x14ac:dyDescent="0.25">
      <c r="Q1796" s="64">
        <f t="shared" si="114"/>
        <v>0</v>
      </c>
      <c r="V1796" s="131">
        <f>+IF(O1796&lt;&gt;0,($L1796*(Lister!$F$11+Lister!$F$10*$K1796/1000)+($J1796-$L1796)*Lister!$F$9)*1.05/$M1796/60,0)</f>
        <v>0</v>
      </c>
      <c r="W1796" s="120">
        <f t="shared" si="113"/>
        <v>0</v>
      </c>
    </row>
    <row r="1797" spans="17:23" x14ac:dyDescent="0.25">
      <c r="V1797" s="131">
        <f>+IF(O1797&lt;&gt;0,($L1797*(Lister!$F$11+Lister!$F$10*$K1797/1000)+($J1797-$L1797)*Lister!$F$9)*1.05/$M1797/60,0)</f>
        <v>0</v>
      </c>
      <c r="W1797" s="120">
        <f t="shared" si="113"/>
        <v>0</v>
      </c>
    </row>
    <row r="1798" spans="17:23" x14ac:dyDescent="0.25">
      <c r="V1798" s="131">
        <f>+IF(O1798&lt;&gt;0,($L1798*(Lister!$F$11+Lister!$F$10*$K1798/1000)+($J1798-$L1798)*Lister!$F$9)*1.05/$M1798/60,0)</f>
        <v>0</v>
      </c>
      <c r="W1798" s="120">
        <f t="shared" ref="W1798:W1861" si="115">+V1798/60</f>
        <v>0</v>
      </c>
    </row>
    <row r="1799" spans="17:23" x14ac:dyDescent="0.25">
      <c r="V1799" s="131">
        <f>+IF(O1799&lt;&gt;0,($L1799*(Lister!$F$11+Lister!$F$10*$K1799/1000)+($J1799-$L1799)*Lister!$F$9)*1.05/$M1799/60,0)</f>
        <v>0</v>
      </c>
      <c r="W1799" s="120">
        <f t="shared" si="115"/>
        <v>0</v>
      </c>
    </row>
    <row r="1800" spans="17:23" x14ac:dyDescent="0.25">
      <c r="V1800" s="131">
        <f>+IF(O1800&lt;&gt;0,($L1800*(Lister!$F$11+Lister!$F$10*$K1800/1000)+($J1800-$L1800)*Lister!$F$9)*1.05/$M1800/60,0)</f>
        <v>0</v>
      </c>
      <c r="W1800" s="120">
        <f t="shared" si="115"/>
        <v>0</v>
      </c>
    </row>
    <row r="1801" spans="17:23" x14ac:dyDescent="0.25">
      <c r="V1801" s="131">
        <f>+IF(O1801&lt;&gt;0,($L1801*(Lister!$F$11+Lister!$F$10*$K1801/1000)+($J1801-$L1801)*Lister!$F$9)*1.05/$M1801/60,0)</f>
        <v>0</v>
      </c>
      <c r="W1801" s="120">
        <f t="shared" si="115"/>
        <v>0</v>
      </c>
    </row>
    <row r="1802" spans="17:23" x14ac:dyDescent="0.25">
      <c r="V1802" s="131">
        <f>+IF(O1802&lt;&gt;0,($L1802*(Lister!$F$11+Lister!$F$10*$K1802/1000)+($J1802-$L1802)*Lister!$F$9)*1.05/$M1802/60,0)</f>
        <v>0</v>
      </c>
      <c r="W1802" s="120">
        <f t="shared" si="115"/>
        <v>0</v>
      </c>
    </row>
    <row r="1803" spans="17:23" x14ac:dyDescent="0.25">
      <c r="V1803" s="131">
        <f>+IF(O1803&lt;&gt;0,($L1803*(Lister!$F$11+Lister!$F$10*$K1803/1000)+($J1803-$L1803)*Lister!$F$9)*1.05/$M1803/60,0)</f>
        <v>0</v>
      </c>
      <c r="W1803" s="120">
        <f t="shared" si="115"/>
        <v>0</v>
      </c>
    </row>
    <row r="1804" spans="17:23" x14ac:dyDescent="0.25">
      <c r="V1804" s="131">
        <f>+IF(O1804&lt;&gt;0,($L1804*(Lister!$F$11+Lister!$F$10*$K1804/1000)+($J1804-$L1804)*Lister!$F$9)*1.05/$M1804/60,0)</f>
        <v>0</v>
      </c>
      <c r="W1804" s="120">
        <f t="shared" si="115"/>
        <v>0</v>
      </c>
    </row>
    <row r="1805" spans="17:23" x14ac:dyDescent="0.25">
      <c r="V1805" s="131">
        <f>+IF(O1805&lt;&gt;0,($L1805*(Lister!$F$11+Lister!$F$10*$K1805/1000)+($J1805-$L1805)*Lister!$F$9)*1.05/$M1805/60,0)</f>
        <v>0</v>
      </c>
      <c r="W1805" s="120">
        <f t="shared" si="115"/>
        <v>0</v>
      </c>
    </row>
    <row r="1806" spans="17:23" x14ac:dyDescent="0.25">
      <c r="V1806" s="131">
        <f>+IF(O1806&lt;&gt;0,($L1806*(Lister!$F$11+Lister!$F$10*$K1806/1000)+($J1806-$L1806)*Lister!$F$9)*1.05/$M1806/60,0)</f>
        <v>0</v>
      </c>
      <c r="W1806" s="120">
        <f t="shared" si="115"/>
        <v>0</v>
      </c>
    </row>
    <row r="1807" spans="17:23" x14ac:dyDescent="0.25">
      <c r="V1807" s="131">
        <f>+IF(O1807&lt;&gt;0,($L1807*(Lister!$F$11+Lister!$F$10*$K1807/1000)+($J1807-$L1807)*Lister!$F$9)*1.05/$M1807/60,0)</f>
        <v>0</v>
      </c>
      <c r="W1807" s="120">
        <f t="shared" si="115"/>
        <v>0</v>
      </c>
    </row>
    <row r="1808" spans="17:23" x14ac:dyDescent="0.25">
      <c r="V1808" s="131">
        <f>+IF(O1808&lt;&gt;0,($L1808*(Lister!$F$11+Lister!$F$10*$K1808/1000)+($J1808-$L1808)*Lister!$F$9)*1.05/$M1808/60,0)</f>
        <v>0</v>
      </c>
      <c r="W1808" s="120">
        <f t="shared" si="115"/>
        <v>0</v>
      </c>
    </row>
    <row r="1809" spans="22:23" x14ac:dyDescent="0.25">
      <c r="V1809" s="131">
        <f>+IF(O1809&lt;&gt;0,($L1809*(Lister!$F$11+Lister!$F$10*$K1809/1000)+($J1809-$L1809)*Lister!$F$9)*1.05/$M1809/60,0)</f>
        <v>0</v>
      </c>
      <c r="W1809" s="120">
        <f t="shared" si="115"/>
        <v>0</v>
      </c>
    </row>
    <row r="1810" spans="22:23" x14ac:dyDescent="0.25">
      <c r="V1810" s="131">
        <f>+IF(O1810&lt;&gt;0,($L1810*(Lister!$F$11+Lister!$F$10*$K1810/1000)+($J1810-$L1810)*Lister!$F$9)*1.05/$M1810/60,0)</f>
        <v>0</v>
      </c>
      <c r="W1810" s="120">
        <f t="shared" si="115"/>
        <v>0</v>
      </c>
    </row>
    <row r="1811" spans="22:23" x14ac:dyDescent="0.25">
      <c r="V1811" s="131">
        <f>+IF(O1811&lt;&gt;0,($L1811*(Lister!$F$11+Lister!$F$10*$K1811/1000)+($J1811-$L1811)*Lister!$F$9)*1.05/$M1811/60,0)</f>
        <v>0</v>
      </c>
      <c r="W1811" s="120">
        <f t="shared" si="115"/>
        <v>0</v>
      </c>
    </row>
    <row r="1812" spans="22:23" x14ac:dyDescent="0.25">
      <c r="V1812" s="131">
        <f>+IF(O1812&lt;&gt;0,($L1812*(Lister!$F$11+Lister!$F$10*$K1812/1000)+($J1812-$L1812)*Lister!$F$9)*1.05/$M1812/60,0)</f>
        <v>0</v>
      </c>
      <c r="W1812" s="120">
        <f t="shared" si="115"/>
        <v>0</v>
      </c>
    </row>
    <row r="1813" spans="22:23" x14ac:dyDescent="0.25">
      <c r="V1813" s="131">
        <f>+IF(O1813&lt;&gt;0,($L1813*(Lister!$F$11+Lister!$F$10*$K1813/1000)+($J1813-$L1813)*Lister!$F$9)*1.05/$M1813/60,0)</f>
        <v>0</v>
      </c>
      <c r="W1813" s="120">
        <f t="shared" si="115"/>
        <v>0</v>
      </c>
    </row>
    <row r="1814" spans="22:23" x14ac:dyDescent="0.25">
      <c r="V1814" s="131">
        <f>+IF(O1814&lt;&gt;0,($L1814*(Lister!$F$11+Lister!$F$10*$K1814/1000)+($J1814-$L1814)*Lister!$F$9)*1.05/$M1814/60,0)</f>
        <v>0</v>
      </c>
      <c r="W1814" s="120">
        <f t="shared" si="115"/>
        <v>0</v>
      </c>
    </row>
    <row r="1815" spans="22:23" x14ac:dyDescent="0.25">
      <c r="V1815" s="131">
        <f>+IF(O1815&lt;&gt;0,($L1815*(Lister!$F$11+Lister!$F$10*$K1815/1000)+($J1815-$L1815)*Lister!$F$9)*1.05/$M1815/60,0)</f>
        <v>0</v>
      </c>
      <c r="W1815" s="120">
        <f t="shared" si="115"/>
        <v>0</v>
      </c>
    </row>
    <row r="1816" spans="22:23" x14ac:dyDescent="0.25">
      <c r="V1816" s="131">
        <f>+IF(O1816&lt;&gt;0,($L1816*(Lister!$F$11+Lister!$F$10*$K1816/1000)+($J1816-$L1816)*Lister!$F$9)*1.05/$M1816/60,0)</f>
        <v>0</v>
      </c>
      <c r="W1816" s="120">
        <f t="shared" si="115"/>
        <v>0</v>
      </c>
    </row>
    <row r="1817" spans="22:23" x14ac:dyDescent="0.25">
      <c r="V1817" s="131">
        <f>+IF(O1817&lt;&gt;0,($L1817*(Lister!$F$11+Lister!$F$10*$K1817/1000)+($J1817-$L1817)*Lister!$F$9)*1.05/$M1817/60,0)</f>
        <v>0</v>
      </c>
      <c r="W1817" s="120">
        <f t="shared" si="115"/>
        <v>0</v>
      </c>
    </row>
    <row r="1818" spans="22:23" x14ac:dyDescent="0.25">
      <c r="V1818" s="131">
        <f>+IF(O1818&lt;&gt;0,($L1818*(Lister!$F$11+Lister!$F$10*$K1818/1000)+($J1818-$L1818)*Lister!$F$9)*1.05/$M1818/60,0)</f>
        <v>0</v>
      </c>
      <c r="W1818" s="120">
        <f t="shared" si="115"/>
        <v>0</v>
      </c>
    </row>
    <row r="1819" spans="22:23" x14ac:dyDescent="0.25">
      <c r="V1819" s="131">
        <f>+IF(O1819&lt;&gt;0,($L1819*(Lister!$F$11+Lister!$F$10*$K1819/1000)+($J1819-$L1819)*Lister!$F$9)*1.05/$M1819/60,0)</f>
        <v>0</v>
      </c>
      <c r="W1819" s="120">
        <f t="shared" si="115"/>
        <v>0</v>
      </c>
    </row>
    <row r="1820" spans="22:23" x14ac:dyDescent="0.25">
      <c r="V1820" s="131">
        <f>+IF(O1820&lt;&gt;0,($L1820*(Lister!$F$11+Lister!$F$10*$K1820/1000)+($J1820-$L1820)*Lister!$F$9)*1.05/$M1820/60,0)</f>
        <v>0</v>
      </c>
      <c r="W1820" s="120">
        <f t="shared" si="115"/>
        <v>0</v>
      </c>
    </row>
    <row r="1821" spans="22:23" x14ac:dyDescent="0.25">
      <c r="V1821" s="131">
        <f>+IF(O1821&lt;&gt;0,($L1821*(Lister!$F$11+Lister!$F$10*$K1821/1000)+($J1821-$L1821)*Lister!$F$9)*1.05/$M1821/60,0)</f>
        <v>0</v>
      </c>
      <c r="W1821" s="120">
        <f t="shared" si="115"/>
        <v>0</v>
      </c>
    </row>
    <row r="1822" spans="22:23" x14ac:dyDescent="0.25">
      <c r="V1822" s="131">
        <f>+IF(O1822&lt;&gt;0,($L1822*(Lister!$F$11+Lister!$F$10*$K1822/1000)+($J1822-$L1822)*Lister!$F$9)*1.05/$M1822/60,0)</f>
        <v>0</v>
      </c>
      <c r="W1822" s="120">
        <f t="shared" si="115"/>
        <v>0</v>
      </c>
    </row>
    <row r="1823" spans="22:23" x14ac:dyDescent="0.25">
      <c r="V1823" s="131">
        <f>+IF(O1823&lt;&gt;0,($L1823*(Lister!$F$11+Lister!$F$10*$K1823/1000)+($J1823-$L1823)*Lister!$F$9)*1.05/$M1823/60,0)</f>
        <v>0</v>
      </c>
      <c r="W1823" s="120">
        <f t="shared" si="115"/>
        <v>0</v>
      </c>
    </row>
    <row r="1824" spans="22:23" x14ac:dyDescent="0.25">
      <c r="V1824" s="131">
        <f>+IF(O1824&lt;&gt;0,($L1824*(Lister!$F$11+Lister!$F$10*$K1824/1000)+($J1824-$L1824)*Lister!$F$9)*1.05/$M1824/60,0)</f>
        <v>0</v>
      </c>
      <c r="W1824" s="120">
        <f t="shared" si="115"/>
        <v>0</v>
      </c>
    </row>
    <row r="1825" spans="22:23" x14ac:dyDescent="0.25">
      <c r="V1825" s="131">
        <f>+IF(O1825&lt;&gt;0,($L1825*(Lister!$F$11+Lister!$F$10*$K1825/1000)+($J1825-$L1825)*Lister!$F$9)*1.05/$M1825/60,0)</f>
        <v>0</v>
      </c>
      <c r="W1825" s="120">
        <f t="shared" si="115"/>
        <v>0</v>
      </c>
    </row>
    <row r="1826" spans="22:23" x14ac:dyDescent="0.25">
      <c r="V1826" s="131">
        <f>+IF(O1826&lt;&gt;0,($L1826*(Lister!$F$11+Lister!$F$10*$K1826/1000)+($J1826-$L1826)*Lister!$F$9)*1.05/$M1826/60,0)</f>
        <v>0</v>
      </c>
      <c r="W1826" s="120">
        <f t="shared" si="115"/>
        <v>0</v>
      </c>
    </row>
    <row r="1827" spans="22:23" x14ac:dyDescent="0.25">
      <c r="V1827" s="131">
        <f>+IF(O1827&lt;&gt;0,($L1827*(Lister!$F$11+Lister!$F$10*$K1827/1000)+($J1827-$L1827)*Lister!$F$9)*1.05/$M1827/60,0)</f>
        <v>0</v>
      </c>
      <c r="W1827" s="120">
        <f t="shared" si="115"/>
        <v>0</v>
      </c>
    </row>
    <row r="1828" spans="22:23" x14ac:dyDescent="0.25">
      <c r="V1828" s="131">
        <f>+IF(O1828&lt;&gt;0,($L1828*(Lister!$F$11+Lister!$F$10*$K1828/1000)+($J1828-$L1828)*Lister!$F$9)*1.05/$M1828/60,0)</f>
        <v>0</v>
      </c>
      <c r="W1828" s="120">
        <f t="shared" si="115"/>
        <v>0</v>
      </c>
    </row>
    <row r="1829" spans="22:23" x14ac:dyDescent="0.25">
      <c r="V1829" s="131">
        <f>+IF(O1829&lt;&gt;0,($L1829*(Lister!$F$11+Lister!$F$10*$K1829/1000)+($J1829-$L1829)*Lister!$F$9)*1.05/$M1829/60,0)</f>
        <v>0</v>
      </c>
      <c r="W1829" s="120">
        <f t="shared" si="115"/>
        <v>0</v>
      </c>
    </row>
    <row r="1830" spans="22:23" x14ac:dyDescent="0.25">
      <c r="V1830" s="131">
        <f>+IF(O1830&lt;&gt;0,($L1830*(Lister!$F$11+Lister!$F$10*$K1830/1000)+($J1830-$L1830)*Lister!$F$9)*1.05/$M1830/60,0)</f>
        <v>0</v>
      </c>
      <c r="W1830" s="120">
        <f t="shared" si="115"/>
        <v>0</v>
      </c>
    </row>
    <row r="1831" spans="22:23" x14ac:dyDescent="0.25">
      <c r="V1831" s="131">
        <f>+IF(O1831&lt;&gt;0,($L1831*(Lister!$F$11+Lister!$F$10*$K1831/1000)+($J1831-$L1831)*Lister!$F$9)*1.05/$M1831/60,0)</f>
        <v>0</v>
      </c>
      <c r="W1831" s="120">
        <f t="shared" si="115"/>
        <v>0</v>
      </c>
    </row>
    <row r="1832" spans="22:23" x14ac:dyDescent="0.25">
      <c r="V1832" s="131">
        <f>+IF(O1832&lt;&gt;0,($L1832*(Lister!$F$11+Lister!$F$10*$K1832/1000)+($J1832-$L1832)*Lister!$F$9)*1.05/$M1832/60,0)</f>
        <v>0</v>
      </c>
      <c r="W1832" s="120">
        <f t="shared" si="115"/>
        <v>0</v>
      </c>
    </row>
    <row r="1833" spans="22:23" x14ac:dyDescent="0.25">
      <c r="V1833" s="131">
        <f>+IF(O1833&lt;&gt;0,($L1833*(Lister!$F$11+Lister!$F$10*$K1833/1000)+($J1833-$L1833)*Lister!$F$9)*1.05/$M1833/60,0)</f>
        <v>0</v>
      </c>
      <c r="W1833" s="120">
        <f t="shared" si="115"/>
        <v>0</v>
      </c>
    </row>
    <row r="1834" spans="22:23" x14ac:dyDescent="0.25">
      <c r="V1834" s="131">
        <f>+IF(O1834&lt;&gt;0,($L1834*(Lister!$F$11+Lister!$F$10*$K1834/1000)+($J1834-$L1834)*Lister!$F$9)*1.05/$M1834/60,0)</f>
        <v>0</v>
      </c>
      <c r="W1834" s="120">
        <f t="shared" si="115"/>
        <v>0</v>
      </c>
    </row>
    <row r="1835" spans="22:23" x14ac:dyDescent="0.25">
      <c r="V1835" s="131">
        <f>+IF(O1835&lt;&gt;0,($L1835*(Lister!$F$11+Lister!$F$10*$K1835/1000)+($J1835-$L1835)*Lister!$F$9)*1.05/$M1835/60,0)</f>
        <v>0</v>
      </c>
      <c r="W1835" s="120">
        <f t="shared" si="115"/>
        <v>0</v>
      </c>
    </row>
    <row r="1836" spans="22:23" x14ac:dyDescent="0.25">
      <c r="V1836" s="131">
        <f>+IF(O1836&lt;&gt;0,($L1836*(Lister!$F$11+Lister!$F$10*$K1836/1000)+($J1836-$L1836)*Lister!$F$9)*1.05/$M1836/60,0)</f>
        <v>0</v>
      </c>
      <c r="W1836" s="120">
        <f t="shared" si="115"/>
        <v>0</v>
      </c>
    </row>
    <row r="1837" spans="22:23" x14ac:dyDescent="0.25">
      <c r="V1837" s="131">
        <f>+IF(O1837&lt;&gt;0,($L1837*(Lister!$F$11+Lister!$F$10*$K1837/1000)+($J1837-$L1837)*Lister!$F$9)*1.05/$M1837/60,0)</f>
        <v>0</v>
      </c>
      <c r="W1837" s="120">
        <f t="shared" si="115"/>
        <v>0</v>
      </c>
    </row>
    <row r="1838" spans="22:23" x14ac:dyDescent="0.25">
      <c r="V1838" s="131">
        <f>+IF(O1838&lt;&gt;0,($L1838*(Lister!$F$11+Lister!$F$10*$K1838/1000)+($J1838-$L1838)*Lister!$F$9)*1.05/$M1838/60,0)</f>
        <v>0</v>
      </c>
      <c r="W1838" s="120">
        <f t="shared" si="115"/>
        <v>0</v>
      </c>
    </row>
    <row r="1839" spans="22:23" x14ac:dyDescent="0.25">
      <c r="V1839" s="131">
        <f>+IF(O1839&lt;&gt;0,($L1839*(Lister!$F$11+Lister!$F$10*$K1839/1000)+($J1839-$L1839)*Lister!$F$9)*1.05/$M1839/60,0)</f>
        <v>0</v>
      </c>
      <c r="W1839" s="120">
        <f t="shared" si="115"/>
        <v>0</v>
      </c>
    </row>
    <row r="1840" spans="22:23" x14ac:dyDescent="0.25">
      <c r="V1840" s="131">
        <f>+IF(O1840&lt;&gt;0,($L1840*(Lister!$F$11+Lister!$F$10*$K1840/1000)+($J1840-$L1840)*Lister!$F$9)*1.05/$M1840/60,0)</f>
        <v>0</v>
      </c>
      <c r="W1840" s="120">
        <f t="shared" si="115"/>
        <v>0</v>
      </c>
    </row>
    <row r="1841" spans="22:23" x14ac:dyDescent="0.25">
      <c r="V1841" s="131">
        <f>+IF(O1841&lt;&gt;0,($L1841*(Lister!$F$11+Lister!$F$10*$K1841/1000)+($J1841-$L1841)*Lister!$F$9)*1.05/$M1841/60,0)</f>
        <v>0</v>
      </c>
      <c r="W1841" s="120">
        <f t="shared" si="115"/>
        <v>0</v>
      </c>
    </row>
    <row r="1842" spans="22:23" x14ac:dyDescent="0.25">
      <c r="V1842" s="131">
        <f>+IF(O1842&lt;&gt;0,($L1842*(Lister!$F$11+Lister!$F$10*$K1842/1000)+($J1842-$L1842)*Lister!$F$9)*1.05/$M1842/60,0)</f>
        <v>0</v>
      </c>
      <c r="W1842" s="120">
        <f t="shared" si="115"/>
        <v>0</v>
      </c>
    </row>
    <row r="1843" spans="22:23" x14ac:dyDescent="0.25">
      <c r="V1843" s="131">
        <f>+IF(O1843&lt;&gt;0,($L1843*(Lister!$F$11+Lister!$F$10*$K1843/1000)+($J1843-$L1843)*Lister!$F$9)*1.05/$M1843/60,0)</f>
        <v>0</v>
      </c>
      <c r="W1843" s="120">
        <f t="shared" si="115"/>
        <v>0</v>
      </c>
    </row>
    <row r="1844" spans="22:23" x14ac:dyDescent="0.25">
      <c r="V1844" s="131">
        <f>+IF(O1844&lt;&gt;0,($L1844*(Lister!$F$11+Lister!$F$10*$K1844/1000)+($J1844-$L1844)*Lister!$F$9)*1.05/$M1844/60,0)</f>
        <v>0</v>
      </c>
      <c r="W1844" s="120">
        <f t="shared" si="115"/>
        <v>0</v>
      </c>
    </row>
    <row r="1845" spans="22:23" x14ac:dyDescent="0.25">
      <c r="V1845" s="131">
        <f>+IF(O1845&lt;&gt;0,($L1845*(Lister!$F$11+Lister!$F$10*$K1845/1000)+($J1845-$L1845)*Lister!$F$9)*1.05/$M1845/60,0)</f>
        <v>0</v>
      </c>
      <c r="W1845" s="120">
        <f t="shared" si="115"/>
        <v>0</v>
      </c>
    </row>
    <row r="1846" spans="22:23" x14ac:dyDescent="0.25">
      <c r="V1846" s="131">
        <f>+IF(O1846&lt;&gt;0,($L1846*(Lister!$F$11+Lister!$F$10*$K1846/1000)+($J1846-$L1846)*Lister!$F$9)*1.05/$M1846/60,0)</f>
        <v>0</v>
      </c>
      <c r="W1846" s="120">
        <f t="shared" si="115"/>
        <v>0</v>
      </c>
    </row>
    <row r="1847" spans="22:23" x14ac:dyDescent="0.25">
      <c r="V1847" s="131">
        <f>+IF(O1847&lt;&gt;0,($L1847*(Lister!$F$11+Lister!$F$10*$K1847/1000)+($J1847-$L1847)*Lister!$F$9)*1.05/$M1847/60,0)</f>
        <v>0</v>
      </c>
      <c r="W1847" s="120">
        <f t="shared" si="115"/>
        <v>0</v>
      </c>
    </row>
    <row r="1848" spans="22:23" x14ac:dyDescent="0.25">
      <c r="V1848" s="131">
        <f>+IF(O1848&lt;&gt;0,($L1848*(Lister!$F$11+Lister!$F$10*$K1848/1000)+($J1848-$L1848)*Lister!$F$9)*1.05/$M1848/60,0)</f>
        <v>0</v>
      </c>
      <c r="W1848" s="120">
        <f t="shared" si="115"/>
        <v>0</v>
      </c>
    </row>
    <row r="1849" spans="22:23" x14ac:dyDescent="0.25">
      <c r="V1849" s="131">
        <f>+IF(O1849&lt;&gt;0,($L1849*(Lister!$F$11+Lister!$F$10*$K1849/1000)+($J1849-$L1849)*Lister!$F$9)*1.05/$M1849/60,0)</f>
        <v>0</v>
      </c>
      <c r="W1849" s="120">
        <f t="shared" si="115"/>
        <v>0</v>
      </c>
    </row>
    <row r="1850" spans="22:23" x14ac:dyDescent="0.25">
      <c r="V1850" s="131">
        <f>+IF(O1850&lt;&gt;0,($L1850*(Lister!$F$11+Lister!$F$10*$K1850/1000)+($J1850-$L1850)*Lister!$F$9)*1.05/$M1850/60,0)</f>
        <v>0</v>
      </c>
      <c r="W1850" s="120">
        <f t="shared" si="115"/>
        <v>0</v>
      </c>
    </row>
    <row r="1851" spans="22:23" x14ac:dyDescent="0.25">
      <c r="V1851" s="131">
        <f>+IF(O1851&lt;&gt;0,($L1851*(Lister!$F$11+Lister!$F$10*$K1851/1000)+($J1851-$L1851)*Lister!$F$9)*1.05/$M1851/60,0)</f>
        <v>0</v>
      </c>
      <c r="W1851" s="120">
        <f t="shared" si="115"/>
        <v>0</v>
      </c>
    </row>
    <row r="1852" spans="22:23" x14ac:dyDescent="0.25">
      <c r="V1852" s="131">
        <f>+IF(O1852&lt;&gt;0,($L1852*(Lister!$F$11+Lister!$F$10*$K1852/1000)+($J1852-$L1852)*Lister!$F$9)*1.05/$M1852/60,0)</f>
        <v>0</v>
      </c>
      <c r="W1852" s="120">
        <f t="shared" si="115"/>
        <v>0</v>
      </c>
    </row>
    <row r="1853" spans="22:23" x14ac:dyDescent="0.25">
      <c r="V1853" s="131">
        <f>+IF(O1853&lt;&gt;0,($L1853*(Lister!$F$11+Lister!$F$10*$K1853/1000)+($J1853-$L1853)*Lister!$F$9)*1.05/$M1853/60,0)</f>
        <v>0</v>
      </c>
      <c r="W1853" s="120">
        <f t="shared" si="115"/>
        <v>0</v>
      </c>
    </row>
    <row r="1854" spans="22:23" x14ac:dyDescent="0.25">
      <c r="V1854" s="131">
        <f>+IF(O1854&lt;&gt;0,($L1854*(Lister!$F$11+Lister!$F$10*$K1854/1000)+($J1854-$L1854)*Lister!$F$9)*1.05/$M1854/60,0)</f>
        <v>0</v>
      </c>
      <c r="W1854" s="120">
        <f t="shared" si="115"/>
        <v>0</v>
      </c>
    </row>
    <row r="1855" spans="22:23" x14ac:dyDescent="0.25">
      <c r="V1855" s="131">
        <f>+IF(O1855&lt;&gt;0,($L1855*(Lister!$F$11+Lister!$F$10*$K1855/1000)+($J1855-$L1855)*Lister!$F$9)*1.05/$M1855/60,0)</f>
        <v>0</v>
      </c>
      <c r="W1855" s="120">
        <f t="shared" si="115"/>
        <v>0</v>
      </c>
    </row>
    <row r="1856" spans="22:23" x14ac:dyDescent="0.25">
      <c r="V1856" s="131">
        <f>+IF(O1856&lt;&gt;0,($L1856*(Lister!$F$11+Lister!$F$10*$K1856/1000)+($J1856-$L1856)*Lister!$F$9)*1.05/$M1856/60,0)</f>
        <v>0</v>
      </c>
      <c r="W1856" s="120">
        <f t="shared" si="115"/>
        <v>0</v>
      </c>
    </row>
    <row r="1857" spans="22:23" x14ac:dyDescent="0.25">
      <c r="V1857" s="131">
        <f>+IF(O1857&lt;&gt;0,($L1857*(Lister!$F$11+Lister!$F$10*$K1857/1000)+($J1857-$L1857)*Lister!$F$9)*1.05/$M1857/60,0)</f>
        <v>0</v>
      </c>
      <c r="W1857" s="120">
        <f t="shared" si="115"/>
        <v>0</v>
      </c>
    </row>
    <row r="1858" spans="22:23" x14ac:dyDescent="0.25">
      <c r="V1858" s="131">
        <f>+IF(O1858&lt;&gt;0,($L1858*(Lister!$F$11+Lister!$F$10*$K1858/1000)+($J1858-$L1858)*Lister!$F$9)*1.05/$M1858/60,0)</f>
        <v>0</v>
      </c>
      <c r="W1858" s="120">
        <f t="shared" si="115"/>
        <v>0</v>
      </c>
    </row>
    <row r="1859" spans="22:23" x14ac:dyDescent="0.25">
      <c r="V1859" s="131">
        <f>+IF(O1859&lt;&gt;0,($L1859*(Lister!$F$11+Lister!$F$10*$K1859/1000)+($J1859-$L1859)*Lister!$F$9)*1.05/$M1859/60,0)</f>
        <v>0</v>
      </c>
      <c r="W1859" s="120">
        <f t="shared" si="115"/>
        <v>0</v>
      </c>
    </row>
    <row r="1860" spans="22:23" x14ac:dyDescent="0.25">
      <c r="V1860" s="131">
        <f>+IF(O1860&lt;&gt;0,($L1860*(Lister!$F$11+Lister!$F$10*$K1860/1000)+($J1860-$L1860)*Lister!$F$9)*1.05/$M1860/60,0)</f>
        <v>0</v>
      </c>
      <c r="W1860" s="120">
        <f t="shared" si="115"/>
        <v>0</v>
      </c>
    </row>
    <row r="1861" spans="22:23" x14ac:dyDescent="0.25">
      <c r="V1861" s="131">
        <f>+IF(O1861&lt;&gt;0,($L1861*(Lister!$F$11+Lister!$F$10*$K1861/1000)+($J1861-$L1861)*Lister!$F$9)*1.05/$M1861/60,0)</f>
        <v>0</v>
      </c>
      <c r="W1861" s="120">
        <f t="shared" si="115"/>
        <v>0</v>
      </c>
    </row>
    <row r="1862" spans="22:23" x14ac:dyDescent="0.25">
      <c r="V1862" s="131">
        <f>+IF(O1862&lt;&gt;0,($L1862*(Lister!$F$11+Lister!$F$10*$K1862/1000)+($J1862-$L1862)*Lister!$F$9)*1.05/$M1862/60,0)</f>
        <v>0</v>
      </c>
      <c r="W1862" s="120">
        <f t="shared" ref="W1862:W1925" si="116">+V1862/60</f>
        <v>0</v>
      </c>
    </row>
    <row r="1863" spans="22:23" x14ac:dyDescent="0.25">
      <c r="V1863" s="131">
        <f>+IF(O1863&lt;&gt;0,($L1863*(Lister!$F$11+Lister!$F$10*$K1863/1000)+($J1863-$L1863)*Lister!$F$9)*1.05/$M1863/60,0)</f>
        <v>0</v>
      </c>
      <c r="W1863" s="120">
        <f t="shared" si="116"/>
        <v>0</v>
      </c>
    </row>
    <row r="1864" spans="22:23" x14ac:dyDescent="0.25">
      <c r="V1864" s="131">
        <f>+IF(O1864&lt;&gt;0,($L1864*(Lister!$F$11+Lister!$F$10*$K1864/1000)+($J1864-$L1864)*Lister!$F$9)*1.05/$M1864/60,0)</f>
        <v>0</v>
      </c>
      <c r="W1864" s="120">
        <f t="shared" si="116"/>
        <v>0</v>
      </c>
    </row>
    <row r="1865" spans="22:23" x14ac:dyDescent="0.25">
      <c r="V1865" s="131">
        <f>+IF(O1865&lt;&gt;0,($L1865*(Lister!$F$11+Lister!$F$10*$K1865/1000)+($J1865-$L1865)*Lister!$F$9)*1.05/$M1865/60,0)</f>
        <v>0</v>
      </c>
      <c r="W1865" s="120">
        <f t="shared" si="116"/>
        <v>0</v>
      </c>
    </row>
    <row r="1866" spans="22:23" x14ac:dyDescent="0.25">
      <c r="V1866" s="131">
        <f>+IF(O1866&lt;&gt;0,($L1866*(Lister!$F$11+Lister!$F$10*$K1866/1000)+($J1866-$L1866)*Lister!$F$9)*1.05/$M1866/60,0)</f>
        <v>0</v>
      </c>
      <c r="W1866" s="120">
        <f t="shared" si="116"/>
        <v>0</v>
      </c>
    </row>
    <row r="1867" spans="22:23" x14ac:dyDescent="0.25">
      <c r="V1867" s="131">
        <f>+IF(O1867&lt;&gt;0,($L1867*(Lister!$F$11+Lister!$F$10*$K1867/1000)+($J1867-$L1867)*Lister!$F$9)*1.05/$M1867/60,0)</f>
        <v>0</v>
      </c>
      <c r="W1867" s="120">
        <f t="shared" si="116"/>
        <v>0</v>
      </c>
    </row>
    <row r="1868" spans="22:23" x14ac:dyDescent="0.25">
      <c r="V1868" s="131">
        <f>+IF(O1868&lt;&gt;0,($L1868*(Lister!$F$11+Lister!$F$10*$K1868/1000)+($J1868-$L1868)*Lister!$F$9)*1.05/$M1868/60,0)</f>
        <v>0</v>
      </c>
      <c r="W1868" s="120">
        <f t="shared" si="116"/>
        <v>0</v>
      </c>
    </row>
    <row r="1869" spans="22:23" x14ac:dyDescent="0.25">
      <c r="V1869" s="131">
        <f>+IF(O1869&lt;&gt;0,($L1869*(Lister!$F$11+Lister!$F$10*$K1869/1000)+($J1869-$L1869)*Lister!$F$9)*1.05/$M1869/60,0)</f>
        <v>0</v>
      </c>
      <c r="W1869" s="120">
        <f t="shared" si="116"/>
        <v>0</v>
      </c>
    </row>
    <row r="1870" spans="22:23" x14ac:dyDescent="0.25">
      <c r="V1870" s="131">
        <f>+IF(O1870&lt;&gt;0,($L1870*(Lister!$F$11+Lister!$F$10*$K1870/1000)+($J1870-$L1870)*Lister!$F$9)*1.05/$M1870/60,0)</f>
        <v>0</v>
      </c>
      <c r="W1870" s="120">
        <f t="shared" si="116"/>
        <v>0</v>
      </c>
    </row>
    <row r="1871" spans="22:23" x14ac:dyDescent="0.25">
      <c r="V1871" s="131">
        <f>+IF(O1871&lt;&gt;0,($L1871*(Lister!$F$11+Lister!$F$10*$K1871/1000)+($J1871-$L1871)*Lister!$F$9)*1.05/$M1871/60,0)</f>
        <v>0</v>
      </c>
      <c r="W1871" s="120">
        <f t="shared" si="116"/>
        <v>0</v>
      </c>
    </row>
    <row r="1872" spans="22:23" x14ac:dyDescent="0.25">
      <c r="V1872" s="131">
        <f>+IF(O1872&lt;&gt;0,($L1872*(Lister!$F$11+Lister!$F$10*$K1872/1000)+($J1872-$L1872)*Lister!$F$9)*1.05/$M1872/60,0)</f>
        <v>0</v>
      </c>
      <c r="W1872" s="120">
        <f t="shared" si="116"/>
        <v>0</v>
      </c>
    </row>
    <row r="1873" spans="22:23" x14ac:dyDescent="0.25">
      <c r="V1873" s="131">
        <f>+IF(O1873&lt;&gt;0,($L1873*(Lister!$F$11+Lister!$F$10*$K1873/1000)+($J1873-$L1873)*Lister!$F$9)*1.05/$M1873/60,0)</f>
        <v>0</v>
      </c>
      <c r="W1873" s="120">
        <f t="shared" si="116"/>
        <v>0</v>
      </c>
    </row>
    <row r="1874" spans="22:23" x14ac:dyDescent="0.25">
      <c r="V1874" s="131">
        <f>+IF(O1874&lt;&gt;0,($L1874*(Lister!$F$11+Lister!$F$10*$K1874/1000)+($J1874-$L1874)*Lister!$F$9)*1.05/$M1874/60,0)</f>
        <v>0</v>
      </c>
      <c r="W1874" s="120">
        <f t="shared" si="116"/>
        <v>0</v>
      </c>
    </row>
    <row r="1875" spans="22:23" x14ac:dyDescent="0.25">
      <c r="V1875" s="131">
        <f>+IF(O1875&lt;&gt;0,($L1875*(Lister!$F$11+Lister!$F$10*$K1875/1000)+($J1875-$L1875)*Lister!$F$9)*1.05/$M1875/60,0)</f>
        <v>0</v>
      </c>
      <c r="W1875" s="120">
        <f t="shared" si="116"/>
        <v>0</v>
      </c>
    </row>
    <row r="1876" spans="22:23" x14ac:dyDescent="0.25">
      <c r="V1876" s="131">
        <f>+IF(O1876&lt;&gt;0,($L1876*(Lister!$F$11+Lister!$F$10*$K1876/1000)+($J1876-$L1876)*Lister!$F$9)*1.05/$M1876/60,0)</f>
        <v>0</v>
      </c>
      <c r="W1876" s="120">
        <f t="shared" si="116"/>
        <v>0</v>
      </c>
    </row>
    <row r="1877" spans="22:23" x14ac:dyDescent="0.25">
      <c r="V1877" s="131">
        <f>+IF(O1877&lt;&gt;0,($L1877*(Lister!$F$11+Lister!$F$10*$K1877/1000)+($J1877-$L1877)*Lister!$F$9)*1.05/$M1877/60,0)</f>
        <v>0</v>
      </c>
      <c r="W1877" s="120">
        <f t="shared" si="116"/>
        <v>0</v>
      </c>
    </row>
    <row r="1878" spans="22:23" x14ac:dyDescent="0.25">
      <c r="V1878" s="131">
        <f>+IF(O1878&lt;&gt;0,($L1878*(Lister!$F$11+Lister!$F$10*$K1878/1000)+($J1878-$L1878)*Lister!$F$9)*1.05/$M1878/60,0)</f>
        <v>0</v>
      </c>
      <c r="W1878" s="120">
        <f t="shared" si="116"/>
        <v>0</v>
      </c>
    </row>
    <row r="1879" spans="22:23" x14ac:dyDescent="0.25">
      <c r="V1879" s="131">
        <f>+IF(O1879&lt;&gt;0,($L1879*(Lister!$F$11+Lister!$F$10*$K1879/1000)+($J1879-$L1879)*Lister!$F$9)*1.05/$M1879/60,0)</f>
        <v>0</v>
      </c>
      <c r="W1879" s="120">
        <f t="shared" si="116"/>
        <v>0</v>
      </c>
    </row>
    <row r="1880" spans="22:23" x14ac:dyDescent="0.25">
      <c r="V1880" s="131">
        <f>+IF(O1880&lt;&gt;0,($L1880*(Lister!$F$11+Lister!$F$10*$K1880/1000)+($J1880-$L1880)*Lister!$F$9)*1.05/$M1880/60,0)</f>
        <v>0</v>
      </c>
      <c r="W1880" s="120">
        <f t="shared" si="116"/>
        <v>0</v>
      </c>
    </row>
    <row r="1881" spans="22:23" x14ac:dyDescent="0.25">
      <c r="V1881" s="131">
        <f>+IF(O1881&lt;&gt;0,($L1881*(Lister!$F$11+Lister!$F$10*$K1881/1000)+($J1881-$L1881)*Lister!$F$9)*1.05/$M1881/60,0)</f>
        <v>0</v>
      </c>
      <c r="W1881" s="120">
        <f t="shared" si="116"/>
        <v>0</v>
      </c>
    </row>
    <row r="1882" spans="22:23" x14ac:dyDescent="0.25">
      <c r="V1882" s="131">
        <f>+IF(O1882&lt;&gt;0,($L1882*(Lister!$F$11+Lister!$F$10*$K1882/1000)+($J1882-$L1882)*Lister!$F$9)*1.05/$M1882/60,0)</f>
        <v>0</v>
      </c>
      <c r="W1882" s="120">
        <f t="shared" si="116"/>
        <v>0</v>
      </c>
    </row>
    <row r="1883" spans="22:23" x14ac:dyDescent="0.25">
      <c r="V1883" s="131">
        <f>+IF(O1883&lt;&gt;0,($L1883*(Lister!$F$11+Lister!$F$10*$K1883/1000)+($J1883-$L1883)*Lister!$F$9)*1.05/$M1883/60,0)</f>
        <v>0</v>
      </c>
      <c r="W1883" s="120">
        <f t="shared" si="116"/>
        <v>0</v>
      </c>
    </row>
    <row r="1884" spans="22:23" x14ac:dyDescent="0.25">
      <c r="V1884" s="131">
        <f>+IF(O1884&lt;&gt;0,($L1884*(Lister!$F$11+Lister!$F$10*$K1884/1000)+($J1884-$L1884)*Lister!$F$9)*1.05/$M1884/60,0)</f>
        <v>0</v>
      </c>
      <c r="W1884" s="120">
        <f t="shared" si="116"/>
        <v>0</v>
      </c>
    </row>
    <row r="1885" spans="22:23" x14ac:dyDescent="0.25">
      <c r="V1885" s="131">
        <f>+IF(O1885&lt;&gt;0,($L1885*(Lister!$F$11+Lister!$F$10*$K1885/1000)+($J1885-$L1885)*Lister!$F$9)*1.05/$M1885/60,0)</f>
        <v>0</v>
      </c>
      <c r="W1885" s="120">
        <f t="shared" si="116"/>
        <v>0</v>
      </c>
    </row>
    <row r="1886" spans="22:23" x14ac:dyDescent="0.25">
      <c r="V1886" s="131">
        <f>+IF(O1886&lt;&gt;0,($L1886*(Lister!$F$11+Lister!$F$10*$K1886/1000)+($J1886-$L1886)*Lister!$F$9)*1.05/$M1886/60,0)</f>
        <v>0</v>
      </c>
      <c r="W1886" s="120">
        <f t="shared" si="116"/>
        <v>0</v>
      </c>
    </row>
    <row r="1887" spans="22:23" x14ac:dyDescent="0.25">
      <c r="V1887" s="131">
        <f>+IF(O1887&lt;&gt;0,($L1887*(Lister!$F$11+Lister!$F$10*$K1887/1000)+($J1887-$L1887)*Lister!$F$9)*1.05/$M1887/60,0)</f>
        <v>0</v>
      </c>
      <c r="W1887" s="120">
        <f t="shared" si="116"/>
        <v>0</v>
      </c>
    </row>
    <row r="1888" spans="22:23" x14ac:dyDescent="0.25">
      <c r="V1888" s="131">
        <f>+IF(O1888&lt;&gt;0,($L1888*(Lister!$F$11+Lister!$F$10*$K1888/1000)+($J1888-$L1888)*Lister!$F$9)*1.05/$M1888/60,0)</f>
        <v>0</v>
      </c>
      <c r="W1888" s="120">
        <f t="shared" si="116"/>
        <v>0</v>
      </c>
    </row>
    <row r="1889" spans="22:23" x14ac:dyDescent="0.25">
      <c r="V1889" s="131">
        <f>+IF(O1889&lt;&gt;0,($L1889*(Lister!$F$11+Lister!$F$10*$K1889/1000)+($J1889-$L1889)*Lister!$F$9)*1.05/$M1889/60,0)</f>
        <v>0</v>
      </c>
      <c r="W1889" s="120">
        <f t="shared" si="116"/>
        <v>0</v>
      </c>
    </row>
    <row r="1890" spans="22:23" x14ac:dyDescent="0.25">
      <c r="V1890" s="131">
        <f>+IF(O1890&lt;&gt;0,($L1890*(Lister!$F$11+Lister!$F$10*$K1890/1000)+($J1890-$L1890)*Lister!$F$9)*1.05/$M1890/60,0)</f>
        <v>0</v>
      </c>
      <c r="W1890" s="120">
        <f t="shared" si="116"/>
        <v>0</v>
      </c>
    </row>
    <row r="1891" spans="22:23" x14ac:dyDescent="0.25">
      <c r="V1891" s="131">
        <f>+IF(O1891&lt;&gt;0,($L1891*(Lister!$F$11+Lister!$F$10*$K1891/1000)+($J1891-$L1891)*Lister!$F$9)*1.05/$M1891/60,0)</f>
        <v>0</v>
      </c>
      <c r="W1891" s="120">
        <f t="shared" si="116"/>
        <v>0</v>
      </c>
    </row>
    <row r="1892" spans="22:23" x14ac:dyDescent="0.25">
      <c r="V1892" s="131">
        <f>+IF(O1892&lt;&gt;0,($L1892*(Lister!$F$11+Lister!$F$10*$K1892/1000)+($J1892-$L1892)*Lister!$F$9)*1.05/$M1892/60,0)</f>
        <v>0</v>
      </c>
      <c r="W1892" s="120">
        <f t="shared" si="116"/>
        <v>0</v>
      </c>
    </row>
    <row r="1893" spans="22:23" x14ac:dyDescent="0.25">
      <c r="V1893" s="131">
        <f>+IF(O1893&lt;&gt;0,($L1893*(Lister!$F$11+Lister!$F$10*$K1893/1000)+($J1893-$L1893)*Lister!$F$9)*1.05/$M1893/60,0)</f>
        <v>0</v>
      </c>
      <c r="W1893" s="120">
        <f t="shared" si="116"/>
        <v>0</v>
      </c>
    </row>
    <row r="1894" spans="22:23" x14ac:dyDescent="0.25">
      <c r="V1894" s="131">
        <f>+IF(O1894&lt;&gt;0,($L1894*(Lister!$F$11+Lister!$F$10*$K1894/1000)+($J1894-$L1894)*Lister!$F$9)*1.05/$M1894/60,0)</f>
        <v>0</v>
      </c>
      <c r="W1894" s="120">
        <f t="shared" si="116"/>
        <v>0</v>
      </c>
    </row>
    <row r="1895" spans="22:23" x14ac:dyDescent="0.25">
      <c r="V1895" s="131">
        <f>+IF(O1895&lt;&gt;0,($L1895*(Lister!$F$11+Lister!$F$10*$K1895/1000)+($J1895-$L1895)*Lister!$F$9)*1.05/$M1895/60,0)</f>
        <v>0</v>
      </c>
      <c r="W1895" s="120">
        <f t="shared" si="116"/>
        <v>0</v>
      </c>
    </row>
    <row r="1896" spans="22:23" x14ac:dyDescent="0.25">
      <c r="V1896" s="131">
        <f>+IF(O1896&lt;&gt;0,($L1896*(Lister!$F$11+Lister!$F$10*$K1896/1000)+($J1896-$L1896)*Lister!$F$9)*1.05/$M1896/60,0)</f>
        <v>0</v>
      </c>
      <c r="W1896" s="120">
        <f t="shared" si="116"/>
        <v>0</v>
      </c>
    </row>
    <row r="1897" spans="22:23" x14ac:dyDescent="0.25">
      <c r="V1897" s="131">
        <f>+IF(O1897&lt;&gt;0,($L1897*(Lister!$F$11+Lister!$F$10*$K1897/1000)+($J1897-$L1897)*Lister!$F$9)*1.05/$M1897/60,0)</f>
        <v>0</v>
      </c>
      <c r="W1897" s="120">
        <f t="shared" si="116"/>
        <v>0</v>
      </c>
    </row>
    <row r="1898" spans="22:23" x14ac:dyDescent="0.25">
      <c r="V1898" s="131">
        <f>+IF(O1898&lt;&gt;0,($L1898*(Lister!$F$11+Lister!$F$10*$K1898/1000)+($J1898-$L1898)*Lister!$F$9)*1.05/$M1898/60,0)</f>
        <v>0</v>
      </c>
      <c r="W1898" s="120">
        <f t="shared" si="116"/>
        <v>0</v>
      </c>
    </row>
    <row r="1899" spans="22:23" x14ac:dyDescent="0.25">
      <c r="V1899" s="131">
        <f>+IF(O1899&lt;&gt;0,($L1899*(Lister!$F$11+Lister!$F$10*$K1899/1000)+($J1899-$L1899)*Lister!$F$9)*1.05/$M1899/60,0)</f>
        <v>0</v>
      </c>
      <c r="W1899" s="120">
        <f t="shared" si="116"/>
        <v>0</v>
      </c>
    </row>
    <row r="1900" spans="22:23" x14ac:dyDescent="0.25">
      <c r="V1900" s="131">
        <f>+IF(O1900&lt;&gt;0,($L1900*(Lister!$F$11+Lister!$F$10*$K1900/1000)+($J1900-$L1900)*Lister!$F$9)*1.05/$M1900/60,0)</f>
        <v>0</v>
      </c>
      <c r="W1900" s="120">
        <f t="shared" si="116"/>
        <v>0</v>
      </c>
    </row>
    <row r="1901" spans="22:23" x14ac:dyDescent="0.25">
      <c r="V1901" s="131">
        <f>+IF(O1901&lt;&gt;0,($L1901*(Lister!$F$11+Lister!$F$10*$K1901/1000)+($J1901-$L1901)*Lister!$F$9)*1.05/$M1901/60,0)</f>
        <v>0</v>
      </c>
      <c r="W1901" s="120">
        <f t="shared" si="116"/>
        <v>0</v>
      </c>
    </row>
    <row r="1902" spans="22:23" x14ac:dyDescent="0.25">
      <c r="V1902" s="131">
        <f>+IF(O1902&lt;&gt;0,($L1902*(Lister!$F$11+Lister!$F$10*$K1902/1000)+($J1902-$L1902)*Lister!$F$9)*1.05/$M1902/60,0)</f>
        <v>0</v>
      </c>
      <c r="W1902" s="120">
        <f t="shared" si="116"/>
        <v>0</v>
      </c>
    </row>
    <row r="1903" spans="22:23" x14ac:dyDescent="0.25">
      <c r="V1903" s="131">
        <f>+IF(O1903&lt;&gt;0,($L1903*(Lister!$F$11+Lister!$F$10*$K1903/1000)+($J1903-$L1903)*Lister!$F$9)*1.05/$M1903/60,0)</f>
        <v>0</v>
      </c>
      <c r="W1903" s="120">
        <f t="shared" si="116"/>
        <v>0</v>
      </c>
    </row>
    <row r="1904" spans="22:23" x14ac:dyDescent="0.25">
      <c r="V1904" s="131">
        <f>+IF(O1904&lt;&gt;0,($L1904*(Lister!$F$11+Lister!$F$10*$K1904/1000)+($J1904-$L1904)*Lister!$F$9)*1.05/$M1904/60,0)</f>
        <v>0</v>
      </c>
      <c r="W1904" s="120">
        <f t="shared" si="116"/>
        <v>0</v>
      </c>
    </row>
    <row r="1905" spans="22:23" x14ac:dyDescent="0.25">
      <c r="V1905" s="131">
        <f>+IF(O1905&lt;&gt;0,($L1905*(Lister!$F$11+Lister!$F$10*$K1905/1000)+($J1905-$L1905)*Lister!$F$9)*1.05/$M1905/60,0)</f>
        <v>0</v>
      </c>
      <c r="W1905" s="120">
        <f t="shared" si="116"/>
        <v>0</v>
      </c>
    </row>
    <row r="1906" spans="22:23" x14ac:dyDescent="0.25">
      <c r="V1906" s="131">
        <f>+IF(O1906&lt;&gt;0,($L1906*(Lister!$F$11+Lister!$F$10*$K1906/1000)+($J1906-$L1906)*Lister!$F$9)*1.05/$M1906/60,0)</f>
        <v>0</v>
      </c>
      <c r="W1906" s="120">
        <f t="shared" si="116"/>
        <v>0</v>
      </c>
    </row>
    <row r="1907" spans="22:23" x14ac:dyDescent="0.25">
      <c r="V1907" s="131">
        <f>+IF(O1907&lt;&gt;0,($L1907*(Lister!$F$11+Lister!$F$10*$K1907/1000)+($J1907-$L1907)*Lister!$F$9)*1.05/$M1907/60,0)</f>
        <v>0</v>
      </c>
      <c r="W1907" s="120">
        <f t="shared" si="116"/>
        <v>0</v>
      </c>
    </row>
    <row r="1908" spans="22:23" x14ac:dyDescent="0.25">
      <c r="V1908" s="131">
        <f>+IF(O1908&lt;&gt;0,($L1908*(Lister!$F$11+Lister!$F$10*$K1908/1000)+($J1908-$L1908)*Lister!$F$9)*1.05/$M1908/60,0)</f>
        <v>0</v>
      </c>
      <c r="W1908" s="120">
        <f t="shared" si="116"/>
        <v>0</v>
      </c>
    </row>
    <row r="1909" spans="22:23" x14ac:dyDescent="0.25">
      <c r="V1909" s="131">
        <f>+IF(O1909&lt;&gt;0,($L1909*(Lister!$F$11+Lister!$F$10*$K1909/1000)+($J1909-$L1909)*Lister!$F$9)*1.05/$M1909/60,0)</f>
        <v>0</v>
      </c>
      <c r="W1909" s="120">
        <f t="shared" si="116"/>
        <v>0</v>
      </c>
    </row>
    <row r="1910" spans="22:23" x14ac:dyDescent="0.25">
      <c r="V1910" s="131">
        <f>+IF(O1910&lt;&gt;0,($L1910*(Lister!$F$11+Lister!$F$10*$K1910/1000)+($J1910-$L1910)*Lister!$F$9)*1.05/$M1910/60,0)</f>
        <v>0</v>
      </c>
      <c r="W1910" s="120">
        <f t="shared" si="116"/>
        <v>0</v>
      </c>
    </row>
    <row r="1911" spans="22:23" x14ac:dyDescent="0.25">
      <c r="V1911" s="131">
        <f>+IF(O1911&lt;&gt;0,($L1911*(Lister!$F$11+Lister!$F$10*$K1911/1000)+($J1911-$L1911)*Lister!$F$9)*1.05/$M1911/60,0)</f>
        <v>0</v>
      </c>
      <c r="W1911" s="120">
        <f t="shared" si="116"/>
        <v>0</v>
      </c>
    </row>
    <row r="1912" spans="22:23" x14ac:dyDescent="0.25">
      <c r="V1912" s="131">
        <f>+IF(O1912&lt;&gt;0,($L1912*(Lister!$F$11+Lister!$F$10*$K1912/1000)+($J1912-$L1912)*Lister!$F$9)*1.05/$M1912/60,0)</f>
        <v>0</v>
      </c>
      <c r="W1912" s="120">
        <f t="shared" si="116"/>
        <v>0</v>
      </c>
    </row>
    <row r="1913" spans="22:23" x14ac:dyDescent="0.25">
      <c r="V1913" s="131">
        <f>+IF(O1913&lt;&gt;0,($L1913*(Lister!$F$11+Lister!$F$10*$K1913/1000)+($J1913-$L1913)*Lister!$F$9)*1.05/$M1913/60,0)</f>
        <v>0</v>
      </c>
      <c r="W1913" s="120">
        <f t="shared" si="116"/>
        <v>0</v>
      </c>
    </row>
    <row r="1914" spans="22:23" x14ac:dyDescent="0.25">
      <c r="V1914" s="131">
        <f>+IF(O1914&lt;&gt;0,($L1914*(Lister!$F$11+Lister!$F$10*$K1914/1000)+($J1914-$L1914)*Lister!$F$9)*1.05/$M1914/60,0)</f>
        <v>0</v>
      </c>
      <c r="W1914" s="120">
        <f t="shared" si="116"/>
        <v>0</v>
      </c>
    </row>
    <row r="1915" spans="22:23" x14ac:dyDescent="0.25">
      <c r="V1915" s="131">
        <f>+IF(O1915&lt;&gt;0,($L1915*(Lister!$F$11+Lister!$F$10*$K1915/1000)+($J1915-$L1915)*Lister!$F$9)*1.05/$M1915/60,0)</f>
        <v>0</v>
      </c>
      <c r="W1915" s="120">
        <f t="shared" si="116"/>
        <v>0</v>
      </c>
    </row>
    <row r="1916" spans="22:23" x14ac:dyDescent="0.25">
      <c r="V1916" s="131">
        <f>+IF(O1916&lt;&gt;0,($L1916*(Lister!$F$11+Lister!$F$10*$K1916/1000)+($J1916-$L1916)*Lister!$F$9)*1.05/$M1916/60,0)</f>
        <v>0</v>
      </c>
      <c r="W1916" s="120">
        <f t="shared" si="116"/>
        <v>0</v>
      </c>
    </row>
    <row r="1917" spans="22:23" x14ac:dyDescent="0.25">
      <c r="V1917" s="131">
        <f>+IF(O1917&lt;&gt;0,($L1917*(Lister!$F$11+Lister!$F$10*$K1917/1000)+($J1917-$L1917)*Lister!$F$9)*1.05/$M1917/60,0)</f>
        <v>0</v>
      </c>
      <c r="W1917" s="120">
        <f t="shared" si="116"/>
        <v>0</v>
      </c>
    </row>
    <row r="1918" spans="22:23" x14ac:dyDescent="0.25">
      <c r="V1918" s="131">
        <f>+IF(O1918&lt;&gt;0,($L1918*(Lister!$F$11+Lister!$F$10*$K1918/1000)+($J1918-$L1918)*Lister!$F$9)*1.05/$M1918/60,0)</f>
        <v>0</v>
      </c>
      <c r="W1918" s="120">
        <f t="shared" si="116"/>
        <v>0</v>
      </c>
    </row>
    <row r="1919" spans="22:23" x14ac:dyDescent="0.25">
      <c r="V1919" s="131">
        <f>+IF(O1919&lt;&gt;0,($L1919*(Lister!$F$11+Lister!$F$10*$K1919/1000)+($J1919-$L1919)*Lister!$F$9)*1.05/$M1919/60,0)</f>
        <v>0</v>
      </c>
      <c r="W1919" s="120">
        <f t="shared" si="116"/>
        <v>0</v>
      </c>
    </row>
    <row r="1920" spans="22:23" x14ac:dyDescent="0.25">
      <c r="V1920" s="131">
        <f>+IF(O1920&lt;&gt;0,($L1920*(Lister!$F$11+Lister!$F$10*$K1920/1000)+($J1920-$L1920)*Lister!$F$9)*1.05/$M1920/60,0)</f>
        <v>0</v>
      </c>
      <c r="W1920" s="120">
        <f t="shared" si="116"/>
        <v>0</v>
      </c>
    </row>
    <row r="1921" spans="22:23" x14ac:dyDescent="0.25">
      <c r="V1921" s="131">
        <f>+IF(O1921&lt;&gt;0,($L1921*(Lister!$F$11+Lister!$F$10*$K1921/1000)+($J1921-$L1921)*Lister!$F$9)*1.05/$M1921/60,0)</f>
        <v>0</v>
      </c>
      <c r="W1921" s="120">
        <f t="shared" si="116"/>
        <v>0</v>
      </c>
    </row>
    <row r="1922" spans="22:23" x14ac:dyDescent="0.25">
      <c r="V1922" s="131">
        <f>+IF(O1922&lt;&gt;0,($L1922*(Lister!$F$11+Lister!$F$10*$K1922/1000)+($J1922-$L1922)*Lister!$F$9)*1.05/$M1922/60,0)</f>
        <v>0</v>
      </c>
      <c r="W1922" s="120">
        <f t="shared" si="116"/>
        <v>0</v>
      </c>
    </row>
    <row r="1923" spans="22:23" x14ac:dyDescent="0.25">
      <c r="V1923" s="131">
        <f>+IF(O1923&lt;&gt;0,($L1923*(Lister!$F$11+Lister!$F$10*$K1923/1000)+($J1923-$L1923)*Lister!$F$9)*1.05/$M1923/60,0)</f>
        <v>0</v>
      </c>
      <c r="W1923" s="120">
        <f t="shared" si="116"/>
        <v>0</v>
      </c>
    </row>
    <row r="1924" spans="22:23" x14ac:dyDescent="0.25">
      <c r="V1924" s="131">
        <f>+IF(O1924&lt;&gt;0,($L1924*(Lister!$F$11+Lister!$F$10*$K1924/1000)+($J1924-$L1924)*Lister!$F$9)*1.05/$M1924/60,0)</f>
        <v>0</v>
      </c>
      <c r="W1924" s="120">
        <f t="shared" si="116"/>
        <v>0</v>
      </c>
    </row>
    <row r="1925" spans="22:23" x14ac:dyDescent="0.25">
      <c r="V1925" s="131">
        <f>+IF(O1925&lt;&gt;0,($L1925*(Lister!$F$11+Lister!$F$10*$K1925/1000)+($J1925-$L1925)*Lister!$F$9)*1.05/$M1925/60,0)</f>
        <v>0</v>
      </c>
      <c r="W1925" s="120">
        <f t="shared" si="116"/>
        <v>0</v>
      </c>
    </row>
    <row r="1926" spans="22:23" x14ac:dyDescent="0.25">
      <c r="V1926" s="131">
        <f>+IF(O1926&lt;&gt;0,($L1926*(Lister!$F$11+Lister!$F$10*$K1926/1000)+($J1926-$L1926)*Lister!$F$9)*1.05/$M1926/60,0)</f>
        <v>0</v>
      </c>
      <c r="W1926" s="120">
        <f t="shared" ref="W1926:W1989" si="117">+V1926/60</f>
        <v>0</v>
      </c>
    </row>
    <row r="1927" spans="22:23" x14ac:dyDescent="0.25">
      <c r="V1927" s="131">
        <f>+IF(O1927&lt;&gt;0,($L1927*(Lister!$F$11+Lister!$F$10*$K1927/1000)+($J1927-$L1927)*Lister!$F$9)*1.05/$M1927/60,0)</f>
        <v>0</v>
      </c>
      <c r="W1927" s="120">
        <f t="shared" si="117"/>
        <v>0</v>
      </c>
    </row>
    <row r="1928" spans="22:23" x14ac:dyDescent="0.25">
      <c r="V1928" s="131">
        <f>+IF(O1928&lt;&gt;0,($L1928*(Lister!$F$11+Lister!$F$10*$K1928/1000)+($J1928-$L1928)*Lister!$F$9)*1.05/$M1928/60,0)</f>
        <v>0</v>
      </c>
      <c r="W1928" s="120">
        <f t="shared" si="117"/>
        <v>0</v>
      </c>
    </row>
    <row r="1929" spans="22:23" x14ac:dyDescent="0.25">
      <c r="V1929" s="131">
        <f>+IF(O1929&lt;&gt;0,($L1929*(Lister!$F$11+Lister!$F$10*$K1929/1000)+($J1929-$L1929)*Lister!$F$9)*1.05/$M1929/60,0)</f>
        <v>0</v>
      </c>
      <c r="W1929" s="120">
        <f t="shared" si="117"/>
        <v>0</v>
      </c>
    </row>
    <row r="1930" spans="22:23" x14ac:dyDescent="0.25">
      <c r="V1930" s="131">
        <f>+IF(O1930&lt;&gt;0,($L1930*(Lister!$F$11+Lister!$F$10*$K1930/1000)+($J1930-$L1930)*Lister!$F$9)*1.05/$M1930/60,0)</f>
        <v>0</v>
      </c>
      <c r="W1930" s="120">
        <f t="shared" si="117"/>
        <v>0</v>
      </c>
    </row>
    <row r="1931" spans="22:23" x14ac:dyDescent="0.25">
      <c r="V1931" s="131">
        <f>+IF(O1931&lt;&gt;0,($L1931*(Lister!$F$11+Lister!$F$10*$K1931/1000)+($J1931-$L1931)*Lister!$F$9)*1.05/$M1931/60,0)</f>
        <v>0</v>
      </c>
      <c r="W1931" s="120">
        <f t="shared" si="117"/>
        <v>0</v>
      </c>
    </row>
    <row r="1932" spans="22:23" x14ac:dyDescent="0.25">
      <c r="V1932" s="131">
        <f>+IF(O1932&lt;&gt;0,($L1932*(Lister!$F$11+Lister!$F$10*$K1932/1000)+($J1932-$L1932)*Lister!$F$9)*1.05/$M1932/60,0)</f>
        <v>0</v>
      </c>
      <c r="W1932" s="120">
        <f t="shared" si="117"/>
        <v>0</v>
      </c>
    </row>
    <row r="1933" spans="22:23" x14ac:dyDescent="0.25">
      <c r="V1933" s="131">
        <f>+IF(O1933&lt;&gt;0,($L1933*(Lister!$F$11+Lister!$F$10*$K1933/1000)+($J1933-$L1933)*Lister!$F$9)*1.05/$M1933/60,0)</f>
        <v>0</v>
      </c>
      <c r="W1933" s="120">
        <f t="shared" si="117"/>
        <v>0</v>
      </c>
    </row>
    <row r="1934" spans="22:23" x14ac:dyDescent="0.25">
      <c r="V1934" s="131">
        <f>+IF(O1934&lt;&gt;0,($L1934*(Lister!$F$11+Lister!$F$10*$K1934/1000)+($J1934-$L1934)*Lister!$F$9)*1.05/$M1934/60,0)</f>
        <v>0</v>
      </c>
      <c r="W1934" s="120">
        <f t="shared" si="117"/>
        <v>0</v>
      </c>
    </row>
    <row r="1935" spans="22:23" x14ac:dyDescent="0.25">
      <c r="V1935" s="131">
        <f>+IF(O1935&lt;&gt;0,($L1935*(Lister!$F$11+Lister!$F$10*$K1935/1000)+($J1935-$L1935)*Lister!$F$9)*1.05/$M1935/60,0)</f>
        <v>0</v>
      </c>
      <c r="W1935" s="120">
        <f t="shared" si="117"/>
        <v>0</v>
      </c>
    </row>
    <row r="1936" spans="22:23" x14ac:dyDescent="0.25">
      <c r="V1936" s="131">
        <f>+IF(O1936&lt;&gt;0,($L1936*(Lister!$F$11+Lister!$F$10*$K1936/1000)+($J1936-$L1936)*Lister!$F$9)*1.05/$M1936/60,0)</f>
        <v>0</v>
      </c>
      <c r="W1936" s="120">
        <f t="shared" si="117"/>
        <v>0</v>
      </c>
    </row>
    <row r="1937" spans="22:23" x14ac:dyDescent="0.25">
      <c r="V1937" s="131">
        <f>+IF(O1937&lt;&gt;0,($L1937*(Lister!$F$11+Lister!$F$10*$K1937/1000)+($J1937-$L1937)*Lister!$F$9)*1.05/$M1937/60,0)</f>
        <v>0</v>
      </c>
      <c r="W1937" s="120">
        <f t="shared" si="117"/>
        <v>0</v>
      </c>
    </row>
    <row r="1938" spans="22:23" x14ac:dyDescent="0.25">
      <c r="V1938" s="131">
        <f>+IF(O1938&lt;&gt;0,($L1938*(Lister!$F$11+Lister!$F$10*$K1938/1000)+($J1938-$L1938)*Lister!$F$9)*1.05/$M1938/60,0)</f>
        <v>0</v>
      </c>
      <c r="W1938" s="120">
        <f t="shared" si="117"/>
        <v>0</v>
      </c>
    </row>
    <row r="1939" spans="22:23" x14ac:dyDescent="0.25">
      <c r="V1939" s="131">
        <f>+IF(O1939&lt;&gt;0,($L1939*(Lister!$F$11+Lister!$F$10*$K1939/1000)+($J1939-$L1939)*Lister!$F$9)*1.05/$M1939/60,0)</f>
        <v>0</v>
      </c>
      <c r="W1939" s="120">
        <f t="shared" si="117"/>
        <v>0</v>
      </c>
    </row>
    <row r="1940" spans="22:23" x14ac:dyDescent="0.25">
      <c r="V1940" s="131">
        <f>+IF(O1940&lt;&gt;0,($L1940*(Lister!$F$11+Lister!$F$10*$K1940/1000)+($J1940-$L1940)*Lister!$F$9)*1.05/$M1940/60,0)</f>
        <v>0</v>
      </c>
      <c r="W1940" s="120">
        <f t="shared" si="117"/>
        <v>0</v>
      </c>
    </row>
    <row r="1941" spans="22:23" x14ac:dyDescent="0.25">
      <c r="V1941" s="131">
        <f>+IF(O1941&lt;&gt;0,($L1941*(Lister!$F$11+Lister!$F$10*$K1941/1000)+($J1941-$L1941)*Lister!$F$9)*1.05/$M1941/60,0)</f>
        <v>0</v>
      </c>
      <c r="W1941" s="120">
        <f t="shared" si="117"/>
        <v>0</v>
      </c>
    </row>
    <row r="1942" spans="22:23" x14ac:dyDescent="0.25">
      <c r="V1942" s="131">
        <f>+IF(O1942&lt;&gt;0,($L1942*(Lister!$F$11+Lister!$F$10*$K1942/1000)+($J1942-$L1942)*Lister!$F$9)*1.05/$M1942/60,0)</f>
        <v>0</v>
      </c>
      <c r="W1942" s="120">
        <f t="shared" si="117"/>
        <v>0</v>
      </c>
    </row>
    <row r="1943" spans="22:23" x14ac:dyDescent="0.25">
      <c r="V1943" s="131">
        <f>+IF(O1943&lt;&gt;0,($L1943*(Lister!$F$11+Lister!$F$10*$K1943/1000)+($J1943-$L1943)*Lister!$F$9)*1.05/$M1943/60,0)</f>
        <v>0</v>
      </c>
      <c r="W1943" s="120">
        <f t="shared" si="117"/>
        <v>0</v>
      </c>
    </row>
    <row r="1944" spans="22:23" x14ac:dyDescent="0.25">
      <c r="V1944" s="131">
        <f>+IF(O1944&lt;&gt;0,($L1944*(Lister!$F$11+Lister!$F$10*$K1944/1000)+($J1944-$L1944)*Lister!$F$9)*1.05/$M1944/60,0)</f>
        <v>0</v>
      </c>
      <c r="W1944" s="120">
        <f t="shared" si="117"/>
        <v>0</v>
      </c>
    </row>
    <row r="1945" spans="22:23" x14ac:dyDescent="0.25">
      <c r="V1945" s="131">
        <f>+IF(O1945&lt;&gt;0,($L1945*(Lister!$F$11+Lister!$F$10*$K1945/1000)+($J1945-$L1945)*Lister!$F$9)*1.05/$M1945/60,0)</f>
        <v>0</v>
      </c>
      <c r="W1945" s="120">
        <f t="shared" si="117"/>
        <v>0</v>
      </c>
    </row>
    <row r="1946" spans="22:23" x14ac:dyDescent="0.25">
      <c r="V1946" s="131">
        <f>+IF(O1946&lt;&gt;0,($L1946*(Lister!$F$11+Lister!$F$10*$K1946/1000)+($J1946-$L1946)*Lister!$F$9)*1.05/$M1946/60,0)</f>
        <v>0</v>
      </c>
      <c r="W1946" s="120">
        <f t="shared" si="117"/>
        <v>0</v>
      </c>
    </row>
    <row r="1947" spans="22:23" x14ac:dyDescent="0.25">
      <c r="V1947" s="131">
        <f>+IF(O1947&lt;&gt;0,($L1947*(Lister!$F$11+Lister!$F$10*$K1947/1000)+($J1947-$L1947)*Lister!$F$9)*1.05/$M1947/60,0)</f>
        <v>0</v>
      </c>
      <c r="W1947" s="120">
        <f t="shared" si="117"/>
        <v>0</v>
      </c>
    </row>
    <row r="1948" spans="22:23" x14ac:dyDescent="0.25">
      <c r="V1948" s="131">
        <f>+IF(O1948&lt;&gt;0,($L1948*(Lister!$F$11+Lister!$F$10*$K1948/1000)+($J1948-$L1948)*Lister!$F$9)*1.05/$M1948/60,0)</f>
        <v>0</v>
      </c>
      <c r="W1948" s="120">
        <f t="shared" si="117"/>
        <v>0</v>
      </c>
    </row>
    <row r="1949" spans="22:23" x14ac:dyDescent="0.25">
      <c r="V1949" s="131">
        <f>+IF(O1949&lt;&gt;0,($L1949*(Lister!$F$11+Lister!$F$10*$K1949/1000)+($J1949-$L1949)*Lister!$F$9)*1.05/$M1949/60,0)</f>
        <v>0</v>
      </c>
      <c r="W1949" s="120">
        <f t="shared" si="117"/>
        <v>0</v>
      </c>
    </row>
    <row r="1950" spans="22:23" x14ac:dyDescent="0.25">
      <c r="V1950" s="131">
        <f>+IF(O1950&lt;&gt;0,($L1950*(Lister!$F$11+Lister!$F$10*$K1950/1000)+($J1950-$L1950)*Lister!$F$9)*1.05/$M1950/60,0)</f>
        <v>0</v>
      </c>
      <c r="W1950" s="120">
        <f t="shared" si="117"/>
        <v>0</v>
      </c>
    </row>
    <row r="1951" spans="22:23" x14ac:dyDescent="0.25">
      <c r="V1951" s="131">
        <f>+IF(O1951&lt;&gt;0,($L1951*(Lister!$F$11+Lister!$F$10*$K1951/1000)+($J1951-$L1951)*Lister!$F$9)*1.05/$M1951/60,0)</f>
        <v>0</v>
      </c>
      <c r="W1951" s="120">
        <f t="shared" si="117"/>
        <v>0</v>
      </c>
    </row>
    <row r="1952" spans="22:23" x14ac:dyDescent="0.25">
      <c r="V1952" s="131">
        <f>+IF(O1952&lt;&gt;0,($L1952*(Lister!$F$11+Lister!$F$10*$K1952/1000)+($J1952-$L1952)*Lister!$F$9)*1.05/$M1952/60,0)</f>
        <v>0</v>
      </c>
      <c r="W1952" s="120">
        <f t="shared" si="117"/>
        <v>0</v>
      </c>
    </row>
    <row r="1953" spans="22:23" x14ac:dyDescent="0.25">
      <c r="V1953" s="131">
        <f>+IF(O1953&lt;&gt;0,($L1953*(Lister!$F$11+Lister!$F$10*$K1953/1000)+($J1953-$L1953)*Lister!$F$9)*1.05/$M1953/60,0)</f>
        <v>0</v>
      </c>
      <c r="W1953" s="120">
        <f t="shared" si="117"/>
        <v>0</v>
      </c>
    </row>
    <row r="1954" spans="22:23" x14ac:dyDescent="0.25">
      <c r="V1954" s="131">
        <f>+IF(O1954&lt;&gt;0,($L1954*(Lister!$F$11+Lister!$F$10*$K1954/1000)+($J1954-$L1954)*Lister!$F$9)*1.05/$M1954/60,0)</f>
        <v>0</v>
      </c>
      <c r="W1954" s="120">
        <f t="shared" si="117"/>
        <v>0</v>
      </c>
    </row>
    <row r="1955" spans="22:23" x14ac:dyDescent="0.25">
      <c r="V1955" s="131">
        <f>+IF(O1955&lt;&gt;0,($L1955*(Lister!$F$11+Lister!$F$10*$K1955/1000)+($J1955-$L1955)*Lister!$F$9)*1.05/$M1955/60,0)</f>
        <v>0</v>
      </c>
      <c r="W1955" s="120">
        <f t="shared" si="117"/>
        <v>0</v>
      </c>
    </row>
    <row r="1956" spans="22:23" x14ac:dyDescent="0.25">
      <c r="V1956" s="131">
        <f>+IF(O1956&lt;&gt;0,($L1956*(Lister!$F$11+Lister!$F$10*$K1956/1000)+($J1956-$L1956)*Lister!$F$9)*1.05/$M1956/60,0)</f>
        <v>0</v>
      </c>
      <c r="W1956" s="120">
        <f t="shared" si="117"/>
        <v>0</v>
      </c>
    </row>
    <row r="1957" spans="22:23" x14ac:dyDescent="0.25">
      <c r="V1957" s="131">
        <f>+IF(O1957&lt;&gt;0,($L1957*(Lister!$F$11+Lister!$F$10*$K1957/1000)+($J1957-$L1957)*Lister!$F$9)*1.05/$M1957/60,0)</f>
        <v>0</v>
      </c>
      <c r="W1957" s="120">
        <f t="shared" si="117"/>
        <v>0</v>
      </c>
    </row>
    <row r="1958" spans="22:23" x14ac:dyDescent="0.25">
      <c r="V1958" s="131">
        <f>+IF(O1958&lt;&gt;0,($L1958*(Lister!$F$11+Lister!$F$10*$K1958/1000)+($J1958-$L1958)*Lister!$F$9)*1.05/$M1958/60,0)</f>
        <v>0</v>
      </c>
      <c r="W1958" s="120">
        <f t="shared" si="117"/>
        <v>0</v>
      </c>
    </row>
    <row r="1959" spans="22:23" x14ac:dyDescent="0.25">
      <c r="V1959" s="131">
        <f>+IF(O1959&lt;&gt;0,($L1959*(Lister!$F$11+Lister!$F$10*$K1959/1000)+($J1959-$L1959)*Lister!$F$9)*1.05/$M1959/60,0)</f>
        <v>0</v>
      </c>
      <c r="W1959" s="120">
        <f t="shared" si="117"/>
        <v>0</v>
      </c>
    </row>
    <row r="1960" spans="22:23" x14ac:dyDescent="0.25">
      <c r="V1960" s="131">
        <f>+IF(O1960&lt;&gt;0,($L1960*(Lister!$F$11+Lister!$F$10*$K1960/1000)+($J1960-$L1960)*Lister!$F$9)*1.05/$M1960/60,0)</f>
        <v>0</v>
      </c>
      <c r="W1960" s="120">
        <f t="shared" si="117"/>
        <v>0</v>
      </c>
    </row>
    <row r="1961" spans="22:23" x14ac:dyDescent="0.25">
      <c r="V1961" s="131">
        <f>+IF(O1961&lt;&gt;0,($L1961*(Lister!$F$11+Lister!$F$10*$K1961/1000)+($J1961-$L1961)*Lister!$F$9)*1.05/$M1961/60,0)</f>
        <v>0</v>
      </c>
      <c r="W1961" s="120">
        <f t="shared" si="117"/>
        <v>0</v>
      </c>
    </row>
    <row r="1962" spans="22:23" x14ac:dyDescent="0.25">
      <c r="V1962" s="131">
        <f>+IF(O1962&lt;&gt;0,($L1962*(Lister!$F$11+Lister!$F$10*$K1962/1000)+($J1962-$L1962)*Lister!$F$9)*1.05/$M1962/60,0)</f>
        <v>0</v>
      </c>
      <c r="W1962" s="120">
        <f t="shared" si="117"/>
        <v>0</v>
      </c>
    </row>
    <row r="1963" spans="22:23" x14ac:dyDescent="0.25">
      <c r="V1963" s="131">
        <f>+IF(O1963&lt;&gt;0,($L1963*(Lister!$F$11+Lister!$F$10*$K1963/1000)+($J1963-$L1963)*Lister!$F$9)*1.05/$M1963/60,0)</f>
        <v>0</v>
      </c>
      <c r="W1963" s="120">
        <f t="shared" si="117"/>
        <v>0</v>
      </c>
    </row>
    <row r="1964" spans="22:23" x14ac:dyDescent="0.25">
      <c r="V1964" s="131">
        <f>+IF(O1964&lt;&gt;0,($L1964*(Lister!$F$11+Lister!$F$10*$K1964/1000)+($J1964-$L1964)*Lister!$F$9)*1.05/$M1964/60,0)</f>
        <v>0</v>
      </c>
      <c r="W1964" s="120">
        <f t="shared" si="117"/>
        <v>0</v>
      </c>
    </row>
    <row r="1965" spans="22:23" x14ac:dyDescent="0.25">
      <c r="V1965" s="131">
        <f>+IF(O1965&lt;&gt;0,($L1965*(Lister!$F$11+Lister!$F$10*$K1965/1000)+($J1965-$L1965)*Lister!$F$9)*1.05/$M1965/60,0)</f>
        <v>0</v>
      </c>
      <c r="W1965" s="120">
        <f t="shared" si="117"/>
        <v>0</v>
      </c>
    </row>
    <row r="1966" spans="22:23" x14ac:dyDescent="0.25">
      <c r="V1966" s="131">
        <f>+IF(O1966&lt;&gt;0,($L1966*(Lister!$F$11+Lister!$F$10*$K1966/1000)+($J1966-$L1966)*Lister!$F$9)*1.05/$M1966/60,0)</f>
        <v>0</v>
      </c>
      <c r="W1966" s="120">
        <f t="shared" si="117"/>
        <v>0</v>
      </c>
    </row>
    <row r="1967" spans="22:23" x14ac:dyDescent="0.25">
      <c r="V1967" s="131">
        <f>+IF(O1967&lt;&gt;0,($L1967*(Lister!$F$11+Lister!$F$10*$K1967/1000)+($J1967-$L1967)*Lister!$F$9)*1.05/$M1967/60,0)</f>
        <v>0</v>
      </c>
      <c r="W1967" s="120">
        <f t="shared" si="117"/>
        <v>0</v>
      </c>
    </row>
    <row r="1968" spans="22:23" x14ac:dyDescent="0.25">
      <c r="V1968" s="131">
        <f>+IF(O1968&lt;&gt;0,($L1968*(Lister!$F$11+Lister!$F$10*$K1968/1000)+($J1968-$L1968)*Lister!$F$9)*1.05/$M1968/60,0)</f>
        <v>0</v>
      </c>
      <c r="W1968" s="120">
        <f t="shared" si="117"/>
        <v>0</v>
      </c>
    </row>
    <row r="1969" spans="22:23" x14ac:dyDescent="0.25">
      <c r="V1969" s="131">
        <f>+IF(O1969&lt;&gt;0,($L1969*(Lister!$F$11+Lister!$F$10*$K1969/1000)+($J1969-$L1969)*Lister!$F$9)*1.05/$M1969/60,0)</f>
        <v>0</v>
      </c>
      <c r="W1969" s="120">
        <f t="shared" si="117"/>
        <v>0</v>
      </c>
    </row>
    <row r="1970" spans="22:23" x14ac:dyDescent="0.25">
      <c r="V1970" s="131">
        <f>+IF(O1970&lt;&gt;0,($L1970*(Lister!$F$11+Lister!$F$10*$K1970/1000)+($J1970-$L1970)*Lister!$F$9)*1.05/$M1970/60,0)</f>
        <v>0</v>
      </c>
      <c r="W1970" s="120">
        <f t="shared" si="117"/>
        <v>0</v>
      </c>
    </row>
    <row r="1971" spans="22:23" x14ac:dyDescent="0.25">
      <c r="V1971" s="131">
        <f>+IF(O1971&lt;&gt;0,($L1971*(Lister!$F$11+Lister!$F$10*$K1971/1000)+($J1971-$L1971)*Lister!$F$9)*1.05/$M1971/60,0)</f>
        <v>0</v>
      </c>
      <c r="W1971" s="120">
        <f t="shared" si="117"/>
        <v>0</v>
      </c>
    </row>
    <row r="1972" spans="22:23" x14ac:dyDescent="0.25">
      <c r="V1972" s="131">
        <f>+IF(O1972&lt;&gt;0,($L1972*(Lister!$F$11+Lister!$F$10*$K1972/1000)+($J1972-$L1972)*Lister!$F$9)*1.05/$M1972/60,0)</f>
        <v>0</v>
      </c>
      <c r="W1972" s="120">
        <f t="shared" si="117"/>
        <v>0</v>
      </c>
    </row>
    <row r="1973" spans="22:23" x14ac:dyDescent="0.25">
      <c r="V1973" s="131">
        <f>+IF(O1973&lt;&gt;0,($L1973*(Lister!$F$11+Lister!$F$10*$K1973/1000)+($J1973-$L1973)*Lister!$F$9)*1.05/$M1973/60,0)</f>
        <v>0</v>
      </c>
      <c r="W1973" s="120">
        <f t="shared" si="117"/>
        <v>0</v>
      </c>
    </row>
    <row r="1974" spans="22:23" x14ac:dyDescent="0.25">
      <c r="V1974" s="131">
        <f>+IF(O1974&lt;&gt;0,($L1974*(Lister!$F$11+Lister!$F$10*$K1974/1000)+($J1974-$L1974)*Lister!$F$9)*1.05/$M1974/60,0)</f>
        <v>0</v>
      </c>
      <c r="W1974" s="120">
        <f t="shared" si="117"/>
        <v>0</v>
      </c>
    </row>
    <row r="1975" spans="22:23" x14ac:dyDescent="0.25">
      <c r="V1975" s="131">
        <f>+IF(O1975&lt;&gt;0,($L1975*(Lister!$F$11+Lister!$F$10*$K1975/1000)+($J1975-$L1975)*Lister!$F$9)*1.05/$M1975/60,0)</f>
        <v>0</v>
      </c>
      <c r="W1975" s="120">
        <f t="shared" si="117"/>
        <v>0</v>
      </c>
    </row>
    <row r="1976" spans="22:23" x14ac:dyDescent="0.25">
      <c r="V1976" s="131">
        <f>+IF(O1976&lt;&gt;0,($L1976*(Lister!$F$11+Lister!$F$10*$K1976/1000)+($J1976-$L1976)*Lister!$F$9)*1.05/$M1976/60,0)</f>
        <v>0</v>
      </c>
      <c r="W1976" s="120">
        <f t="shared" si="117"/>
        <v>0</v>
      </c>
    </row>
    <row r="1977" spans="22:23" x14ac:dyDescent="0.25">
      <c r="V1977" s="131">
        <f>+IF(O1977&lt;&gt;0,($L1977*(Lister!$F$11+Lister!$F$10*$K1977/1000)+($J1977-$L1977)*Lister!$F$9)*1.05/$M1977/60,0)</f>
        <v>0</v>
      </c>
      <c r="W1977" s="120">
        <f t="shared" si="117"/>
        <v>0</v>
      </c>
    </row>
    <row r="1978" spans="22:23" x14ac:dyDescent="0.25">
      <c r="V1978" s="131">
        <f>+IF(O1978&lt;&gt;0,($L1978*(Lister!$F$11+Lister!$F$10*$K1978/1000)+($J1978-$L1978)*Lister!$F$9)*1.05/$M1978/60,0)</f>
        <v>0</v>
      </c>
      <c r="W1978" s="120">
        <f t="shared" si="117"/>
        <v>0</v>
      </c>
    </row>
    <row r="1979" spans="22:23" x14ac:dyDescent="0.25">
      <c r="V1979" s="131">
        <f>+IF(O1979&lt;&gt;0,($L1979*(Lister!$F$11+Lister!$F$10*$K1979/1000)+($J1979-$L1979)*Lister!$F$9)*1.05/$M1979/60,0)</f>
        <v>0</v>
      </c>
      <c r="W1979" s="120">
        <f t="shared" si="117"/>
        <v>0</v>
      </c>
    </row>
    <row r="1980" spans="22:23" x14ac:dyDescent="0.25">
      <c r="V1980" s="131">
        <f>+IF(O1980&lt;&gt;0,($L1980*(Lister!$F$11+Lister!$F$10*$K1980/1000)+($J1980-$L1980)*Lister!$F$9)*1.05/$M1980/60,0)</f>
        <v>0</v>
      </c>
      <c r="W1980" s="120">
        <f t="shared" si="117"/>
        <v>0</v>
      </c>
    </row>
    <row r="1981" spans="22:23" x14ac:dyDescent="0.25">
      <c r="V1981" s="131">
        <f>+IF(O1981&lt;&gt;0,($L1981*(Lister!$F$11+Lister!$F$10*$K1981/1000)+($J1981-$L1981)*Lister!$F$9)*1.05/$M1981/60,0)</f>
        <v>0</v>
      </c>
      <c r="W1981" s="120">
        <f t="shared" si="117"/>
        <v>0</v>
      </c>
    </row>
    <row r="1982" spans="22:23" x14ac:dyDescent="0.25">
      <c r="V1982" s="131">
        <f>+IF(O1982&lt;&gt;0,($L1982*(Lister!$F$11+Lister!$F$10*$K1982/1000)+($J1982-$L1982)*Lister!$F$9)*1.05/$M1982/60,0)</f>
        <v>0</v>
      </c>
      <c r="W1982" s="120">
        <f t="shared" si="117"/>
        <v>0</v>
      </c>
    </row>
    <row r="1983" spans="22:23" x14ac:dyDescent="0.25">
      <c r="V1983" s="131">
        <f>+IF(O1983&lt;&gt;0,($L1983*(Lister!$F$11+Lister!$F$10*$K1983/1000)+($J1983-$L1983)*Lister!$F$9)*1.05/$M1983/60,0)</f>
        <v>0</v>
      </c>
      <c r="W1983" s="120">
        <f t="shared" si="117"/>
        <v>0</v>
      </c>
    </row>
    <row r="1984" spans="22:23" x14ac:dyDescent="0.25">
      <c r="V1984" s="131">
        <f>+IF(O1984&lt;&gt;0,($L1984*(Lister!$F$11+Lister!$F$10*$K1984/1000)+($J1984-$L1984)*Lister!$F$9)*1.05/$M1984/60,0)</f>
        <v>0</v>
      </c>
      <c r="W1984" s="120">
        <f t="shared" si="117"/>
        <v>0</v>
      </c>
    </row>
    <row r="1985" spans="22:23" x14ac:dyDescent="0.25">
      <c r="V1985" s="131">
        <f>+IF(O1985&lt;&gt;0,($L1985*(Lister!$F$11+Lister!$F$10*$K1985/1000)+($J1985-$L1985)*Lister!$F$9)*1.05/$M1985/60,0)</f>
        <v>0</v>
      </c>
      <c r="W1985" s="120">
        <f t="shared" si="117"/>
        <v>0</v>
      </c>
    </row>
    <row r="1986" spans="22:23" x14ac:dyDescent="0.25">
      <c r="V1986" s="131">
        <f>+IF(O1986&lt;&gt;0,($L1986*(Lister!$F$11+Lister!$F$10*$K1986/1000)+($J1986-$L1986)*Lister!$F$9)*1.05/$M1986/60,0)</f>
        <v>0</v>
      </c>
      <c r="W1986" s="120">
        <f t="shared" si="117"/>
        <v>0</v>
      </c>
    </row>
    <row r="1987" spans="22:23" x14ac:dyDescent="0.25">
      <c r="V1987" s="131">
        <f>+IF(O1987&lt;&gt;0,($L1987*(Lister!$F$11+Lister!$F$10*$K1987/1000)+($J1987-$L1987)*Lister!$F$9)*1.05/$M1987/60,0)</f>
        <v>0</v>
      </c>
      <c r="W1987" s="120">
        <f t="shared" si="117"/>
        <v>0</v>
      </c>
    </row>
    <row r="1988" spans="22:23" x14ac:dyDescent="0.25">
      <c r="V1988" s="131">
        <f>+IF(O1988&lt;&gt;0,($L1988*(Lister!$F$11+Lister!$F$10*$K1988/1000)+($J1988-$L1988)*Lister!$F$9)*1.05/$M1988/60,0)</f>
        <v>0</v>
      </c>
      <c r="W1988" s="120">
        <f t="shared" si="117"/>
        <v>0</v>
      </c>
    </row>
    <row r="1989" spans="22:23" x14ac:dyDescent="0.25">
      <c r="V1989" s="131">
        <f>+IF(O1989&lt;&gt;0,($L1989*(Lister!$F$11+Lister!$F$10*$K1989/1000)+($J1989-$L1989)*Lister!$F$9)*1.05/$M1989/60,0)</f>
        <v>0</v>
      </c>
      <c r="W1989" s="120">
        <f t="shared" si="117"/>
        <v>0</v>
      </c>
    </row>
    <row r="1990" spans="22:23" x14ac:dyDescent="0.25">
      <c r="V1990" s="131">
        <f>+IF(O1990&lt;&gt;0,($L1990*(Lister!$F$11+Lister!$F$10*$K1990/1000)+($J1990-$L1990)*Lister!$F$9)*1.05/$M1990/60,0)</f>
        <v>0</v>
      </c>
      <c r="W1990" s="120">
        <f t="shared" ref="W1990:W2053" si="118">+V1990/60</f>
        <v>0</v>
      </c>
    </row>
    <row r="1991" spans="22:23" x14ac:dyDescent="0.25">
      <c r="V1991" s="131">
        <f>+IF(O1991&lt;&gt;0,($L1991*(Lister!$F$11+Lister!$F$10*$K1991/1000)+($J1991-$L1991)*Lister!$F$9)*1.05/$M1991/60,0)</f>
        <v>0</v>
      </c>
      <c r="W1991" s="120">
        <f t="shared" si="118"/>
        <v>0</v>
      </c>
    </row>
    <row r="1992" spans="22:23" x14ac:dyDescent="0.25">
      <c r="V1992" s="131">
        <f>+IF(O1992&lt;&gt;0,($L1992*(Lister!$F$11+Lister!$F$10*$K1992/1000)+($J1992-$L1992)*Lister!$F$9)*1.05/$M1992/60,0)</f>
        <v>0</v>
      </c>
      <c r="W1992" s="120">
        <f t="shared" si="118"/>
        <v>0</v>
      </c>
    </row>
    <row r="1993" spans="22:23" x14ac:dyDescent="0.25">
      <c r="V1993" s="131">
        <f>+IF(O1993&lt;&gt;0,($L1993*(Lister!$F$11+Lister!$F$10*$K1993/1000)+($J1993-$L1993)*Lister!$F$9)*1.05/$M1993/60,0)</f>
        <v>0</v>
      </c>
      <c r="W1993" s="120">
        <f t="shared" si="118"/>
        <v>0</v>
      </c>
    </row>
    <row r="1994" spans="22:23" x14ac:dyDescent="0.25">
      <c r="V1994" s="131">
        <f>+IF(O1994&lt;&gt;0,($L1994*(Lister!$F$11+Lister!$F$10*$K1994/1000)+($J1994-$L1994)*Lister!$F$9)*1.05/$M1994/60,0)</f>
        <v>0</v>
      </c>
      <c r="W1994" s="120">
        <f t="shared" si="118"/>
        <v>0</v>
      </c>
    </row>
    <row r="1995" spans="22:23" x14ac:dyDescent="0.25">
      <c r="V1995" s="131">
        <f>+IF(O1995&lt;&gt;0,($L1995*(Lister!$F$11+Lister!$F$10*$K1995/1000)+($J1995-$L1995)*Lister!$F$9)*1.05/$M1995/60,0)</f>
        <v>0</v>
      </c>
      <c r="W1995" s="120">
        <f t="shared" si="118"/>
        <v>0</v>
      </c>
    </row>
    <row r="1996" spans="22:23" x14ac:dyDescent="0.25">
      <c r="V1996" s="131">
        <f>+IF(O1996&lt;&gt;0,($L1996*(Lister!$F$11+Lister!$F$10*$K1996/1000)+($J1996-$L1996)*Lister!$F$9)*1.05/$M1996/60,0)</f>
        <v>0</v>
      </c>
      <c r="W1996" s="120">
        <f t="shared" si="118"/>
        <v>0</v>
      </c>
    </row>
    <row r="1997" spans="22:23" x14ac:dyDescent="0.25">
      <c r="V1997" s="131">
        <f>+IF(O1997&lt;&gt;0,($L1997*(Lister!$F$11+Lister!$F$10*$K1997/1000)+($J1997-$L1997)*Lister!$F$9)*1.05/$M1997/60,0)</f>
        <v>0</v>
      </c>
      <c r="W1997" s="120">
        <f t="shared" si="118"/>
        <v>0</v>
      </c>
    </row>
    <row r="1998" spans="22:23" x14ac:dyDescent="0.25">
      <c r="V1998" s="131">
        <f>+IF(O1998&lt;&gt;0,($L1998*(Lister!$F$11+Lister!$F$10*$K1998/1000)+($J1998-$L1998)*Lister!$F$9)*1.05/$M1998/60,0)</f>
        <v>0</v>
      </c>
      <c r="W1998" s="120">
        <f t="shared" si="118"/>
        <v>0</v>
      </c>
    </row>
    <row r="1999" spans="22:23" x14ac:dyDescent="0.25">
      <c r="V1999" s="131">
        <f>+IF(O1999&lt;&gt;0,($L1999*(Lister!$F$11+Lister!$F$10*$K1999/1000)+($J1999-$L1999)*Lister!$F$9)*1.05/$M1999/60,0)</f>
        <v>0</v>
      </c>
      <c r="W1999" s="120">
        <f t="shared" si="118"/>
        <v>0</v>
      </c>
    </row>
    <row r="2000" spans="22:23" x14ac:dyDescent="0.25">
      <c r="V2000" s="131">
        <f>+IF(O2000&lt;&gt;0,($L2000*(Lister!$F$11+Lister!$F$10*$K2000/1000)+($J2000-$L2000)*Lister!$F$9)*1.05/$M2000/60,0)</f>
        <v>0</v>
      </c>
      <c r="W2000" s="120">
        <f t="shared" si="118"/>
        <v>0</v>
      </c>
    </row>
    <row r="2001" spans="22:23" x14ac:dyDescent="0.25">
      <c r="V2001" s="131">
        <f>+IF(O2001&lt;&gt;0,($L2001*(Lister!$F$11+Lister!$F$10*$K2001/1000)+($J2001-$L2001)*Lister!$F$9)*1.05/$M2001/60,0)</f>
        <v>0</v>
      </c>
      <c r="W2001" s="120">
        <f t="shared" si="118"/>
        <v>0</v>
      </c>
    </row>
    <row r="2002" spans="22:23" x14ac:dyDescent="0.25">
      <c r="V2002" s="131">
        <f>+IF(O2002&lt;&gt;0,($L2002*(Lister!$F$11+Lister!$F$10*$K2002/1000)+($J2002-$L2002)*Lister!$F$9)*1.05/$M2002/60,0)</f>
        <v>0</v>
      </c>
      <c r="W2002" s="120">
        <f t="shared" si="118"/>
        <v>0</v>
      </c>
    </row>
    <row r="2003" spans="22:23" x14ac:dyDescent="0.25">
      <c r="V2003" s="131">
        <f>+IF(O2003&lt;&gt;0,($L2003*(Lister!$F$11+Lister!$F$10*$K2003/1000)+($J2003-$L2003)*Lister!$F$9)*1.05/$M2003/60,0)</f>
        <v>0</v>
      </c>
      <c r="W2003" s="120">
        <f t="shared" si="118"/>
        <v>0</v>
      </c>
    </row>
    <row r="2004" spans="22:23" x14ac:dyDescent="0.25">
      <c r="V2004" s="131">
        <f>+IF(O2004&lt;&gt;0,($L2004*(Lister!$F$11+Lister!$F$10*$K2004/1000)+($J2004-$L2004)*Lister!$F$9)*1.05/$M2004/60,0)</f>
        <v>0</v>
      </c>
      <c r="W2004" s="120">
        <f t="shared" si="118"/>
        <v>0</v>
      </c>
    </row>
    <row r="2005" spans="22:23" x14ac:dyDescent="0.25">
      <c r="V2005" s="131">
        <f>+IF(O2005&lt;&gt;0,($L2005*(Lister!$F$11+Lister!$F$10*$K2005/1000)+($J2005-$L2005)*Lister!$F$9)*1.05/$M2005/60,0)</f>
        <v>0</v>
      </c>
      <c r="W2005" s="120">
        <f t="shared" si="118"/>
        <v>0</v>
      </c>
    </row>
    <row r="2006" spans="22:23" x14ac:dyDescent="0.25">
      <c r="V2006" s="131">
        <f>+IF(O2006&lt;&gt;0,($L2006*(Lister!$F$11+Lister!$F$10*$K2006/1000)+($J2006-$L2006)*Lister!$F$9)*1.05/$M2006/60,0)</f>
        <v>0</v>
      </c>
      <c r="W2006" s="120">
        <f t="shared" si="118"/>
        <v>0</v>
      </c>
    </row>
    <row r="2007" spans="22:23" x14ac:dyDescent="0.25">
      <c r="V2007" s="131">
        <f>+IF(O2007&lt;&gt;0,($L2007*(Lister!$F$11+Lister!$F$10*$K2007/1000)+($J2007-$L2007)*Lister!$F$9)*1.05/$M2007/60,0)</f>
        <v>0</v>
      </c>
      <c r="W2007" s="120">
        <f t="shared" si="118"/>
        <v>0</v>
      </c>
    </row>
    <row r="2008" spans="22:23" x14ac:dyDescent="0.25">
      <c r="V2008" s="131">
        <f>+IF(O2008&lt;&gt;0,($L2008*(Lister!$F$11+Lister!$F$10*$K2008/1000)+($J2008-$L2008)*Lister!$F$9)*1.05/$M2008/60,0)</f>
        <v>0</v>
      </c>
      <c r="W2008" s="120">
        <f t="shared" si="118"/>
        <v>0</v>
      </c>
    </row>
    <row r="2009" spans="22:23" x14ac:dyDescent="0.25">
      <c r="V2009" s="131">
        <f>+IF(O2009&lt;&gt;0,($L2009*(Lister!$F$11+Lister!$F$10*$K2009/1000)+($J2009-$L2009)*Lister!$F$9)*1.05/$M2009/60,0)</f>
        <v>0</v>
      </c>
      <c r="W2009" s="120">
        <f t="shared" si="118"/>
        <v>0</v>
      </c>
    </row>
    <row r="2010" spans="22:23" x14ac:dyDescent="0.25">
      <c r="V2010" s="131">
        <f>+IF(O2010&lt;&gt;0,($L2010*(Lister!$F$11+Lister!$F$10*$K2010/1000)+($J2010-$L2010)*Lister!$F$9)*1.05/$M2010/60,0)</f>
        <v>0</v>
      </c>
      <c r="W2010" s="120">
        <f t="shared" si="118"/>
        <v>0</v>
      </c>
    </row>
    <row r="2011" spans="22:23" x14ac:dyDescent="0.25">
      <c r="V2011" s="131">
        <f>+IF(O2011&lt;&gt;0,($L2011*(Lister!$F$11+Lister!$F$10*$K2011/1000)+($J2011-$L2011)*Lister!$F$9)*1.05/$M2011/60,0)</f>
        <v>0</v>
      </c>
      <c r="W2011" s="120">
        <f t="shared" si="118"/>
        <v>0</v>
      </c>
    </row>
    <row r="2012" spans="22:23" x14ac:dyDescent="0.25">
      <c r="V2012" s="131">
        <f>+IF(O2012&lt;&gt;0,($L2012*(Lister!$F$11+Lister!$F$10*$K2012/1000)+($J2012-$L2012)*Lister!$F$9)*1.05/$M2012/60,0)</f>
        <v>0</v>
      </c>
      <c r="W2012" s="120">
        <f t="shared" si="118"/>
        <v>0</v>
      </c>
    </row>
    <row r="2013" spans="22:23" x14ac:dyDescent="0.25">
      <c r="V2013" s="131">
        <f>+IF(O2013&lt;&gt;0,($L2013*(Lister!$F$11+Lister!$F$10*$K2013/1000)+($J2013-$L2013)*Lister!$F$9)*1.05/$M2013/60,0)</f>
        <v>0</v>
      </c>
      <c r="W2013" s="120">
        <f t="shared" si="118"/>
        <v>0</v>
      </c>
    </row>
    <row r="2014" spans="22:23" x14ac:dyDescent="0.25">
      <c r="V2014" s="131">
        <f>+IF(O2014&lt;&gt;0,($L2014*(Lister!$F$11+Lister!$F$10*$K2014/1000)+($J2014-$L2014)*Lister!$F$9)*1.05/$M2014/60,0)</f>
        <v>0</v>
      </c>
      <c r="W2014" s="120">
        <f t="shared" si="118"/>
        <v>0</v>
      </c>
    </row>
    <row r="2015" spans="22:23" x14ac:dyDescent="0.25">
      <c r="V2015" s="131">
        <f>+IF(O2015&lt;&gt;0,($L2015*(Lister!$F$11+Lister!$F$10*$K2015/1000)+($J2015-$L2015)*Lister!$F$9)*1.05/$M2015/60,0)</f>
        <v>0</v>
      </c>
      <c r="W2015" s="120">
        <f t="shared" si="118"/>
        <v>0</v>
      </c>
    </row>
    <row r="2016" spans="22:23" x14ac:dyDescent="0.25">
      <c r="V2016" s="131">
        <f>+IF(O2016&lt;&gt;0,($L2016*(Lister!$F$11+Lister!$F$10*$K2016/1000)+($J2016-$L2016)*Lister!$F$9)*1.05/$M2016/60,0)</f>
        <v>0</v>
      </c>
      <c r="W2016" s="120">
        <f t="shared" si="118"/>
        <v>0</v>
      </c>
    </row>
    <row r="2017" spans="22:23" x14ac:dyDescent="0.25">
      <c r="V2017" s="131">
        <f>+IF(O2017&lt;&gt;0,($L2017*(Lister!$F$11+Lister!$F$10*$K2017/1000)+($J2017-$L2017)*Lister!$F$9)*1.05/$M2017/60,0)</f>
        <v>0</v>
      </c>
      <c r="W2017" s="120">
        <f t="shared" si="118"/>
        <v>0</v>
      </c>
    </row>
    <row r="2018" spans="22:23" x14ac:dyDescent="0.25">
      <c r="V2018" s="131">
        <f>+IF(O2018&lt;&gt;0,($L2018*(Lister!$F$11+Lister!$F$10*$K2018/1000)+($J2018-$L2018)*Lister!$F$9)*1.05/$M2018/60,0)</f>
        <v>0</v>
      </c>
      <c r="W2018" s="120">
        <f t="shared" si="118"/>
        <v>0</v>
      </c>
    </row>
    <row r="2019" spans="22:23" x14ac:dyDescent="0.25">
      <c r="V2019" s="131">
        <f>+IF(O2019&lt;&gt;0,($L2019*(Lister!$F$11+Lister!$F$10*$K2019/1000)+($J2019-$L2019)*Lister!$F$9)*1.05/$M2019/60,0)</f>
        <v>0</v>
      </c>
      <c r="W2019" s="120">
        <f t="shared" si="118"/>
        <v>0</v>
      </c>
    </row>
    <row r="2020" spans="22:23" x14ac:dyDescent="0.25">
      <c r="V2020" s="131">
        <f>+IF(O2020&lt;&gt;0,($L2020*(Lister!$F$11+Lister!$F$10*$K2020/1000)+($J2020-$L2020)*Lister!$F$9)*1.05/$M2020/60,0)</f>
        <v>0</v>
      </c>
      <c r="W2020" s="120">
        <f t="shared" si="118"/>
        <v>0</v>
      </c>
    </row>
    <row r="2021" spans="22:23" x14ac:dyDescent="0.25">
      <c r="V2021" s="131">
        <f>+IF(O2021&lt;&gt;0,($L2021*(Lister!$F$11+Lister!$F$10*$K2021/1000)+($J2021-$L2021)*Lister!$F$9)*1.05/$M2021/60,0)</f>
        <v>0</v>
      </c>
      <c r="W2021" s="120">
        <f t="shared" si="118"/>
        <v>0</v>
      </c>
    </row>
    <row r="2022" spans="22:23" x14ac:dyDescent="0.25">
      <c r="V2022" s="131">
        <f>+IF(O2022&lt;&gt;0,($L2022*(Lister!$F$11+Lister!$F$10*$K2022/1000)+($J2022-$L2022)*Lister!$F$9)*1.05/$M2022/60,0)</f>
        <v>0</v>
      </c>
      <c r="W2022" s="120">
        <f t="shared" si="118"/>
        <v>0</v>
      </c>
    </row>
    <row r="2023" spans="22:23" x14ac:dyDescent="0.25">
      <c r="V2023" s="131">
        <f>+IF(O2023&lt;&gt;0,($L2023*(Lister!$F$11+Lister!$F$10*$K2023/1000)+($J2023-$L2023)*Lister!$F$9)*1.05/$M2023/60,0)</f>
        <v>0</v>
      </c>
      <c r="W2023" s="120">
        <f t="shared" si="118"/>
        <v>0</v>
      </c>
    </row>
    <row r="2024" spans="22:23" x14ac:dyDescent="0.25">
      <c r="V2024" s="131">
        <f>+IF(O2024&lt;&gt;0,($L2024*(Lister!$F$11+Lister!$F$10*$K2024/1000)+($J2024-$L2024)*Lister!$F$9)*1.05/$M2024/60,0)</f>
        <v>0</v>
      </c>
      <c r="W2024" s="120">
        <f t="shared" si="118"/>
        <v>0</v>
      </c>
    </row>
    <row r="2025" spans="22:23" x14ac:dyDescent="0.25">
      <c r="V2025" s="131">
        <f>+IF(O2025&lt;&gt;0,($L2025*(Lister!$F$11+Lister!$F$10*$K2025/1000)+($J2025-$L2025)*Lister!$F$9)*1.05/$M2025/60,0)</f>
        <v>0</v>
      </c>
      <c r="W2025" s="120">
        <f t="shared" si="118"/>
        <v>0</v>
      </c>
    </row>
    <row r="2026" spans="22:23" x14ac:dyDescent="0.25">
      <c r="V2026" s="131">
        <f>+IF(O2026&lt;&gt;0,($L2026*(Lister!$F$11+Lister!$F$10*$K2026/1000)+($J2026-$L2026)*Lister!$F$9)*1.05/$M2026/60,0)</f>
        <v>0</v>
      </c>
      <c r="W2026" s="120">
        <f t="shared" si="118"/>
        <v>0</v>
      </c>
    </row>
    <row r="2027" spans="22:23" x14ac:dyDescent="0.25">
      <c r="V2027" s="131">
        <f>+IF(O2027&lt;&gt;0,($L2027*(Lister!$F$11+Lister!$F$10*$K2027/1000)+($J2027-$L2027)*Lister!$F$9)*1.05/$M2027/60,0)</f>
        <v>0</v>
      </c>
      <c r="W2027" s="120">
        <f t="shared" si="118"/>
        <v>0</v>
      </c>
    </row>
    <row r="2028" spans="22:23" x14ac:dyDescent="0.25">
      <c r="V2028" s="131">
        <f>+IF(O2028&lt;&gt;0,($L2028*(Lister!$F$11+Lister!$F$10*$K2028/1000)+($J2028-$L2028)*Lister!$F$9)*1.05/$M2028/60,0)</f>
        <v>0</v>
      </c>
      <c r="W2028" s="120">
        <f t="shared" si="118"/>
        <v>0</v>
      </c>
    </row>
    <row r="2029" spans="22:23" x14ac:dyDescent="0.25">
      <c r="V2029" s="131">
        <f>+IF(O2029&lt;&gt;0,($L2029*(Lister!$F$11+Lister!$F$10*$K2029/1000)+($J2029-$L2029)*Lister!$F$9)*1.05/$M2029/60,0)</f>
        <v>0</v>
      </c>
      <c r="W2029" s="120">
        <f t="shared" si="118"/>
        <v>0</v>
      </c>
    </row>
    <row r="2030" spans="22:23" x14ac:dyDescent="0.25">
      <c r="V2030" s="131">
        <f>+IF(O2030&lt;&gt;0,($L2030*(Lister!$F$11+Lister!$F$10*$K2030/1000)+($J2030-$L2030)*Lister!$F$9)*1.05/$M2030/60,0)</f>
        <v>0</v>
      </c>
      <c r="W2030" s="120">
        <f t="shared" si="118"/>
        <v>0</v>
      </c>
    </row>
    <row r="2031" spans="22:23" x14ac:dyDescent="0.25">
      <c r="V2031" s="131">
        <f>+IF(O2031&lt;&gt;0,($L2031*(Lister!$F$11+Lister!$F$10*$K2031/1000)+($J2031-$L2031)*Lister!$F$9)*1.05/$M2031/60,0)</f>
        <v>0</v>
      </c>
      <c r="W2031" s="120">
        <f t="shared" si="118"/>
        <v>0</v>
      </c>
    </row>
    <row r="2032" spans="22:23" x14ac:dyDescent="0.25">
      <c r="V2032" s="131">
        <f>+IF(O2032&lt;&gt;0,($L2032*(Lister!$F$11+Lister!$F$10*$K2032/1000)+($J2032-$L2032)*Lister!$F$9)*1.05/$M2032/60,0)</f>
        <v>0</v>
      </c>
      <c r="W2032" s="120">
        <f t="shared" si="118"/>
        <v>0</v>
      </c>
    </row>
    <row r="2033" spans="22:23" x14ac:dyDescent="0.25">
      <c r="V2033" s="131">
        <f>+IF(O2033&lt;&gt;0,($L2033*(Lister!$F$11+Lister!$F$10*$K2033/1000)+($J2033-$L2033)*Lister!$F$9)*1.05/$M2033/60,0)</f>
        <v>0</v>
      </c>
      <c r="W2033" s="120">
        <f t="shared" si="118"/>
        <v>0</v>
      </c>
    </row>
    <row r="2034" spans="22:23" x14ac:dyDescent="0.25">
      <c r="V2034" s="131">
        <f>+IF(O2034&lt;&gt;0,($L2034*(Lister!$F$11+Lister!$F$10*$K2034/1000)+($J2034-$L2034)*Lister!$F$9)*1.05/$M2034/60,0)</f>
        <v>0</v>
      </c>
      <c r="W2034" s="120">
        <f t="shared" si="118"/>
        <v>0</v>
      </c>
    </row>
    <row r="2035" spans="22:23" x14ac:dyDescent="0.25">
      <c r="V2035" s="131">
        <f>+IF(O2035&lt;&gt;0,($L2035*(Lister!$F$11+Lister!$F$10*$K2035/1000)+($J2035-$L2035)*Lister!$F$9)*1.05/$M2035/60,0)</f>
        <v>0</v>
      </c>
      <c r="W2035" s="120">
        <f t="shared" si="118"/>
        <v>0</v>
      </c>
    </row>
    <row r="2036" spans="22:23" x14ac:dyDescent="0.25">
      <c r="V2036" s="131">
        <f>+IF(O2036&lt;&gt;0,($L2036*(Lister!$F$11+Lister!$F$10*$K2036/1000)+($J2036-$L2036)*Lister!$F$9)*1.05/$M2036/60,0)</f>
        <v>0</v>
      </c>
      <c r="W2036" s="120">
        <f t="shared" si="118"/>
        <v>0</v>
      </c>
    </row>
    <row r="2037" spans="22:23" x14ac:dyDescent="0.25">
      <c r="V2037" s="131">
        <f>+IF(O2037&lt;&gt;0,($L2037*(Lister!$F$11+Lister!$F$10*$K2037/1000)+($J2037-$L2037)*Lister!$F$9)*1.05/$M2037/60,0)</f>
        <v>0</v>
      </c>
      <c r="W2037" s="120">
        <f t="shared" si="118"/>
        <v>0</v>
      </c>
    </row>
    <row r="2038" spans="22:23" x14ac:dyDescent="0.25">
      <c r="V2038" s="131">
        <f>+IF(O2038&lt;&gt;0,($L2038*(Lister!$F$11+Lister!$F$10*$K2038/1000)+($J2038-$L2038)*Lister!$F$9)*1.05/$M2038/60,0)</f>
        <v>0</v>
      </c>
      <c r="W2038" s="120">
        <f t="shared" si="118"/>
        <v>0</v>
      </c>
    </row>
    <row r="2039" spans="22:23" x14ac:dyDescent="0.25">
      <c r="V2039" s="131">
        <f>+IF(O2039&lt;&gt;0,($L2039*(Lister!$F$11+Lister!$F$10*$K2039/1000)+($J2039-$L2039)*Lister!$F$9)*1.05/$M2039/60,0)</f>
        <v>0</v>
      </c>
      <c r="W2039" s="120">
        <f t="shared" si="118"/>
        <v>0</v>
      </c>
    </row>
    <row r="2040" spans="22:23" x14ac:dyDescent="0.25">
      <c r="V2040" s="131">
        <f>+IF(O2040&lt;&gt;0,($L2040*(Lister!$F$11+Lister!$F$10*$K2040/1000)+($J2040-$L2040)*Lister!$F$9)*1.05/$M2040/60,0)</f>
        <v>0</v>
      </c>
      <c r="W2040" s="120">
        <f t="shared" si="118"/>
        <v>0</v>
      </c>
    </row>
    <row r="2041" spans="22:23" x14ac:dyDescent="0.25">
      <c r="V2041" s="131">
        <f>+IF(O2041&lt;&gt;0,($L2041*(Lister!$F$11+Lister!$F$10*$K2041/1000)+($J2041-$L2041)*Lister!$F$9)*1.05/$M2041/60,0)</f>
        <v>0</v>
      </c>
      <c r="W2041" s="120">
        <f t="shared" si="118"/>
        <v>0</v>
      </c>
    </row>
    <row r="2042" spans="22:23" x14ac:dyDescent="0.25">
      <c r="V2042" s="131">
        <f>+IF(O2042&lt;&gt;0,($L2042*(Lister!$F$11+Lister!$F$10*$K2042/1000)+($J2042-$L2042)*Lister!$F$9)*1.05/$M2042/60,0)</f>
        <v>0</v>
      </c>
      <c r="W2042" s="120">
        <f t="shared" si="118"/>
        <v>0</v>
      </c>
    </row>
    <row r="2043" spans="22:23" x14ac:dyDescent="0.25">
      <c r="V2043" s="131">
        <f>+IF(O2043&lt;&gt;0,($L2043*(Lister!$F$11+Lister!$F$10*$K2043/1000)+($J2043-$L2043)*Lister!$F$9)*1.05/$M2043/60,0)</f>
        <v>0</v>
      </c>
      <c r="W2043" s="120">
        <f t="shared" si="118"/>
        <v>0</v>
      </c>
    </row>
    <row r="2044" spans="22:23" x14ac:dyDescent="0.25">
      <c r="V2044" s="131">
        <f>+IF(O2044&lt;&gt;0,($L2044*(Lister!$F$11+Lister!$F$10*$K2044/1000)+($J2044-$L2044)*Lister!$F$9)*1.05/$M2044/60,0)</f>
        <v>0</v>
      </c>
      <c r="W2044" s="120">
        <f t="shared" si="118"/>
        <v>0</v>
      </c>
    </row>
    <row r="2045" spans="22:23" x14ac:dyDescent="0.25">
      <c r="V2045" s="131">
        <f>+IF(O2045&lt;&gt;0,($L2045*(Lister!$F$11+Lister!$F$10*$K2045/1000)+($J2045-$L2045)*Lister!$F$9)*1.05/$M2045/60,0)</f>
        <v>0</v>
      </c>
      <c r="W2045" s="120">
        <f t="shared" si="118"/>
        <v>0</v>
      </c>
    </row>
    <row r="2046" spans="22:23" x14ac:dyDescent="0.25">
      <c r="V2046" s="131">
        <f>+IF(O2046&lt;&gt;0,($L2046*(Lister!$F$11+Lister!$F$10*$K2046/1000)+($J2046-$L2046)*Lister!$F$9)*1.05/$M2046/60,0)</f>
        <v>0</v>
      </c>
      <c r="W2046" s="120">
        <f t="shared" si="118"/>
        <v>0</v>
      </c>
    </row>
    <row r="2047" spans="22:23" x14ac:dyDescent="0.25">
      <c r="V2047" s="131">
        <f>+IF(O2047&lt;&gt;0,($L2047*(Lister!$F$11+Lister!$F$10*$K2047/1000)+($J2047-$L2047)*Lister!$F$9)*1.05/$M2047/60,0)</f>
        <v>0</v>
      </c>
      <c r="W2047" s="120">
        <f t="shared" si="118"/>
        <v>0</v>
      </c>
    </row>
    <row r="2048" spans="22:23" x14ac:dyDescent="0.25">
      <c r="V2048" s="131">
        <f>+IF(O2048&lt;&gt;0,($L2048*(Lister!$F$11+Lister!$F$10*$K2048/1000)+($J2048-$L2048)*Lister!$F$9)*1.05/$M2048/60,0)</f>
        <v>0</v>
      </c>
      <c r="W2048" s="120">
        <f t="shared" si="118"/>
        <v>0</v>
      </c>
    </row>
    <row r="2049" spans="22:23" x14ac:dyDescent="0.25">
      <c r="V2049" s="131">
        <f>+IF(O2049&lt;&gt;0,($L2049*(Lister!$F$11+Lister!$F$10*$K2049/1000)+($J2049-$L2049)*Lister!$F$9)*1.05/$M2049/60,0)</f>
        <v>0</v>
      </c>
      <c r="W2049" s="120">
        <f t="shared" si="118"/>
        <v>0</v>
      </c>
    </row>
    <row r="2050" spans="22:23" x14ac:dyDescent="0.25">
      <c r="V2050" s="131">
        <f>+IF(O2050&lt;&gt;0,($L2050*(Lister!$F$11+Lister!$F$10*$K2050/1000)+($J2050-$L2050)*Lister!$F$9)*1.05/$M2050/60,0)</f>
        <v>0</v>
      </c>
      <c r="W2050" s="120">
        <f t="shared" si="118"/>
        <v>0</v>
      </c>
    </row>
    <row r="2051" spans="22:23" x14ac:dyDescent="0.25">
      <c r="V2051" s="131">
        <f>+IF(O2051&lt;&gt;0,($L2051*(Lister!$F$11+Lister!$F$10*$K2051/1000)+($J2051-$L2051)*Lister!$F$9)*1.05/$M2051/60,0)</f>
        <v>0</v>
      </c>
      <c r="W2051" s="120">
        <f t="shared" si="118"/>
        <v>0</v>
      </c>
    </row>
    <row r="2052" spans="22:23" x14ac:dyDescent="0.25">
      <c r="V2052" s="131">
        <f>+IF(O2052&lt;&gt;0,($L2052*(Lister!$F$11+Lister!$F$10*$K2052/1000)+($J2052-$L2052)*Lister!$F$9)*1.05/$M2052/60,0)</f>
        <v>0</v>
      </c>
      <c r="W2052" s="120">
        <f t="shared" si="118"/>
        <v>0</v>
      </c>
    </row>
    <row r="2053" spans="22:23" x14ac:dyDescent="0.25">
      <c r="V2053" s="131">
        <f>+IF(O2053&lt;&gt;0,($L2053*(Lister!$F$11+Lister!$F$10*$K2053/1000)+($J2053-$L2053)*Lister!$F$9)*1.05/$M2053/60,0)</f>
        <v>0</v>
      </c>
      <c r="W2053" s="120">
        <f t="shared" si="118"/>
        <v>0</v>
      </c>
    </row>
    <row r="2054" spans="22:23" x14ac:dyDescent="0.25">
      <c r="V2054" s="131">
        <f>+IF(O2054&lt;&gt;0,($L2054*(Lister!$F$11+Lister!$F$10*$K2054/1000)+($J2054-$L2054)*Lister!$F$9)*1.05/$M2054/60,0)</f>
        <v>0</v>
      </c>
      <c r="W2054" s="120">
        <f t="shared" ref="W2054:W2117" si="119">+V2054/60</f>
        <v>0</v>
      </c>
    </row>
    <row r="2055" spans="22:23" x14ac:dyDescent="0.25">
      <c r="V2055" s="131">
        <f>+IF(O2055&lt;&gt;0,($L2055*(Lister!$F$11+Lister!$F$10*$K2055/1000)+($J2055-$L2055)*Lister!$F$9)*1.05/$M2055/60,0)</f>
        <v>0</v>
      </c>
      <c r="W2055" s="120">
        <f t="shared" si="119"/>
        <v>0</v>
      </c>
    </row>
    <row r="2056" spans="22:23" x14ac:dyDescent="0.25">
      <c r="V2056" s="131">
        <f>+IF(O2056&lt;&gt;0,($L2056*(Lister!$F$11+Lister!$F$10*$K2056/1000)+($J2056-$L2056)*Lister!$F$9)*1.05/$M2056/60,0)</f>
        <v>0</v>
      </c>
      <c r="W2056" s="120">
        <f t="shared" si="119"/>
        <v>0</v>
      </c>
    </row>
    <row r="2057" spans="22:23" x14ac:dyDescent="0.25">
      <c r="V2057" s="131">
        <f>+IF(O2057&lt;&gt;0,($L2057*(Lister!$F$11+Lister!$F$10*$K2057/1000)+($J2057-$L2057)*Lister!$F$9)*1.05/$M2057/60,0)</f>
        <v>0</v>
      </c>
      <c r="W2057" s="120">
        <f t="shared" si="119"/>
        <v>0</v>
      </c>
    </row>
    <row r="2058" spans="22:23" x14ac:dyDescent="0.25">
      <c r="V2058" s="131">
        <f>+IF(O2058&lt;&gt;0,($L2058*(Lister!$F$11+Lister!$F$10*$K2058/1000)+($J2058-$L2058)*Lister!$F$9)*1.05/$M2058/60,0)</f>
        <v>0</v>
      </c>
      <c r="W2058" s="120">
        <f t="shared" si="119"/>
        <v>0</v>
      </c>
    </row>
    <row r="2059" spans="22:23" x14ac:dyDescent="0.25">
      <c r="V2059" s="131">
        <f>+IF(O2059&lt;&gt;0,($L2059*(Lister!$F$11+Lister!$F$10*$K2059/1000)+($J2059-$L2059)*Lister!$F$9)*1.05/$M2059/60,0)</f>
        <v>0</v>
      </c>
      <c r="W2059" s="120">
        <f t="shared" si="119"/>
        <v>0</v>
      </c>
    </row>
    <row r="2060" spans="22:23" x14ac:dyDescent="0.25">
      <c r="V2060" s="131">
        <f>+IF(O2060&lt;&gt;0,($L2060*(Lister!$F$11+Lister!$F$10*$K2060/1000)+($J2060-$L2060)*Lister!$F$9)*1.05/$M2060/60,0)</f>
        <v>0</v>
      </c>
      <c r="W2060" s="120">
        <f t="shared" si="119"/>
        <v>0</v>
      </c>
    </row>
    <row r="2061" spans="22:23" x14ac:dyDescent="0.25">
      <c r="V2061" s="131">
        <f>+IF(O2061&lt;&gt;0,($L2061*(Lister!$F$11+Lister!$F$10*$K2061/1000)+($J2061-$L2061)*Lister!$F$9)*1.05/$M2061/60,0)</f>
        <v>0</v>
      </c>
      <c r="W2061" s="120">
        <f t="shared" si="119"/>
        <v>0</v>
      </c>
    </row>
    <row r="2062" spans="22:23" x14ac:dyDescent="0.25">
      <c r="V2062" s="131">
        <f>+IF(O2062&lt;&gt;0,($L2062*(Lister!$F$11+Lister!$F$10*$K2062/1000)+($J2062-$L2062)*Lister!$F$9)*1.05/$M2062/60,0)</f>
        <v>0</v>
      </c>
      <c r="W2062" s="120">
        <f t="shared" si="119"/>
        <v>0</v>
      </c>
    </row>
    <row r="2063" spans="22:23" x14ac:dyDescent="0.25">
      <c r="V2063" s="131">
        <f>+IF(O2063&lt;&gt;0,($L2063*(Lister!$F$11+Lister!$F$10*$K2063/1000)+($J2063-$L2063)*Lister!$F$9)*1.05/$M2063/60,0)</f>
        <v>0</v>
      </c>
      <c r="W2063" s="120">
        <f t="shared" si="119"/>
        <v>0</v>
      </c>
    </row>
    <row r="2064" spans="22:23" x14ac:dyDescent="0.25">
      <c r="V2064" s="131">
        <f>+IF(O2064&lt;&gt;0,($L2064*(Lister!$F$11+Lister!$F$10*$K2064/1000)+($J2064-$L2064)*Lister!$F$9)*1.05/$M2064/60,0)</f>
        <v>0</v>
      </c>
      <c r="W2064" s="120">
        <f t="shared" si="119"/>
        <v>0</v>
      </c>
    </row>
    <row r="2065" spans="22:23" x14ac:dyDescent="0.25">
      <c r="V2065" s="131">
        <f>+IF(O2065&lt;&gt;0,($L2065*(Lister!$F$11+Lister!$F$10*$K2065/1000)+($J2065-$L2065)*Lister!$F$9)*1.05/$M2065/60,0)</f>
        <v>0</v>
      </c>
      <c r="W2065" s="120">
        <f t="shared" si="119"/>
        <v>0</v>
      </c>
    </row>
    <row r="2066" spans="22:23" x14ac:dyDescent="0.25">
      <c r="V2066" s="131">
        <f>+IF(O2066&lt;&gt;0,($L2066*(Lister!$F$11+Lister!$F$10*$K2066/1000)+($J2066-$L2066)*Lister!$F$9)*1.05/$M2066/60,0)</f>
        <v>0</v>
      </c>
      <c r="W2066" s="120">
        <f t="shared" si="119"/>
        <v>0</v>
      </c>
    </row>
    <row r="2067" spans="22:23" x14ac:dyDescent="0.25">
      <c r="V2067" s="131">
        <f>+IF(O2067&lt;&gt;0,($L2067*(Lister!$F$11+Lister!$F$10*$K2067/1000)+($J2067-$L2067)*Lister!$F$9)*1.05/$M2067/60,0)</f>
        <v>0</v>
      </c>
      <c r="W2067" s="120">
        <f t="shared" si="119"/>
        <v>0</v>
      </c>
    </row>
    <row r="2068" spans="22:23" x14ac:dyDescent="0.25">
      <c r="V2068" s="131">
        <f>+IF(O2068&lt;&gt;0,($L2068*(Lister!$F$11+Lister!$F$10*$K2068/1000)+($J2068-$L2068)*Lister!$F$9)*1.05/$M2068/60,0)</f>
        <v>0</v>
      </c>
      <c r="W2068" s="120">
        <f t="shared" si="119"/>
        <v>0</v>
      </c>
    </row>
    <row r="2069" spans="22:23" x14ac:dyDescent="0.25">
      <c r="V2069" s="131">
        <f>+IF(O2069&lt;&gt;0,($L2069*(Lister!$F$11+Lister!$F$10*$K2069/1000)+($J2069-$L2069)*Lister!$F$9)*1.05/$M2069/60,0)</f>
        <v>0</v>
      </c>
      <c r="W2069" s="120">
        <f t="shared" si="119"/>
        <v>0</v>
      </c>
    </row>
    <row r="2070" spans="22:23" x14ac:dyDescent="0.25">
      <c r="V2070" s="131">
        <f>+IF(O2070&lt;&gt;0,($L2070*(Lister!$F$11+Lister!$F$10*$K2070/1000)+($J2070-$L2070)*Lister!$F$9)*1.05/$M2070/60,0)</f>
        <v>0</v>
      </c>
      <c r="W2070" s="120">
        <f t="shared" si="119"/>
        <v>0</v>
      </c>
    </row>
    <row r="2071" spans="22:23" x14ac:dyDescent="0.25">
      <c r="V2071" s="131">
        <f>+IF(O2071&lt;&gt;0,($L2071*(Lister!$F$11+Lister!$F$10*$K2071/1000)+($J2071-$L2071)*Lister!$F$9)*1.05/$M2071/60,0)</f>
        <v>0</v>
      </c>
      <c r="W2071" s="120">
        <f t="shared" si="119"/>
        <v>0</v>
      </c>
    </row>
    <row r="2072" spans="22:23" x14ac:dyDescent="0.25">
      <c r="V2072" s="131">
        <f>+IF(O2072&lt;&gt;0,($L2072*(Lister!$F$11+Lister!$F$10*$K2072/1000)+($J2072-$L2072)*Lister!$F$9)*1.05/$M2072/60,0)</f>
        <v>0</v>
      </c>
      <c r="W2072" s="120">
        <f t="shared" si="119"/>
        <v>0</v>
      </c>
    </row>
    <row r="2073" spans="22:23" x14ac:dyDescent="0.25">
      <c r="V2073" s="131">
        <f>+IF(O2073&lt;&gt;0,($L2073*(Lister!$F$11+Lister!$F$10*$K2073/1000)+($J2073-$L2073)*Lister!$F$9)*1.05/$M2073/60,0)</f>
        <v>0</v>
      </c>
      <c r="W2073" s="120">
        <f t="shared" si="119"/>
        <v>0</v>
      </c>
    </row>
    <row r="2074" spans="22:23" x14ac:dyDescent="0.25">
      <c r="V2074" s="131">
        <f>+IF(O2074&lt;&gt;0,($L2074*(Lister!$F$11+Lister!$F$10*$K2074/1000)+($J2074-$L2074)*Lister!$F$9)*1.05/$M2074/60,0)</f>
        <v>0</v>
      </c>
      <c r="W2074" s="120">
        <f t="shared" si="119"/>
        <v>0</v>
      </c>
    </row>
    <row r="2075" spans="22:23" x14ac:dyDescent="0.25">
      <c r="V2075" s="131">
        <f>+IF(O2075&lt;&gt;0,($L2075*(Lister!$F$11+Lister!$F$10*$K2075/1000)+($J2075-$L2075)*Lister!$F$9)*1.05/$M2075/60,0)</f>
        <v>0</v>
      </c>
      <c r="W2075" s="120">
        <f t="shared" si="119"/>
        <v>0</v>
      </c>
    </row>
    <row r="2076" spans="22:23" x14ac:dyDescent="0.25">
      <c r="V2076" s="131">
        <f>+IF(O2076&lt;&gt;0,($L2076*(Lister!$F$11+Lister!$F$10*$K2076/1000)+($J2076-$L2076)*Lister!$F$9)*1.05/$M2076/60,0)</f>
        <v>0</v>
      </c>
      <c r="W2076" s="120">
        <f t="shared" si="119"/>
        <v>0</v>
      </c>
    </row>
    <row r="2077" spans="22:23" x14ac:dyDescent="0.25">
      <c r="V2077" s="131">
        <f>+IF(O2077&lt;&gt;0,($L2077*(Lister!$F$11+Lister!$F$10*$K2077/1000)+($J2077-$L2077)*Lister!$F$9)*1.05/$M2077/60,0)</f>
        <v>0</v>
      </c>
      <c r="W2077" s="120">
        <f t="shared" si="119"/>
        <v>0</v>
      </c>
    </row>
    <row r="2078" spans="22:23" x14ac:dyDescent="0.25">
      <c r="V2078" s="131">
        <f>+IF(O2078&lt;&gt;0,($L2078*(Lister!$F$11+Lister!$F$10*$K2078/1000)+($J2078-$L2078)*Lister!$F$9)*1.05/$M2078/60,0)</f>
        <v>0</v>
      </c>
      <c r="W2078" s="120">
        <f t="shared" si="119"/>
        <v>0</v>
      </c>
    </row>
    <row r="2079" spans="22:23" x14ac:dyDescent="0.25">
      <c r="V2079" s="131">
        <f>+IF(O2079&lt;&gt;0,($L2079*(Lister!$F$11+Lister!$F$10*$K2079/1000)+($J2079-$L2079)*Lister!$F$9)*1.05/$M2079/60,0)</f>
        <v>0</v>
      </c>
      <c r="W2079" s="120">
        <f t="shared" si="119"/>
        <v>0</v>
      </c>
    </row>
    <row r="2080" spans="22:23" x14ac:dyDescent="0.25">
      <c r="V2080" s="131">
        <f>+IF(O2080&lt;&gt;0,($L2080*(Lister!$F$11+Lister!$F$10*$K2080/1000)+($J2080-$L2080)*Lister!$F$9)*1.05/$M2080/60,0)</f>
        <v>0</v>
      </c>
      <c r="W2080" s="120">
        <f t="shared" si="119"/>
        <v>0</v>
      </c>
    </row>
    <row r="2081" spans="22:23" x14ac:dyDescent="0.25">
      <c r="V2081" s="131">
        <f>+IF(O2081&lt;&gt;0,($L2081*(Lister!$F$11+Lister!$F$10*$K2081/1000)+($J2081-$L2081)*Lister!$F$9)*1.05/$M2081/60,0)</f>
        <v>0</v>
      </c>
      <c r="W2081" s="120">
        <f t="shared" si="119"/>
        <v>0</v>
      </c>
    </row>
    <row r="2082" spans="22:23" x14ac:dyDescent="0.25">
      <c r="V2082" s="131">
        <f>+IF(O2082&lt;&gt;0,($L2082*(Lister!$F$11+Lister!$F$10*$K2082/1000)+($J2082-$L2082)*Lister!$F$9)*1.05/$M2082/60,0)</f>
        <v>0</v>
      </c>
      <c r="W2082" s="120">
        <f t="shared" si="119"/>
        <v>0</v>
      </c>
    </row>
    <row r="2083" spans="22:23" x14ac:dyDescent="0.25">
      <c r="V2083" s="131">
        <f>+IF(O2083&lt;&gt;0,($L2083*(Lister!$F$11+Lister!$F$10*$K2083/1000)+($J2083-$L2083)*Lister!$F$9)*1.05/$M2083/60,0)</f>
        <v>0</v>
      </c>
      <c r="W2083" s="120">
        <f t="shared" si="119"/>
        <v>0</v>
      </c>
    </row>
    <row r="2084" spans="22:23" x14ac:dyDescent="0.25">
      <c r="V2084" s="131">
        <f>+IF(O2084&lt;&gt;0,($L2084*(Lister!$F$11+Lister!$F$10*$K2084/1000)+($J2084-$L2084)*Lister!$F$9)*1.05/$M2084/60,0)</f>
        <v>0</v>
      </c>
      <c r="W2084" s="120">
        <f t="shared" si="119"/>
        <v>0</v>
      </c>
    </row>
    <row r="2085" spans="22:23" x14ac:dyDescent="0.25">
      <c r="V2085" s="131">
        <f>+IF(O2085&lt;&gt;0,($L2085*(Lister!$F$11+Lister!$F$10*$K2085/1000)+($J2085-$L2085)*Lister!$F$9)*1.05/$M2085/60,0)</f>
        <v>0</v>
      </c>
      <c r="W2085" s="120">
        <f t="shared" si="119"/>
        <v>0</v>
      </c>
    </row>
    <row r="2086" spans="22:23" x14ac:dyDescent="0.25">
      <c r="V2086" s="131">
        <f>+IF(O2086&lt;&gt;0,($L2086*(Lister!$F$11+Lister!$F$10*$K2086/1000)+($J2086-$L2086)*Lister!$F$9)*1.05/$M2086/60,0)</f>
        <v>0</v>
      </c>
      <c r="W2086" s="120">
        <f t="shared" si="119"/>
        <v>0</v>
      </c>
    </row>
    <row r="2087" spans="22:23" x14ac:dyDescent="0.25">
      <c r="V2087" s="131">
        <f>+IF(O2087&lt;&gt;0,($L2087*(Lister!$F$11+Lister!$F$10*$K2087/1000)+($J2087-$L2087)*Lister!$F$9)*1.05/$M2087/60,0)</f>
        <v>0</v>
      </c>
      <c r="W2087" s="120">
        <f t="shared" si="119"/>
        <v>0</v>
      </c>
    </row>
    <row r="2088" spans="22:23" x14ac:dyDescent="0.25">
      <c r="V2088" s="131">
        <f>+IF(O2088&lt;&gt;0,($L2088*(Lister!$F$11+Lister!$F$10*$K2088/1000)+($J2088-$L2088)*Lister!$F$9)*1.05/$M2088/60,0)</f>
        <v>0</v>
      </c>
      <c r="W2088" s="120">
        <f t="shared" si="119"/>
        <v>0</v>
      </c>
    </row>
    <row r="2089" spans="22:23" x14ac:dyDescent="0.25">
      <c r="V2089" s="131">
        <f>+IF(O2089&lt;&gt;0,($L2089*(Lister!$F$11+Lister!$F$10*$K2089/1000)+($J2089-$L2089)*Lister!$F$9)*1.05/$M2089/60,0)</f>
        <v>0</v>
      </c>
      <c r="W2089" s="120">
        <f t="shared" si="119"/>
        <v>0</v>
      </c>
    </row>
    <row r="2090" spans="22:23" x14ac:dyDescent="0.25">
      <c r="V2090" s="131">
        <f>+IF(O2090&lt;&gt;0,($L2090*(Lister!$F$11+Lister!$F$10*$K2090/1000)+($J2090-$L2090)*Lister!$F$9)*1.05/$M2090/60,0)</f>
        <v>0</v>
      </c>
      <c r="W2090" s="120">
        <f t="shared" si="119"/>
        <v>0</v>
      </c>
    </row>
    <row r="2091" spans="22:23" x14ac:dyDescent="0.25">
      <c r="V2091" s="131">
        <f>+IF(O2091&lt;&gt;0,($L2091*(Lister!$F$11+Lister!$F$10*$K2091/1000)+($J2091-$L2091)*Lister!$F$9)*1.05/$M2091/60,0)</f>
        <v>0</v>
      </c>
      <c r="W2091" s="120">
        <f t="shared" si="119"/>
        <v>0</v>
      </c>
    </row>
    <row r="2092" spans="22:23" x14ac:dyDescent="0.25">
      <c r="V2092" s="131">
        <f>+IF(O2092&lt;&gt;0,($L2092*(Lister!$F$11+Lister!$F$10*$K2092/1000)+($J2092-$L2092)*Lister!$F$9)*1.05/$M2092/60,0)</f>
        <v>0</v>
      </c>
      <c r="W2092" s="120">
        <f t="shared" si="119"/>
        <v>0</v>
      </c>
    </row>
    <row r="2093" spans="22:23" x14ac:dyDescent="0.25">
      <c r="V2093" s="131">
        <f>+IF(O2093&lt;&gt;0,($L2093*(Lister!$F$11+Lister!$F$10*$K2093/1000)+($J2093-$L2093)*Lister!$F$9)*1.05/$M2093/60,0)</f>
        <v>0</v>
      </c>
      <c r="W2093" s="120">
        <f t="shared" si="119"/>
        <v>0</v>
      </c>
    </row>
    <row r="2094" spans="22:23" x14ac:dyDescent="0.25">
      <c r="V2094" s="131">
        <f>+IF(O2094&lt;&gt;0,($L2094*(Lister!$F$11+Lister!$F$10*$K2094/1000)+($J2094-$L2094)*Lister!$F$9)*1.05/$M2094/60,0)</f>
        <v>0</v>
      </c>
      <c r="W2094" s="120">
        <f t="shared" si="119"/>
        <v>0</v>
      </c>
    </row>
    <row r="2095" spans="22:23" x14ac:dyDescent="0.25">
      <c r="V2095" s="131">
        <f>+IF(O2095&lt;&gt;0,($L2095*(Lister!$F$11+Lister!$F$10*$K2095/1000)+($J2095-$L2095)*Lister!$F$9)*1.05/$M2095/60,0)</f>
        <v>0</v>
      </c>
      <c r="W2095" s="120">
        <f t="shared" si="119"/>
        <v>0</v>
      </c>
    </row>
    <row r="2096" spans="22:23" x14ac:dyDescent="0.25">
      <c r="V2096" s="131">
        <f>+IF(O2096&lt;&gt;0,($L2096*(Lister!$F$11+Lister!$F$10*$K2096/1000)+($J2096-$L2096)*Lister!$F$9)*1.05/$M2096/60,0)</f>
        <v>0</v>
      </c>
      <c r="W2096" s="120">
        <f t="shared" si="119"/>
        <v>0</v>
      </c>
    </row>
    <row r="2097" spans="22:23" x14ac:dyDescent="0.25">
      <c r="V2097" s="131">
        <f>+IF(O2097&lt;&gt;0,($L2097*(Lister!$F$11+Lister!$F$10*$K2097/1000)+($J2097-$L2097)*Lister!$F$9)*1.05/$M2097/60,0)</f>
        <v>0</v>
      </c>
      <c r="W2097" s="120">
        <f t="shared" si="119"/>
        <v>0</v>
      </c>
    </row>
    <row r="2098" spans="22:23" x14ac:dyDescent="0.25">
      <c r="V2098" s="131">
        <f>+IF(O2098&lt;&gt;0,($L2098*(Lister!$F$11+Lister!$F$10*$K2098/1000)+($J2098-$L2098)*Lister!$F$9)*1.05/$M2098/60,0)</f>
        <v>0</v>
      </c>
      <c r="W2098" s="120">
        <f t="shared" si="119"/>
        <v>0</v>
      </c>
    </row>
    <row r="2099" spans="22:23" x14ac:dyDescent="0.25">
      <c r="V2099" s="131">
        <f>+IF(O2099&lt;&gt;0,($L2099*(Lister!$F$11+Lister!$F$10*$K2099/1000)+($J2099-$L2099)*Lister!$F$9)*1.05/$M2099/60,0)</f>
        <v>0</v>
      </c>
      <c r="W2099" s="120">
        <f t="shared" si="119"/>
        <v>0</v>
      </c>
    </row>
    <row r="2100" spans="22:23" x14ac:dyDescent="0.25">
      <c r="V2100" s="131">
        <f>+IF(O2100&lt;&gt;0,($L2100*(Lister!$F$11+Lister!$F$10*$K2100/1000)+($J2100-$L2100)*Lister!$F$9)*1.05/$M2100/60,0)</f>
        <v>0</v>
      </c>
      <c r="W2100" s="120">
        <f t="shared" si="119"/>
        <v>0</v>
      </c>
    </row>
    <row r="2101" spans="22:23" x14ac:dyDescent="0.25">
      <c r="V2101" s="131">
        <f>+IF(O2101&lt;&gt;0,($L2101*(Lister!$F$11+Lister!$F$10*$K2101/1000)+($J2101-$L2101)*Lister!$F$9)*1.05/$M2101/60,0)</f>
        <v>0</v>
      </c>
      <c r="W2101" s="120">
        <f t="shared" si="119"/>
        <v>0</v>
      </c>
    </row>
    <row r="2102" spans="22:23" x14ac:dyDescent="0.25">
      <c r="V2102" s="131">
        <f>+IF(O2102&lt;&gt;0,($L2102*(Lister!$F$11+Lister!$F$10*$K2102/1000)+($J2102-$L2102)*Lister!$F$9)*1.05/$M2102/60,0)</f>
        <v>0</v>
      </c>
      <c r="W2102" s="120">
        <f t="shared" si="119"/>
        <v>0</v>
      </c>
    </row>
    <row r="2103" spans="22:23" x14ac:dyDescent="0.25">
      <c r="V2103" s="131">
        <f>+IF(O2103&lt;&gt;0,($L2103*(Lister!$F$11+Lister!$F$10*$K2103/1000)+($J2103-$L2103)*Lister!$F$9)*1.05/$M2103/60,0)</f>
        <v>0</v>
      </c>
      <c r="W2103" s="120">
        <f t="shared" si="119"/>
        <v>0</v>
      </c>
    </row>
    <row r="2104" spans="22:23" x14ac:dyDescent="0.25">
      <c r="V2104" s="131">
        <f>+IF(O2104&lt;&gt;0,($L2104*(Lister!$F$11+Lister!$F$10*$K2104/1000)+($J2104-$L2104)*Lister!$F$9)*1.05/$M2104/60,0)</f>
        <v>0</v>
      </c>
      <c r="W2104" s="120">
        <f t="shared" si="119"/>
        <v>0</v>
      </c>
    </row>
    <row r="2105" spans="22:23" x14ac:dyDescent="0.25">
      <c r="V2105" s="131">
        <f>+IF(O2105&lt;&gt;0,($L2105*(Lister!$F$11+Lister!$F$10*$K2105/1000)+($J2105-$L2105)*Lister!$F$9)*1.05/$M2105/60,0)</f>
        <v>0</v>
      </c>
      <c r="W2105" s="120">
        <f t="shared" si="119"/>
        <v>0</v>
      </c>
    </row>
    <row r="2106" spans="22:23" x14ac:dyDescent="0.25">
      <c r="V2106" s="131">
        <f>+IF(O2106&lt;&gt;0,($L2106*(Lister!$F$11+Lister!$F$10*$K2106/1000)+($J2106-$L2106)*Lister!$F$9)*1.05/$M2106/60,0)</f>
        <v>0</v>
      </c>
      <c r="W2106" s="120">
        <f t="shared" si="119"/>
        <v>0</v>
      </c>
    </row>
    <row r="2107" spans="22:23" x14ac:dyDescent="0.25">
      <c r="V2107" s="131">
        <f>+IF(O2107&lt;&gt;0,($L2107*(Lister!$F$11+Lister!$F$10*$K2107/1000)+($J2107-$L2107)*Lister!$F$9)*1.05/$M2107/60,0)</f>
        <v>0</v>
      </c>
      <c r="W2107" s="120">
        <f t="shared" si="119"/>
        <v>0</v>
      </c>
    </row>
    <row r="2108" spans="22:23" x14ac:dyDescent="0.25">
      <c r="V2108" s="131">
        <f>+IF(O2108&lt;&gt;0,($L2108*(Lister!$F$11+Lister!$F$10*$K2108/1000)+($J2108-$L2108)*Lister!$F$9)*1.05/$M2108/60,0)</f>
        <v>0</v>
      </c>
      <c r="W2108" s="120">
        <f t="shared" si="119"/>
        <v>0</v>
      </c>
    </row>
    <row r="2109" spans="22:23" x14ac:dyDescent="0.25">
      <c r="V2109" s="131">
        <f>+IF(O2109&lt;&gt;0,($L2109*(Lister!$F$11+Lister!$F$10*$K2109/1000)+($J2109-$L2109)*Lister!$F$9)*1.05/$M2109/60,0)</f>
        <v>0</v>
      </c>
      <c r="W2109" s="120">
        <f t="shared" si="119"/>
        <v>0</v>
      </c>
    </row>
    <row r="2110" spans="22:23" x14ac:dyDescent="0.25">
      <c r="V2110" s="131">
        <f>+IF(O2110&lt;&gt;0,($L2110*(Lister!$F$11+Lister!$F$10*$K2110/1000)+($J2110-$L2110)*Lister!$F$9)*1.05/$M2110/60,0)</f>
        <v>0</v>
      </c>
      <c r="W2110" s="120">
        <f t="shared" si="119"/>
        <v>0</v>
      </c>
    </row>
    <row r="2111" spans="22:23" x14ac:dyDescent="0.25">
      <c r="V2111" s="131">
        <f>+IF(O2111&lt;&gt;0,($L2111*(Lister!$F$11+Lister!$F$10*$K2111/1000)+($J2111-$L2111)*Lister!$F$9)*1.05/$M2111/60,0)</f>
        <v>0</v>
      </c>
      <c r="W2111" s="120">
        <f t="shared" si="119"/>
        <v>0</v>
      </c>
    </row>
    <row r="2112" spans="22:23" x14ac:dyDescent="0.25">
      <c r="V2112" s="131">
        <f>+IF(O2112&lt;&gt;0,($L2112*(Lister!$F$11+Lister!$F$10*$K2112/1000)+($J2112-$L2112)*Lister!$F$9)*1.05/$M2112/60,0)</f>
        <v>0</v>
      </c>
      <c r="W2112" s="120">
        <f t="shared" si="119"/>
        <v>0</v>
      </c>
    </row>
    <row r="2113" spans="22:23" x14ac:dyDescent="0.25">
      <c r="V2113" s="131">
        <f>+IF(O2113&lt;&gt;0,($L2113*(Lister!$F$11+Lister!$F$10*$K2113/1000)+($J2113-$L2113)*Lister!$F$9)*1.05/$M2113/60,0)</f>
        <v>0</v>
      </c>
      <c r="W2113" s="120">
        <f t="shared" si="119"/>
        <v>0</v>
      </c>
    </row>
    <row r="2114" spans="22:23" x14ac:dyDescent="0.25">
      <c r="V2114" s="131">
        <f>+IF(O2114&lt;&gt;0,($L2114*(Lister!$F$11+Lister!$F$10*$K2114/1000)+($J2114-$L2114)*Lister!$F$9)*1.05/$M2114/60,0)</f>
        <v>0</v>
      </c>
      <c r="W2114" s="120">
        <f t="shared" si="119"/>
        <v>0</v>
      </c>
    </row>
    <row r="2115" spans="22:23" x14ac:dyDescent="0.25">
      <c r="V2115" s="131">
        <f>+IF(O2115&lt;&gt;0,($L2115*(Lister!$F$11+Lister!$F$10*$K2115/1000)+($J2115-$L2115)*Lister!$F$9)*1.05/$M2115/60,0)</f>
        <v>0</v>
      </c>
      <c r="W2115" s="120">
        <f t="shared" si="119"/>
        <v>0</v>
      </c>
    </row>
    <row r="2116" spans="22:23" x14ac:dyDescent="0.25">
      <c r="V2116" s="131">
        <f>+IF(O2116&lt;&gt;0,($L2116*(Lister!$F$11+Lister!$F$10*$K2116/1000)+($J2116-$L2116)*Lister!$F$9)*1.05/$M2116/60,0)</f>
        <v>0</v>
      </c>
      <c r="W2116" s="120">
        <f t="shared" si="119"/>
        <v>0</v>
      </c>
    </row>
    <row r="2117" spans="22:23" x14ac:dyDescent="0.25">
      <c r="V2117" s="131">
        <f>+IF(O2117&lt;&gt;0,($L2117*(Lister!$F$11+Lister!$F$10*$K2117/1000)+($J2117-$L2117)*Lister!$F$9)*1.05/$M2117/60,0)</f>
        <v>0</v>
      </c>
      <c r="W2117" s="120">
        <f t="shared" si="119"/>
        <v>0</v>
      </c>
    </row>
    <row r="2118" spans="22:23" x14ac:dyDescent="0.25">
      <c r="V2118" s="131">
        <f>+IF(O2118&lt;&gt;0,($L2118*(Lister!$F$11+Lister!$F$10*$K2118/1000)+($J2118-$L2118)*Lister!$F$9)*1.05/$M2118/60,0)</f>
        <v>0</v>
      </c>
      <c r="W2118" s="120">
        <f t="shared" ref="W2118:W2181" si="120">+V2118/60</f>
        <v>0</v>
      </c>
    </row>
    <row r="2119" spans="22:23" x14ac:dyDescent="0.25">
      <c r="V2119" s="131">
        <f>+IF(O2119&lt;&gt;0,($L2119*(Lister!$F$11+Lister!$F$10*$K2119/1000)+($J2119-$L2119)*Lister!$F$9)*1.05/$M2119/60,0)</f>
        <v>0</v>
      </c>
      <c r="W2119" s="120">
        <f t="shared" si="120"/>
        <v>0</v>
      </c>
    </row>
    <row r="2120" spans="22:23" x14ac:dyDescent="0.25">
      <c r="V2120" s="131">
        <f>+IF(O2120&lt;&gt;0,($L2120*(Lister!$F$11+Lister!$F$10*$K2120/1000)+($J2120-$L2120)*Lister!$F$9)*1.05/$M2120/60,0)</f>
        <v>0</v>
      </c>
      <c r="W2120" s="120">
        <f t="shared" si="120"/>
        <v>0</v>
      </c>
    </row>
    <row r="2121" spans="22:23" x14ac:dyDescent="0.25">
      <c r="V2121" s="131">
        <f>+IF(O2121&lt;&gt;0,($L2121*(Lister!$F$11+Lister!$F$10*$K2121/1000)+($J2121-$L2121)*Lister!$F$9)*1.05/$M2121/60,0)</f>
        <v>0</v>
      </c>
      <c r="W2121" s="120">
        <f t="shared" si="120"/>
        <v>0</v>
      </c>
    </row>
    <row r="2122" spans="22:23" x14ac:dyDescent="0.25">
      <c r="V2122" s="131">
        <f>+IF(O2122&lt;&gt;0,($L2122*(Lister!$F$11+Lister!$F$10*$K2122/1000)+($J2122-$L2122)*Lister!$F$9)*1.05/$M2122/60,0)</f>
        <v>0</v>
      </c>
      <c r="W2122" s="120">
        <f t="shared" si="120"/>
        <v>0</v>
      </c>
    </row>
    <row r="2123" spans="22:23" x14ac:dyDescent="0.25">
      <c r="V2123" s="131">
        <f>+IF(O2123&lt;&gt;0,($L2123*(Lister!$F$11+Lister!$F$10*$K2123/1000)+($J2123-$L2123)*Lister!$F$9)*1.05/$M2123/60,0)</f>
        <v>0</v>
      </c>
      <c r="W2123" s="120">
        <f t="shared" si="120"/>
        <v>0</v>
      </c>
    </row>
    <row r="2124" spans="22:23" x14ac:dyDescent="0.25">
      <c r="V2124" s="131">
        <f>+IF(O2124&lt;&gt;0,($L2124*(Lister!$F$11+Lister!$F$10*$K2124/1000)+($J2124-$L2124)*Lister!$F$9)*1.05/$M2124/60,0)</f>
        <v>0</v>
      </c>
      <c r="W2124" s="120">
        <f t="shared" si="120"/>
        <v>0</v>
      </c>
    </row>
    <row r="2125" spans="22:23" x14ac:dyDescent="0.25">
      <c r="V2125" s="131">
        <f>+IF(O2125&lt;&gt;0,($L2125*(Lister!$F$11+Lister!$F$10*$K2125/1000)+($J2125-$L2125)*Lister!$F$9)*1.05/$M2125/60,0)</f>
        <v>0</v>
      </c>
      <c r="W2125" s="120">
        <f t="shared" si="120"/>
        <v>0</v>
      </c>
    </row>
    <row r="2126" spans="22:23" x14ac:dyDescent="0.25">
      <c r="V2126" s="131">
        <f>+IF(O2126&lt;&gt;0,($L2126*(Lister!$F$11+Lister!$F$10*$K2126/1000)+($J2126-$L2126)*Lister!$F$9)*1.05/$M2126/60,0)</f>
        <v>0</v>
      </c>
      <c r="W2126" s="120">
        <f t="shared" si="120"/>
        <v>0</v>
      </c>
    </row>
    <row r="2127" spans="22:23" x14ac:dyDescent="0.25">
      <c r="V2127" s="131">
        <f>+IF(O2127&lt;&gt;0,($L2127*(Lister!$F$11+Lister!$F$10*$K2127/1000)+($J2127-$L2127)*Lister!$F$9)*1.05/$M2127/60,0)</f>
        <v>0</v>
      </c>
      <c r="W2127" s="120">
        <f t="shared" si="120"/>
        <v>0</v>
      </c>
    </row>
    <row r="2128" spans="22:23" x14ac:dyDescent="0.25">
      <c r="V2128" s="131">
        <f>+IF(O2128&lt;&gt;0,($L2128*(Lister!$F$11+Lister!$F$10*$K2128/1000)+($J2128-$L2128)*Lister!$F$9)*1.05/$M2128/60,0)</f>
        <v>0</v>
      </c>
      <c r="W2128" s="120">
        <f t="shared" si="120"/>
        <v>0</v>
      </c>
    </row>
    <row r="2129" spans="22:23" x14ac:dyDescent="0.25">
      <c r="V2129" s="131">
        <f>+IF(O2129&lt;&gt;0,($L2129*(Lister!$F$11+Lister!$F$10*$K2129/1000)+($J2129-$L2129)*Lister!$F$9)*1.05/$M2129/60,0)</f>
        <v>0</v>
      </c>
      <c r="W2129" s="120">
        <f t="shared" si="120"/>
        <v>0</v>
      </c>
    </row>
    <row r="2130" spans="22:23" x14ac:dyDescent="0.25">
      <c r="V2130" s="131">
        <f>+IF(O2130&lt;&gt;0,($L2130*(Lister!$F$11+Lister!$F$10*$K2130/1000)+($J2130-$L2130)*Lister!$F$9)*1.05/$M2130/60,0)</f>
        <v>0</v>
      </c>
      <c r="W2130" s="120">
        <f t="shared" si="120"/>
        <v>0</v>
      </c>
    </row>
    <row r="2131" spans="22:23" x14ac:dyDescent="0.25">
      <c r="V2131" s="131">
        <f>+IF(O2131&lt;&gt;0,($L2131*(Lister!$F$11+Lister!$F$10*$K2131/1000)+($J2131-$L2131)*Lister!$F$9)*1.05/$M2131/60,0)</f>
        <v>0</v>
      </c>
      <c r="W2131" s="120">
        <f t="shared" si="120"/>
        <v>0</v>
      </c>
    </row>
    <row r="2132" spans="22:23" x14ac:dyDescent="0.25">
      <c r="V2132" s="131">
        <f>+IF(O2132&lt;&gt;0,($L2132*(Lister!$F$11+Lister!$F$10*$K2132/1000)+($J2132-$L2132)*Lister!$F$9)*1.05/$M2132/60,0)</f>
        <v>0</v>
      </c>
      <c r="W2132" s="120">
        <f t="shared" si="120"/>
        <v>0</v>
      </c>
    </row>
    <row r="2133" spans="22:23" x14ac:dyDescent="0.25">
      <c r="V2133" s="131">
        <f>+IF(O2133&lt;&gt;0,($L2133*(Lister!$F$11+Lister!$F$10*$K2133/1000)+($J2133-$L2133)*Lister!$F$9)*1.05/$M2133/60,0)</f>
        <v>0</v>
      </c>
      <c r="W2133" s="120">
        <f t="shared" si="120"/>
        <v>0</v>
      </c>
    </row>
    <row r="2134" spans="22:23" x14ac:dyDescent="0.25">
      <c r="V2134" s="131">
        <f>+IF(O2134&lt;&gt;0,($L2134*(Lister!$F$11+Lister!$F$10*$K2134/1000)+($J2134-$L2134)*Lister!$F$9)*1.05/$M2134/60,0)</f>
        <v>0</v>
      </c>
      <c r="W2134" s="120">
        <f t="shared" si="120"/>
        <v>0</v>
      </c>
    </row>
    <row r="2135" spans="22:23" x14ac:dyDescent="0.25">
      <c r="V2135" s="131">
        <f>+IF(O2135&lt;&gt;0,($L2135*(Lister!$F$11+Lister!$F$10*$K2135/1000)+($J2135-$L2135)*Lister!$F$9)*1.05/$M2135/60,0)</f>
        <v>0</v>
      </c>
      <c r="W2135" s="120">
        <f t="shared" si="120"/>
        <v>0</v>
      </c>
    </row>
    <row r="2136" spans="22:23" x14ac:dyDescent="0.25">
      <c r="V2136" s="131">
        <f>+IF(O2136&lt;&gt;0,($L2136*(Lister!$F$11+Lister!$F$10*$K2136/1000)+($J2136-$L2136)*Lister!$F$9)*1.05/$M2136/60,0)</f>
        <v>0</v>
      </c>
      <c r="W2136" s="120">
        <f t="shared" si="120"/>
        <v>0</v>
      </c>
    </row>
    <row r="2137" spans="22:23" x14ac:dyDescent="0.25">
      <c r="V2137" s="131">
        <f>+IF(O2137&lt;&gt;0,($L2137*(Lister!$F$11+Lister!$F$10*$K2137/1000)+($J2137-$L2137)*Lister!$F$9)*1.05/$M2137/60,0)</f>
        <v>0</v>
      </c>
      <c r="W2137" s="120">
        <f t="shared" si="120"/>
        <v>0</v>
      </c>
    </row>
    <row r="2138" spans="22:23" x14ac:dyDescent="0.25">
      <c r="V2138" s="131">
        <f>+IF(O2138&lt;&gt;0,($L2138*(Lister!$F$11+Lister!$F$10*$K2138/1000)+($J2138-$L2138)*Lister!$F$9)*1.05/$M2138/60,0)</f>
        <v>0</v>
      </c>
      <c r="W2138" s="120">
        <f t="shared" si="120"/>
        <v>0</v>
      </c>
    </row>
    <row r="2139" spans="22:23" x14ac:dyDescent="0.25">
      <c r="V2139" s="131">
        <f>+IF(O2139&lt;&gt;0,($L2139*(Lister!$F$11+Lister!$F$10*$K2139/1000)+($J2139-$L2139)*Lister!$F$9)*1.05/$M2139/60,0)</f>
        <v>0</v>
      </c>
      <c r="W2139" s="120">
        <f t="shared" si="120"/>
        <v>0</v>
      </c>
    </row>
    <row r="2140" spans="22:23" x14ac:dyDescent="0.25">
      <c r="V2140" s="131">
        <f>+IF(O2140&lt;&gt;0,($L2140*(Lister!$F$11+Lister!$F$10*$K2140/1000)+($J2140-$L2140)*Lister!$F$9)*1.05/$M2140/60,0)</f>
        <v>0</v>
      </c>
      <c r="W2140" s="120">
        <f t="shared" si="120"/>
        <v>0</v>
      </c>
    </row>
    <row r="2141" spans="22:23" x14ac:dyDescent="0.25">
      <c r="V2141" s="131">
        <f>+IF(O2141&lt;&gt;0,($L2141*(Lister!$F$11+Lister!$F$10*$K2141/1000)+($J2141-$L2141)*Lister!$F$9)*1.05/$M2141/60,0)</f>
        <v>0</v>
      </c>
      <c r="W2141" s="120">
        <f t="shared" si="120"/>
        <v>0</v>
      </c>
    </row>
    <row r="2142" spans="22:23" x14ac:dyDescent="0.25">
      <c r="V2142" s="131">
        <f>+IF(O2142&lt;&gt;0,($L2142*(Lister!$F$11+Lister!$F$10*$K2142/1000)+($J2142-$L2142)*Lister!$F$9)*1.05/$M2142/60,0)</f>
        <v>0</v>
      </c>
      <c r="W2142" s="120">
        <f t="shared" si="120"/>
        <v>0</v>
      </c>
    </row>
    <row r="2143" spans="22:23" x14ac:dyDescent="0.25">
      <c r="V2143" s="131">
        <f>+IF(O2143&lt;&gt;0,($L2143*(Lister!$F$11+Lister!$F$10*$K2143/1000)+($J2143-$L2143)*Lister!$F$9)*1.05/$M2143/60,0)</f>
        <v>0</v>
      </c>
      <c r="W2143" s="120">
        <f t="shared" si="120"/>
        <v>0</v>
      </c>
    </row>
    <row r="2144" spans="22:23" x14ac:dyDescent="0.25">
      <c r="V2144" s="131">
        <f>+IF(O2144&lt;&gt;0,($L2144*(Lister!$F$11+Lister!$F$10*$K2144/1000)+($J2144-$L2144)*Lister!$F$9)*1.05/$M2144/60,0)</f>
        <v>0</v>
      </c>
      <c r="W2144" s="120">
        <f t="shared" si="120"/>
        <v>0</v>
      </c>
    </row>
    <row r="2145" spans="22:23" x14ac:dyDescent="0.25">
      <c r="V2145" s="131">
        <f>+IF(O2145&lt;&gt;0,($L2145*(Lister!$F$11+Lister!$F$10*$K2145/1000)+($J2145-$L2145)*Lister!$F$9)*1.05/$M2145/60,0)</f>
        <v>0</v>
      </c>
      <c r="W2145" s="120">
        <f t="shared" si="120"/>
        <v>0</v>
      </c>
    </row>
    <row r="2146" spans="22:23" x14ac:dyDescent="0.25">
      <c r="V2146" s="131">
        <f>+IF(O2146&lt;&gt;0,($L2146*(Lister!$F$11+Lister!$F$10*$K2146/1000)+($J2146-$L2146)*Lister!$F$9)*1.05/$M2146/60,0)</f>
        <v>0</v>
      </c>
      <c r="W2146" s="120">
        <f t="shared" si="120"/>
        <v>0</v>
      </c>
    </row>
    <row r="2147" spans="22:23" x14ac:dyDescent="0.25">
      <c r="V2147" s="131">
        <f>+IF(O2147&lt;&gt;0,($L2147*(Lister!$F$11+Lister!$F$10*$K2147/1000)+($J2147-$L2147)*Lister!$F$9)*1.05/$M2147/60,0)</f>
        <v>0</v>
      </c>
      <c r="W2147" s="120">
        <f t="shared" si="120"/>
        <v>0</v>
      </c>
    </row>
    <row r="2148" spans="22:23" x14ac:dyDescent="0.25">
      <c r="V2148" s="131">
        <f>+IF(O2148&lt;&gt;0,($L2148*(Lister!$F$11+Lister!$F$10*$K2148/1000)+($J2148-$L2148)*Lister!$F$9)*1.05/$M2148/60,0)</f>
        <v>0</v>
      </c>
      <c r="W2148" s="120">
        <f t="shared" si="120"/>
        <v>0</v>
      </c>
    </row>
    <row r="2149" spans="22:23" x14ac:dyDescent="0.25">
      <c r="V2149" s="131">
        <f>+IF(O2149&lt;&gt;0,($L2149*(Lister!$F$11+Lister!$F$10*$K2149/1000)+($J2149-$L2149)*Lister!$F$9)*1.05/$M2149/60,0)</f>
        <v>0</v>
      </c>
      <c r="W2149" s="120">
        <f t="shared" si="120"/>
        <v>0</v>
      </c>
    </row>
    <row r="2150" spans="22:23" x14ac:dyDescent="0.25">
      <c r="V2150" s="131">
        <f>+IF(O2150&lt;&gt;0,($L2150*(Lister!$F$11+Lister!$F$10*$K2150/1000)+($J2150-$L2150)*Lister!$F$9)*1.05/$M2150/60,0)</f>
        <v>0</v>
      </c>
      <c r="W2150" s="120">
        <f t="shared" si="120"/>
        <v>0</v>
      </c>
    </row>
    <row r="2151" spans="22:23" x14ac:dyDescent="0.25">
      <c r="V2151" s="131">
        <f>+IF(O2151&lt;&gt;0,($L2151*(Lister!$F$11+Lister!$F$10*$K2151/1000)+($J2151-$L2151)*Lister!$F$9)*1.05/$M2151/60,0)</f>
        <v>0</v>
      </c>
      <c r="W2151" s="120">
        <f t="shared" si="120"/>
        <v>0</v>
      </c>
    </row>
    <row r="2152" spans="22:23" x14ac:dyDescent="0.25">
      <c r="V2152" s="131">
        <f>+IF(O2152&lt;&gt;0,($L2152*(Lister!$F$11+Lister!$F$10*$K2152/1000)+($J2152-$L2152)*Lister!$F$9)*1.05/$M2152/60,0)</f>
        <v>0</v>
      </c>
      <c r="W2152" s="120">
        <f t="shared" si="120"/>
        <v>0</v>
      </c>
    </row>
    <row r="2153" spans="22:23" x14ac:dyDescent="0.25">
      <c r="V2153" s="131">
        <f>+IF(O2153&lt;&gt;0,($L2153*(Lister!$F$11+Lister!$F$10*$K2153/1000)+($J2153-$L2153)*Lister!$F$9)*1.05/$M2153/60,0)</f>
        <v>0</v>
      </c>
      <c r="W2153" s="120">
        <f t="shared" si="120"/>
        <v>0</v>
      </c>
    </row>
    <row r="2154" spans="22:23" x14ac:dyDescent="0.25">
      <c r="V2154" s="131">
        <f>+IF(O2154&lt;&gt;0,($L2154*(Lister!$F$11+Lister!$F$10*$K2154/1000)+($J2154-$L2154)*Lister!$F$9)*1.05/$M2154/60,0)</f>
        <v>0</v>
      </c>
      <c r="W2154" s="120">
        <f t="shared" si="120"/>
        <v>0</v>
      </c>
    </row>
    <row r="2155" spans="22:23" x14ac:dyDescent="0.25">
      <c r="V2155" s="131">
        <f>+IF(O2155&lt;&gt;0,($L2155*(Lister!$F$11+Lister!$F$10*$K2155/1000)+($J2155-$L2155)*Lister!$F$9)*1.05/$M2155/60,0)</f>
        <v>0</v>
      </c>
      <c r="W2155" s="120">
        <f t="shared" si="120"/>
        <v>0</v>
      </c>
    </row>
    <row r="2156" spans="22:23" x14ac:dyDescent="0.25">
      <c r="V2156" s="131">
        <f>+IF(O2156&lt;&gt;0,($L2156*(Lister!$F$11+Lister!$F$10*$K2156/1000)+($J2156-$L2156)*Lister!$F$9)*1.05/$M2156/60,0)</f>
        <v>0</v>
      </c>
      <c r="W2156" s="120">
        <f t="shared" si="120"/>
        <v>0</v>
      </c>
    </row>
    <row r="2157" spans="22:23" x14ac:dyDescent="0.25">
      <c r="V2157" s="131">
        <f>+IF(O2157&lt;&gt;0,($L2157*(Lister!$F$11+Lister!$F$10*$K2157/1000)+($J2157-$L2157)*Lister!$F$9)*1.05/$M2157/60,0)</f>
        <v>0</v>
      </c>
      <c r="W2157" s="120">
        <f t="shared" si="120"/>
        <v>0</v>
      </c>
    </row>
    <row r="2158" spans="22:23" x14ac:dyDescent="0.25">
      <c r="V2158" s="131">
        <f>+IF(O2158&lt;&gt;0,($L2158*(Lister!$F$11+Lister!$F$10*$K2158/1000)+($J2158-$L2158)*Lister!$F$9)*1.05/$M2158/60,0)</f>
        <v>0</v>
      </c>
      <c r="W2158" s="120">
        <f t="shared" si="120"/>
        <v>0</v>
      </c>
    </row>
    <row r="2159" spans="22:23" x14ac:dyDescent="0.25">
      <c r="V2159" s="131">
        <f>+IF(O2159&lt;&gt;0,($L2159*(Lister!$F$11+Lister!$F$10*$K2159/1000)+($J2159-$L2159)*Lister!$F$9)*1.05/$M2159/60,0)</f>
        <v>0</v>
      </c>
      <c r="W2159" s="120">
        <f t="shared" si="120"/>
        <v>0</v>
      </c>
    </row>
    <row r="2160" spans="22:23" x14ac:dyDescent="0.25">
      <c r="V2160" s="131">
        <f>+IF(O2160&lt;&gt;0,($L2160*(Lister!$F$11+Lister!$F$10*$K2160/1000)+($J2160-$L2160)*Lister!$F$9)*1.05/$M2160/60,0)</f>
        <v>0</v>
      </c>
      <c r="W2160" s="120">
        <f t="shared" si="120"/>
        <v>0</v>
      </c>
    </row>
    <row r="2161" spans="22:23" x14ac:dyDescent="0.25">
      <c r="V2161" s="131">
        <f>+IF(O2161&lt;&gt;0,($L2161*(Lister!$F$11+Lister!$F$10*$K2161/1000)+($J2161-$L2161)*Lister!$F$9)*1.05/$M2161/60,0)</f>
        <v>0</v>
      </c>
      <c r="W2161" s="120">
        <f t="shared" si="120"/>
        <v>0</v>
      </c>
    </row>
    <row r="2162" spans="22:23" x14ac:dyDescent="0.25">
      <c r="V2162" s="131">
        <f>+IF(O2162&lt;&gt;0,($L2162*(Lister!$F$11+Lister!$F$10*$K2162/1000)+($J2162-$L2162)*Lister!$F$9)*1.05/$M2162/60,0)</f>
        <v>0</v>
      </c>
      <c r="W2162" s="120">
        <f t="shared" si="120"/>
        <v>0</v>
      </c>
    </row>
    <row r="2163" spans="22:23" x14ac:dyDescent="0.25">
      <c r="V2163" s="131">
        <f>+IF(O2163&lt;&gt;0,($L2163*(Lister!$F$11+Lister!$F$10*$K2163/1000)+($J2163-$L2163)*Lister!$F$9)*1.05/$M2163/60,0)</f>
        <v>0</v>
      </c>
      <c r="W2163" s="120">
        <f t="shared" si="120"/>
        <v>0</v>
      </c>
    </row>
    <row r="2164" spans="22:23" x14ac:dyDescent="0.25">
      <c r="V2164" s="131">
        <f>+IF(O2164&lt;&gt;0,($L2164*(Lister!$F$11+Lister!$F$10*$K2164/1000)+($J2164-$L2164)*Lister!$F$9)*1.05/$M2164/60,0)</f>
        <v>0</v>
      </c>
      <c r="W2164" s="120">
        <f t="shared" si="120"/>
        <v>0</v>
      </c>
    </row>
    <row r="2165" spans="22:23" x14ac:dyDescent="0.25">
      <c r="V2165" s="131">
        <f>+IF(O2165&lt;&gt;0,($L2165*(Lister!$F$11+Lister!$F$10*$K2165/1000)+($J2165-$L2165)*Lister!$F$9)*1.05/$M2165/60,0)</f>
        <v>0</v>
      </c>
      <c r="W2165" s="120">
        <f t="shared" si="120"/>
        <v>0</v>
      </c>
    </row>
    <row r="2166" spans="22:23" x14ac:dyDescent="0.25">
      <c r="V2166" s="131">
        <f>+IF(O2166&lt;&gt;0,($L2166*(Lister!$F$11+Lister!$F$10*$K2166/1000)+($J2166-$L2166)*Lister!$F$9)*1.05/$M2166/60,0)</f>
        <v>0</v>
      </c>
      <c r="W2166" s="120">
        <f t="shared" si="120"/>
        <v>0</v>
      </c>
    </row>
    <row r="2167" spans="22:23" x14ac:dyDescent="0.25">
      <c r="V2167" s="131">
        <f>+IF(O2167&lt;&gt;0,($L2167*(Lister!$F$11+Lister!$F$10*$K2167/1000)+($J2167-$L2167)*Lister!$F$9)*1.05/$M2167/60,0)</f>
        <v>0</v>
      </c>
      <c r="W2167" s="120">
        <f t="shared" si="120"/>
        <v>0</v>
      </c>
    </row>
    <row r="2168" spans="22:23" x14ac:dyDescent="0.25">
      <c r="V2168" s="131">
        <f>+IF(O2168&lt;&gt;0,($L2168*(Lister!$F$11+Lister!$F$10*$K2168/1000)+($J2168-$L2168)*Lister!$F$9)*1.05/$M2168/60,0)</f>
        <v>0</v>
      </c>
      <c r="W2168" s="120">
        <f t="shared" si="120"/>
        <v>0</v>
      </c>
    </row>
    <row r="2169" spans="22:23" x14ac:dyDescent="0.25">
      <c r="V2169" s="131">
        <f>+IF(O2169&lt;&gt;0,($L2169*(Lister!$F$11+Lister!$F$10*$K2169/1000)+($J2169-$L2169)*Lister!$F$9)*1.05/$M2169/60,0)</f>
        <v>0</v>
      </c>
      <c r="W2169" s="120">
        <f t="shared" si="120"/>
        <v>0</v>
      </c>
    </row>
    <row r="2170" spans="22:23" x14ac:dyDescent="0.25">
      <c r="V2170" s="131">
        <f>+IF(O2170&lt;&gt;0,($L2170*(Lister!$F$11+Lister!$F$10*$K2170/1000)+($J2170-$L2170)*Lister!$F$9)*1.05/$M2170/60,0)</f>
        <v>0</v>
      </c>
      <c r="W2170" s="120">
        <f t="shared" si="120"/>
        <v>0</v>
      </c>
    </row>
    <row r="2171" spans="22:23" x14ac:dyDescent="0.25">
      <c r="V2171" s="131">
        <f>+IF(O2171&lt;&gt;0,($L2171*(Lister!$F$11+Lister!$F$10*$K2171/1000)+($J2171-$L2171)*Lister!$F$9)*1.05/$M2171/60,0)</f>
        <v>0</v>
      </c>
      <c r="W2171" s="120">
        <f t="shared" si="120"/>
        <v>0</v>
      </c>
    </row>
    <row r="2172" spans="22:23" x14ac:dyDescent="0.25">
      <c r="V2172" s="131">
        <f>+IF(O2172&lt;&gt;0,($L2172*(Lister!$F$11+Lister!$F$10*$K2172/1000)+($J2172-$L2172)*Lister!$F$9)*1.05/$M2172/60,0)</f>
        <v>0</v>
      </c>
      <c r="W2172" s="120">
        <f t="shared" si="120"/>
        <v>0</v>
      </c>
    </row>
    <row r="2173" spans="22:23" x14ac:dyDescent="0.25">
      <c r="V2173" s="131">
        <f>+IF(O2173&lt;&gt;0,($L2173*(Lister!$F$11+Lister!$F$10*$K2173/1000)+($J2173-$L2173)*Lister!$F$9)*1.05/$M2173/60,0)</f>
        <v>0</v>
      </c>
      <c r="W2173" s="120">
        <f t="shared" si="120"/>
        <v>0</v>
      </c>
    </row>
    <row r="2174" spans="22:23" x14ac:dyDescent="0.25">
      <c r="V2174" s="131">
        <f>+IF(O2174&lt;&gt;0,($L2174*(Lister!$F$11+Lister!$F$10*$K2174/1000)+($J2174-$L2174)*Lister!$F$9)*1.05/$M2174/60,0)</f>
        <v>0</v>
      </c>
      <c r="W2174" s="120">
        <f t="shared" si="120"/>
        <v>0</v>
      </c>
    </row>
    <row r="2175" spans="22:23" x14ac:dyDescent="0.25">
      <c r="V2175" s="131">
        <f>+IF(O2175&lt;&gt;0,($L2175*(Lister!$F$11+Lister!$F$10*$K2175/1000)+($J2175-$L2175)*Lister!$F$9)*1.05/$M2175/60,0)</f>
        <v>0</v>
      </c>
      <c r="W2175" s="120">
        <f t="shared" si="120"/>
        <v>0</v>
      </c>
    </row>
    <row r="2176" spans="22:23" x14ac:dyDescent="0.25">
      <c r="V2176" s="131">
        <f>+IF(O2176&lt;&gt;0,($L2176*(Lister!$F$11+Lister!$F$10*$K2176/1000)+($J2176-$L2176)*Lister!$F$9)*1.05/$M2176/60,0)</f>
        <v>0</v>
      </c>
      <c r="W2176" s="120">
        <f t="shared" si="120"/>
        <v>0</v>
      </c>
    </row>
    <row r="2177" spans="22:23" x14ac:dyDescent="0.25">
      <c r="V2177" s="131">
        <f>+IF(O2177&lt;&gt;0,($L2177*(Lister!$F$11+Lister!$F$10*$K2177/1000)+($J2177-$L2177)*Lister!$F$9)*1.05/$M2177/60,0)</f>
        <v>0</v>
      </c>
      <c r="W2177" s="120">
        <f t="shared" si="120"/>
        <v>0</v>
      </c>
    </row>
    <row r="2178" spans="22:23" x14ac:dyDescent="0.25">
      <c r="V2178" s="131">
        <f>+IF(O2178&lt;&gt;0,($L2178*(Lister!$F$11+Lister!$F$10*$K2178/1000)+($J2178-$L2178)*Lister!$F$9)*1.05/$M2178/60,0)</f>
        <v>0</v>
      </c>
      <c r="W2178" s="120">
        <f t="shared" si="120"/>
        <v>0</v>
      </c>
    </row>
    <row r="2179" spans="22:23" x14ac:dyDescent="0.25">
      <c r="V2179" s="131">
        <f>+IF(O2179&lt;&gt;0,($L2179*(Lister!$F$11+Lister!$F$10*$K2179/1000)+($J2179-$L2179)*Lister!$F$9)*1.05/$M2179/60,0)</f>
        <v>0</v>
      </c>
      <c r="W2179" s="120">
        <f t="shared" si="120"/>
        <v>0</v>
      </c>
    </row>
    <row r="2180" spans="22:23" x14ac:dyDescent="0.25">
      <c r="V2180" s="131">
        <f>+IF(O2180&lt;&gt;0,($L2180*(Lister!$F$11+Lister!$F$10*$K2180/1000)+($J2180-$L2180)*Lister!$F$9)*1.05/$M2180/60,0)</f>
        <v>0</v>
      </c>
      <c r="W2180" s="120">
        <f t="shared" si="120"/>
        <v>0</v>
      </c>
    </row>
    <row r="2181" spans="22:23" x14ac:dyDescent="0.25">
      <c r="V2181" s="131">
        <f>+IF(O2181&lt;&gt;0,($L2181*(Lister!$F$11+Lister!$F$10*$K2181/1000)+($J2181-$L2181)*Lister!$F$9)*1.05/$M2181/60,0)</f>
        <v>0</v>
      </c>
      <c r="W2181" s="120">
        <f t="shared" si="120"/>
        <v>0</v>
      </c>
    </row>
    <row r="2182" spans="22:23" x14ac:dyDescent="0.25">
      <c r="V2182" s="131">
        <f>+IF(O2182&lt;&gt;0,($L2182*(Lister!$F$11+Lister!$F$10*$K2182/1000)+($J2182-$L2182)*Lister!$F$9)*1.05/$M2182/60,0)</f>
        <v>0</v>
      </c>
      <c r="W2182" s="120">
        <f t="shared" ref="W2182:W2245" si="121">+V2182/60</f>
        <v>0</v>
      </c>
    </row>
    <row r="2183" spans="22:23" x14ac:dyDescent="0.25">
      <c r="V2183" s="131">
        <f>+IF(O2183&lt;&gt;0,($L2183*(Lister!$F$11+Lister!$F$10*$K2183/1000)+($J2183-$L2183)*Lister!$F$9)*1.05/$M2183/60,0)</f>
        <v>0</v>
      </c>
      <c r="W2183" s="120">
        <f t="shared" si="121"/>
        <v>0</v>
      </c>
    </row>
    <row r="2184" spans="22:23" x14ac:dyDescent="0.25">
      <c r="V2184" s="131">
        <f>+IF(O2184&lt;&gt;0,($L2184*(Lister!$F$11+Lister!$F$10*$K2184/1000)+($J2184-$L2184)*Lister!$F$9)*1.05/$M2184/60,0)</f>
        <v>0</v>
      </c>
      <c r="W2184" s="120">
        <f t="shared" si="121"/>
        <v>0</v>
      </c>
    </row>
    <row r="2185" spans="22:23" x14ac:dyDescent="0.25">
      <c r="V2185" s="131">
        <f>+IF(O2185&lt;&gt;0,($L2185*(Lister!$F$11+Lister!$F$10*$K2185/1000)+($J2185-$L2185)*Lister!$F$9)*1.05/$M2185/60,0)</f>
        <v>0</v>
      </c>
      <c r="W2185" s="120">
        <f t="shared" si="121"/>
        <v>0</v>
      </c>
    </row>
    <row r="2186" spans="22:23" x14ac:dyDescent="0.25">
      <c r="V2186" s="131">
        <f>+IF(O2186&lt;&gt;0,($L2186*(Lister!$F$11+Lister!$F$10*$K2186/1000)+($J2186-$L2186)*Lister!$F$9)*1.05/$M2186/60,0)</f>
        <v>0</v>
      </c>
      <c r="W2186" s="120">
        <f t="shared" si="121"/>
        <v>0</v>
      </c>
    </row>
    <row r="2187" spans="22:23" x14ac:dyDescent="0.25">
      <c r="V2187" s="131">
        <f>+IF(O2187&lt;&gt;0,($L2187*(Lister!$F$11+Lister!$F$10*$K2187/1000)+($J2187-$L2187)*Lister!$F$9)*1.05/$M2187/60,0)</f>
        <v>0</v>
      </c>
      <c r="W2187" s="120">
        <f t="shared" si="121"/>
        <v>0</v>
      </c>
    </row>
    <row r="2188" spans="22:23" x14ac:dyDescent="0.25">
      <c r="V2188" s="131">
        <f>+IF(O2188&lt;&gt;0,($L2188*(Lister!$F$11+Lister!$F$10*$K2188/1000)+($J2188-$L2188)*Lister!$F$9)*1.05/$M2188/60,0)</f>
        <v>0</v>
      </c>
      <c r="W2188" s="120">
        <f t="shared" si="121"/>
        <v>0</v>
      </c>
    </row>
    <row r="2189" spans="22:23" x14ac:dyDescent="0.25">
      <c r="V2189" s="131">
        <f>+IF(O2189&lt;&gt;0,($L2189*(Lister!$F$11+Lister!$F$10*$K2189/1000)+($J2189-$L2189)*Lister!$F$9)*1.05/$M2189/60,0)</f>
        <v>0</v>
      </c>
      <c r="W2189" s="120">
        <f t="shared" si="121"/>
        <v>0</v>
      </c>
    </row>
    <row r="2190" spans="22:23" x14ac:dyDescent="0.25">
      <c r="V2190" s="131">
        <f>+IF(O2190&lt;&gt;0,($L2190*(Lister!$F$11+Lister!$F$10*$K2190/1000)+($J2190-$L2190)*Lister!$F$9)*1.05/$M2190/60,0)</f>
        <v>0</v>
      </c>
      <c r="W2190" s="120">
        <f t="shared" si="121"/>
        <v>0</v>
      </c>
    </row>
    <row r="2191" spans="22:23" x14ac:dyDescent="0.25">
      <c r="V2191" s="131">
        <f>+IF(O2191&lt;&gt;0,($L2191*(Lister!$F$11+Lister!$F$10*$K2191/1000)+($J2191-$L2191)*Lister!$F$9)*1.05/$M2191/60,0)</f>
        <v>0</v>
      </c>
      <c r="W2191" s="120">
        <f t="shared" si="121"/>
        <v>0</v>
      </c>
    </row>
    <row r="2192" spans="22:23" x14ac:dyDescent="0.25">
      <c r="V2192" s="131">
        <f>+IF(O2192&lt;&gt;0,($L2192*(Lister!$F$11+Lister!$F$10*$K2192/1000)+($J2192-$L2192)*Lister!$F$9)*1.05/$M2192/60,0)</f>
        <v>0</v>
      </c>
      <c r="W2192" s="120">
        <f t="shared" si="121"/>
        <v>0</v>
      </c>
    </row>
    <row r="2193" spans="22:23" x14ac:dyDescent="0.25">
      <c r="V2193" s="131">
        <f>+IF(O2193&lt;&gt;0,($L2193*(Lister!$F$11+Lister!$F$10*$K2193/1000)+($J2193-$L2193)*Lister!$F$9)*1.05/$M2193/60,0)</f>
        <v>0</v>
      </c>
      <c r="W2193" s="120">
        <f t="shared" si="121"/>
        <v>0</v>
      </c>
    </row>
    <row r="2194" spans="22:23" x14ac:dyDescent="0.25">
      <c r="V2194" s="131">
        <f>+IF(O2194&lt;&gt;0,($L2194*(Lister!$F$11+Lister!$F$10*$K2194/1000)+($J2194-$L2194)*Lister!$F$9)*1.05/$M2194/60,0)</f>
        <v>0</v>
      </c>
      <c r="W2194" s="120">
        <f t="shared" si="121"/>
        <v>0</v>
      </c>
    </row>
    <row r="2195" spans="22:23" x14ac:dyDescent="0.25">
      <c r="V2195" s="131">
        <f>+IF(O2195&lt;&gt;0,($L2195*(Lister!$F$11+Lister!$F$10*$K2195/1000)+($J2195-$L2195)*Lister!$F$9)*1.05/$M2195/60,0)</f>
        <v>0</v>
      </c>
      <c r="W2195" s="120">
        <f t="shared" si="121"/>
        <v>0</v>
      </c>
    </row>
    <row r="2196" spans="22:23" x14ac:dyDescent="0.25">
      <c r="V2196" s="131">
        <f>+IF(O2196&lt;&gt;0,($L2196*(Lister!$F$11+Lister!$F$10*$K2196/1000)+($J2196-$L2196)*Lister!$F$9)*1.05/$M2196/60,0)</f>
        <v>0</v>
      </c>
      <c r="W2196" s="120">
        <f t="shared" si="121"/>
        <v>0</v>
      </c>
    </row>
    <row r="2197" spans="22:23" x14ac:dyDescent="0.25">
      <c r="V2197" s="131">
        <f>+IF(O2197&lt;&gt;0,($L2197*(Lister!$F$11+Lister!$F$10*$K2197/1000)+($J2197-$L2197)*Lister!$F$9)*1.05/$M2197/60,0)</f>
        <v>0</v>
      </c>
      <c r="W2197" s="120">
        <f t="shared" si="121"/>
        <v>0</v>
      </c>
    </row>
    <row r="2198" spans="22:23" x14ac:dyDescent="0.25">
      <c r="V2198" s="131">
        <f>+IF(O2198&lt;&gt;0,($L2198*(Lister!$F$11+Lister!$F$10*$K2198/1000)+($J2198-$L2198)*Lister!$F$9)*1.05/$M2198/60,0)</f>
        <v>0</v>
      </c>
      <c r="W2198" s="120">
        <f t="shared" si="121"/>
        <v>0</v>
      </c>
    </row>
    <row r="2199" spans="22:23" x14ac:dyDescent="0.25">
      <c r="V2199" s="131">
        <f>+IF(O2199&lt;&gt;0,($L2199*(Lister!$F$11+Lister!$F$10*$K2199/1000)+($J2199-$L2199)*Lister!$F$9)*1.05/$M2199/60,0)</f>
        <v>0</v>
      </c>
      <c r="W2199" s="120">
        <f t="shared" si="121"/>
        <v>0</v>
      </c>
    </row>
    <row r="2200" spans="22:23" x14ac:dyDescent="0.25">
      <c r="V2200" s="131">
        <f>+IF(O2200&lt;&gt;0,($L2200*(Lister!$F$11+Lister!$F$10*$K2200/1000)+($J2200-$L2200)*Lister!$F$9)*1.05/$M2200/60,0)</f>
        <v>0</v>
      </c>
      <c r="W2200" s="120">
        <f t="shared" si="121"/>
        <v>0</v>
      </c>
    </row>
    <row r="2201" spans="22:23" x14ac:dyDescent="0.25">
      <c r="V2201" s="131">
        <f>+IF(O2201&lt;&gt;0,($L2201*(Lister!$F$11+Lister!$F$10*$K2201/1000)+($J2201-$L2201)*Lister!$F$9)*1.05/$M2201/60,0)</f>
        <v>0</v>
      </c>
      <c r="W2201" s="120">
        <f t="shared" si="121"/>
        <v>0</v>
      </c>
    </row>
    <row r="2202" spans="22:23" x14ac:dyDescent="0.25">
      <c r="V2202" s="131">
        <f>+IF(O2202&lt;&gt;0,($L2202*(Lister!$F$11+Lister!$F$10*$K2202/1000)+($J2202-$L2202)*Lister!$F$9)*1.05/$M2202/60,0)</f>
        <v>0</v>
      </c>
      <c r="W2202" s="120">
        <f t="shared" si="121"/>
        <v>0</v>
      </c>
    </row>
    <row r="2203" spans="22:23" x14ac:dyDescent="0.25">
      <c r="V2203" s="131">
        <f>+IF(O2203&lt;&gt;0,($L2203*(Lister!$F$11+Lister!$F$10*$K2203/1000)+($J2203-$L2203)*Lister!$F$9)*1.05/$M2203/60,0)</f>
        <v>0</v>
      </c>
      <c r="W2203" s="120">
        <f t="shared" si="121"/>
        <v>0</v>
      </c>
    </row>
    <row r="2204" spans="22:23" x14ac:dyDescent="0.25">
      <c r="V2204" s="131">
        <f>+IF(O2204&lt;&gt;0,($L2204*(Lister!$F$11+Lister!$F$10*$K2204/1000)+($J2204-$L2204)*Lister!$F$9)*1.05/$M2204/60,0)</f>
        <v>0</v>
      </c>
      <c r="W2204" s="120">
        <f t="shared" si="121"/>
        <v>0</v>
      </c>
    </row>
    <row r="2205" spans="22:23" x14ac:dyDescent="0.25">
      <c r="V2205" s="131">
        <f>+IF(O2205&lt;&gt;0,($L2205*(Lister!$F$11+Lister!$F$10*$K2205/1000)+($J2205-$L2205)*Lister!$F$9)*1.05/$M2205/60,0)</f>
        <v>0</v>
      </c>
      <c r="W2205" s="120">
        <f t="shared" si="121"/>
        <v>0</v>
      </c>
    </row>
    <row r="2206" spans="22:23" x14ac:dyDescent="0.25">
      <c r="V2206" s="131">
        <f>+IF(O2206&lt;&gt;0,($L2206*(Lister!$F$11+Lister!$F$10*$K2206/1000)+($J2206-$L2206)*Lister!$F$9)*1.05/$M2206/60,0)</f>
        <v>0</v>
      </c>
      <c r="W2206" s="120">
        <f t="shared" si="121"/>
        <v>0</v>
      </c>
    </row>
    <row r="2207" spans="22:23" x14ac:dyDescent="0.25">
      <c r="V2207" s="131">
        <f>+IF(O2207&lt;&gt;0,($L2207*(Lister!$F$11+Lister!$F$10*$K2207/1000)+($J2207-$L2207)*Lister!$F$9)*1.05/$M2207/60,0)</f>
        <v>0</v>
      </c>
      <c r="W2207" s="120">
        <f t="shared" si="121"/>
        <v>0</v>
      </c>
    </row>
    <row r="2208" spans="22:23" x14ac:dyDescent="0.25">
      <c r="V2208" s="131">
        <f>+IF(O2208&lt;&gt;0,($L2208*(Lister!$F$11+Lister!$F$10*$K2208/1000)+($J2208-$L2208)*Lister!$F$9)*1.05/$M2208/60,0)</f>
        <v>0</v>
      </c>
      <c r="W2208" s="120">
        <f t="shared" si="121"/>
        <v>0</v>
      </c>
    </row>
    <row r="2209" spans="22:23" x14ac:dyDescent="0.25">
      <c r="V2209" s="131">
        <f>+IF(O2209&lt;&gt;0,($L2209*(Lister!$F$11+Lister!$F$10*$K2209/1000)+($J2209-$L2209)*Lister!$F$9)*1.05/$M2209/60,0)</f>
        <v>0</v>
      </c>
      <c r="W2209" s="120">
        <f t="shared" si="121"/>
        <v>0</v>
      </c>
    </row>
    <row r="2210" spans="22:23" x14ac:dyDescent="0.25">
      <c r="V2210" s="131">
        <f>+IF(O2210&lt;&gt;0,($L2210*(Lister!$F$11+Lister!$F$10*$K2210/1000)+($J2210-$L2210)*Lister!$F$9)*1.05/$M2210/60,0)</f>
        <v>0</v>
      </c>
      <c r="W2210" s="120">
        <f t="shared" si="121"/>
        <v>0</v>
      </c>
    </row>
    <row r="2211" spans="22:23" x14ac:dyDescent="0.25">
      <c r="V2211" s="131">
        <f>+IF(O2211&lt;&gt;0,($L2211*(Lister!$F$11+Lister!$F$10*$K2211/1000)+($J2211-$L2211)*Lister!$F$9)*1.05/$M2211/60,0)</f>
        <v>0</v>
      </c>
      <c r="W2211" s="120">
        <f t="shared" si="121"/>
        <v>0</v>
      </c>
    </row>
    <row r="2212" spans="22:23" x14ac:dyDescent="0.25">
      <c r="V2212" s="131">
        <f>+IF(O2212&lt;&gt;0,($L2212*(Lister!$F$11+Lister!$F$10*$K2212/1000)+($J2212-$L2212)*Lister!$F$9)*1.05/$M2212/60,0)</f>
        <v>0</v>
      </c>
      <c r="W2212" s="120">
        <f t="shared" si="121"/>
        <v>0</v>
      </c>
    </row>
    <row r="2213" spans="22:23" x14ac:dyDescent="0.25">
      <c r="V2213" s="131">
        <f>+IF(O2213&lt;&gt;0,($L2213*(Lister!$F$11+Lister!$F$10*$K2213/1000)+($J2213-$L2213)*Lister!$F$9)*1.05/$M2213/60,0)</f>
        <v>0</v>
      </c>
      <c r="W2213" s="120">
        <f t="shared" si="121"/>
        <v>0</v>
      </c>
    </row>
    <row r="2214" spans="22:23" x14ac:dyDescent="0.25">
      <c r="V2214" s="131">
        <f>+IF(O2214&lt;&gt;0,($L2214*(Lister!$F$11+Lister!$F$10*$K2214/1000)+($J2214-$L2214)*Lister!$F$9)*1.05/$M2214/60,0)</f>
        <v>0</v>
      </c>
      <c r="W2214" s="120">
        <f t="shared" si="121"/>
        <v>0</v>
      </c>
    </row>
    <row r="2215" spans="22:23" x14ac:dyDescent="0.25">
      <c r="V2215" s="131">
        <f>+IF(O2215&lt;&gt;0,($L2215*(Lister!$F$11+Lister!$F$10*$K2215/1000)+($J2215-$L2215)*Lister!$F$9)*1.05/$M2215/60,0)</f>
        <v>0</v>
      </c>
      <c r="W2215" s="120">
        <f t="shared" si="121"/>
        <v>0</v>
      </c>
    </row>
    <row r="2216" spans="22:23" x14ac:dyDescent="0.25">
      <c r="V2216" s="131">
        <f>+IF(O2216&lt;&gt;0,($L2216*(Lister!$F$11+Lister!$F$10*$K2216/1000)+($J2216-$L2216)*Lister!$F$9)*1.05/$M2216/60,0)</f>
        <v>0</v>
      </c>
      <c r="W2216" s="120">
        <f t="shared" si="121"/>
        <v>0</v>
      </c>
    </row>
    <row r="2217" spans="22:23" x14ac:dyDescent="0.25">
      <c r="V2217" s="131">
        <f>+IF(O2217&lt;&gt;0,($L2217*(Lister!$F$11+Lister!$F$10*$K2217/1000)+($J2217-$L2217)*Lister!$F$9)*1.05/$M2217/60,0)</f>
        <v>0</v>
      </c>
      <c r="W2217" s="120">
        <f t="shared" si="121"/>
        <v>0</v>
      </c>
    </row>
    <row r="2218" spans="22:23" x14ac:dyDescent="0.25">
      <c r="V2218" s="131">
        <f>+IF(O2218&lt;&gt;0,($L2218*(Lister!$F$11+Lister!$F$10*$K2218/1000)+($J2218-$L2218)*Lister!$F$9)*1.05/$M2218/60,0)</f>
        <v>0</v>
      </c>
      <c r="W2218" s="120">
        <f t="shared" si="121"/>
        <v>0</v>
      </c>
    </row>
    <row r="2219" spans="22:23" x14ac:dyDescent="0.25">
      <c r="V2219" s="131">
        <f>+IF(O2219&lt;&gt;0,($L2219*(Lister!$F$11+Lister!$F$10*$K2219/1000)+($J2219-$L2219)*Lister!$F$9)*1.05/$M2219/60,0)</f>
        <v>0</v>
      </c>
      <c r="W2219" s="120">
        <f t="shared" si="121"/>
        <v>0</v>
      </c>
    </row>
    <row r="2220" spans="22:23" x14ac:dyDescent="0.25">
      <c r="V2220" s="131">
        <f>+IF(O2220&lt;&gt;0,($L2220*(Lister!$F$11+Lister!$F$10*$K2220/1000)+($J2220-$L2220)*Lister!$F$9)*1.05/$M2220/60,0)</f>
        <v>0</v>
      </c>
      <c r="W2220" s="120">
        <f t="shared" si="121"/>
        <v>0</v>
      </c>
    </row>
    <row r="2221" spans="22:23" x14ac:dyDescent="0.25">
      <c r="V2221" s="131">
        <f>+IF(O2221&lt;&gt;0,($L2221*(Lister!$F$11+Lister!$F$10*$K2221/1000)+($J2221-$L2221)*Lister!$F$9)*1.05/$M2221/60,0)</f>
        <v>0</v>
      </c>
      <c r="W2221" s="120">
        <f t="shared" si="121"/>
        <v>0</v>
      </c>
    </row>
    <row r="2222" spans="22:23" x14ac:dyDescent="0.25">
      <c r="V2222" s="131">
        <f>+IF(O2222&lt;&gt;0,($L2222*(Lister!$F$11+Lister!$F$10*$K2222/1000)+($J2222-$L2222)*Lister!$F$9)*1.05/$M2222/60,0)</f>
        <v>0</v>
      </c>
      <c r="W2222" s="120">
        <f t="shared" si="121"/>
        <v>0</v>
      </c>
    </row>
    <row r="2223" spans="22:23" x14ac:dyDescent="0.25">
      <c r="V2223" s="131">
        <f>+IF(O2223&lt;&gt;0,($L2223*(Lister!$F$11+Lister!$F$10*$K2223/1000)+($J2223-$L2223)*Lister!$F$9)*1.05/$M2223/60,0)</f>
        <v>0</v>
      </c>
      <c r="W2223" s="120">
        <f t="shared" si="121"/>
        <v>0</v>
      </c>
    </row>
    <row r="2224" spans="22:23" x14ac:dyDescent="0.25">
      <c r="V2224" s="131">
        <f>+IF(O2224&lt;&gt;0,($L2224*(Lister!$F$11+Lister!$F$10*$K2224/1000)+($J2224-$L2224)*Lister!$F$9)*1.05/$M2224/60,0)</f>
        <v>0</v>
      </c>
      <c r="W2224" s="120">
        <f t="shared" si="121"/>
        <v>0</v>
      </c>
    </row>
    <row r="2225" spans="22:23" x14ac:dyDescent="0.25">
      <c r="V2225" s="131">
        <f>+IF(O2225&lt;&gt;0,($L2225*(Lister!$F$11+Lister!$F$10*$K2225/1000)+($J2225-$L2225)*Lister!$F$9)*1.05/$M2225/60,0)</f>
        <v>0</v>
      </c>
      <c r="W2225" s="120">
        <f t="shared" si="121"/>
        <v>0</v>
      </c>
    </row>
    <row r="2226" spans="22:23" x14ac:dyDescent="0.25">
      <c r="V2226" s="131">
        <f>+IF(O2226&lt;&gt;0,($L2226*(Lister!$F$11+Lister!$F$10*$K2226/1000)+($J2226-$L2226)*Lister!$F$9)*1.05/$M2226/60,0)</f>
        <v>0</v>
      </c>
      <c r="W2226" s="120">
        <f t="shared" si="121"/>
        <v>0</v>
      </c>
    </row>
    <row r="2227" spans="22:23" x14ac:dyDescent="0.25">
      <c r="V2227" s="131">
        <f>+IF(O2227&lt;&gt;0,($L2227*(Lister!$F$11+Lister!$F$10*$K2227/1000)+($J2227-$L2227)*Lister!$F$9)*1.05/$M2227/60,0)</f>
        <v>0</v>
      </c>
      <c r="W2227" s="120">
        <f t="shared" si="121"/>
        <v>0</v>
      </c>
    </row>
    <row r="2228" spans="22:23" x14ac:dyDescent="0.25">
      <c r="V2228" s="131">
        <f>+IF(O2228&lt;&gt;0,($L2228*(Lister!$F$11+Lister!$F$10*$K2228/1000)+($J2228-$L2228)*Lister!$F$9)*1.05/$M2228/60,0)</f>
        <v>0</v>
      </c>
      <c r="W2228" s="120">
        <f t="shared" si="121"/>
        <v>0</v>
      </c>
    </row>
    <row r="2229" spans="22:23" x14ac:dyDescent="0.25">
      <c r="V2229" s="131">
        <f>+IF(O2229&lt;&gt;0,($L2229*(Lister!$F$11+Lister!$F$10*$K2229/1000)+($J2229-$L2229)*Lister!$F$9)*1.05/$M2229/60,0)</f>
        <v>0</v>
      </c>
      <c r="W2229" s="120">
        <f t="shared" si="121"/>
        <v>0</v>
      </c>
    </row>
    <row r="2230" spans="22:23" x14ac:dyDescent="0.25">
      <c r="V2230" s="131">
        <f>+IF(O2230&lt;&gt;0,($L2230*(Lister!$F$11+Lister!$F$10*$K2230/1000)+($J2230-$L2230)*Lister!$F$9)*1.05/$M2230/60,0)</f>
        <v>0</v>
      </c>
      <c r="W2230" s="120">
        <f t="shared" si="121"/>
        <v>0</v>
      </c>
    </row>
    <row r="2231" spans="22:23" x14ac:dyDescent="0.25">
      <c r="V2231" s="131">
        <f>+IF(O2231&lt;&gt;0,($L2231*(Lister!$F$11+Lister!$F$10*$K2231/1000)+($J2231-$L2231)*Lister!$F$9)*1.05/$M2231/60,0)</f>
        <v>0</v>
      </c>
      <c r="W2231" s="120">
        <f t="shared" si="121"/>
        <v>0</v>
      </c>
    </row>
    <row r="2232" spans="22:23" x14ac:dyDescent="0.25">
      <c r="V2232" s="131">
        <f>+IF(O2232&lt;&gt;0,($L2232*(Lister!$F$11+Lister!$F$10*$K2232/1000)+($J2232-$L2232)*Lister!$F$9)*1.05/$M2232/60,0)</f>
        <v>0</v>
      </c>
      <c r="W2232" s="120">
        <f t="shared" si="121"/>
        <v>0</v>
      </c>
    </row>
    <row r="2233" spans="22:23" x14ac:dyDescent="0.25">
      <c r="V2233" s="131">
        <f>+IF(O2233&lt;&gt;0,($L2233*(Lister!$F$11+Lister!$F$10*$K2233/1000)+($J2233-$L2233)*Lister!$F$9)*1.05/$M2233/60,0)</f>
        <v>0</v>
      </c>
      <c r="W2233" s="120">
        <f t="shared" si="121"/>
        <v>0</v>
      </c>
    </row>
    <row r="2234" spans="22:23" x14ac:dyDescent="0.25">
      <c r="V2234" s="131">
        <f>+IF(O2234&lt;&gt;0,($L2234*(Lister!$F$11+Lister!$F$10*$K2234/1000)+($J2234-$L2234)*Lister!$F$9)*1.05/$M2234/60,0)</f>
        <v>0</v>
      </c>
      <c r="W2234" s="120">
        <f t="shared" si="121"/>
        <v>0</v>
      </c>
    </row>
    <row r="2235" spans="22:23" x14ac:dyDescent="0.25">
      <c r="V2235" s="131">
        <f>+IF(O2235&lt;&gt;0,($L2235*(Lister!$F$11+Lister!$F$10*$K2235/1000)+($J2235-$L2235)*Lister!$F$9)*1.05/$M2235/60,0)</f>
        <v>0</v>
      </c>
      <c r="W2235" s="120">
        <f t="shared" si="121"/>
        <v>0</v>
      </c>
    </row>
    <row r="2236" spans="22:23" x14ac:dyDescent="0.25">
      <c r="V2236" s="131">
        <f>+IF(O2236&lt;&gt;0,($L2236*(Lister!$F$11+Lister!$F$10*$K2236/1000)+($J2236-$L2236)*Lister!$F$9)*1.05/$M2236/60,0)</f>
        <v>0</v>
      </c>
      <c r="W2236" s="120">
        <f t="shared" si="121"/>
        <v>0</v>
      </c>
    </row>
    <row r="2237" spans="22:23" x14ac:dyDescent="0.25">
      <c r="V2237" s="131">
        <f>+IF(O2237&lt;&gt;0,($L2237*(Lister!$F$11+Lister!$F$10*$K2237/1000)+($J2237-$L2237)*Lister!$F$9)*1.05/$M2237/60,0)</f>
        <v>0</v>
      </c>
      <c r="W2237" s="120">
        <f t="shared" si="121"/>
        <v>0</v>
      </c>
    </row>
    <row r="2238" spans="22:23" x14ac:dyDescent="0.25">
      <c r="V2238" s="131">
        <f>+IF(O2238&lt;&gt;0,($L2238*(Lister!$F$11+Lister!$F$10*$K2238/1000)+($J2238-$L2238)*Lister!$F$9)*1.05/$M2238/60,0)</f>
        <v>0</v>
      </c>
      <c r="W2238" s="120">
        <f t="shared" si="121"/>
        <v>0</v>
      </c>
    </row>
    <row r="2239" spans="22:23" x14ac:dyDescent="0.25">
      <c r="V2239" s="131">
        <f>+IF(O2239&lt;&gt;0,($L2239*(Lister!$F$11+Lister!$F$10*$K2239/1000)+($J2239-$L2239)*Lister!$F$9)*1.05/$M2239/60,0)</f>
        <v>0</v>
      </c>
      <c r="W2239" s="120">
        <f t="shared" si="121"/>
        <v>0</v>
      </c>
    </row>
    <row r="2240" spans="22:23" x14ac:dyDescent="0.25">
      <c r="V2240" s="131">
        <f>+IF(O2240&lt;&gt;0,($L2240*(Lister!$F$11+Lister!$F$10*$K2240/1000)+($J2240-$L2240)*Lister!$F$9)*1.05/$M2240/60,0)</f>
        <v>0</v>
      </c>
      <c r="W2240" s="120">
        <f t="shared" si="121"/>
        <v>0</v>
      </c>
    </row>
    <row r="2241" spans="22:23" x14ac:dyDescent="0.25">
      <c r="V2241" s="131">
        <f>+IF(O2241&lt;&gt;0,($L2241*(Lister!$F$11+Lister!$F$10*$K2241/1000)+($J2241-$L2241)*Lister!$F$9)*1.05/$M2241/60,0)</f>
        <v>0</v>
      </c>
      <c r="W2241" s="120">
        <f t="shared" si="121"/>
        <v>0</v>
      </c>
    </row>
    <row r="2242" spans="22:23" x14ac:dyDescent="0.25">
      <c r="V2242" s="131">
        <f>+IF(O2242&lt;&gt;0,($L2242*(Lister!$F$11+Lister!$F$10*$K2242/1000)+($J2242-$L2242)*Lister!$F$9)*1.05/$M2242/60,0)</f>
        <v>0</v>
      </c>
      <c r="W2242" s="120">
        <f t="shared" si="121"/>
        <v>0</v>
      </c>
    </row>
    <row r="2243" spans="22:23" x14ac:dyDescent="0.25">
      <c r="V2243" s="131">
        <f>+IF(O2243&lt;&gt;0,($L2243*(Lister!$F$11+Lister!$F$10*$K2243/1000)+($J2243-$L2243)*Lister!$F$9)*1.05/$M2243/60,0)</f>
        <v>0</v>
      </c>
      <c r="W2243" s="120">
        <f t="shared" si="121"/>
        <v>0</v>
      </c>
    </row>
    <row r="2244" spans="22:23" x14ac:dyDescent="0.25">
      <c r="V2244" s="131">
        <f>+IF(O2244&lt;&gt;0,($L2244*(Lister!$F$11+Lister!$F$10*$K2244/1000)+($J2244-$L2244)*Lister!$F$9)*1.05/$M2244/60,0)</f>
        <v>0</v>
      </c>
      <c r="W2244" s="120">
        <f t="shared" si="121"/>
        <v>0</v>
      </c>
    </row>
    <row r="2245" spans="22:23" x14ac:dyDescent="0.25">
      <c r="V2245" s="131">
        <f>+IF(O2245&lt;&gt;0,($L2245*(Lister!$F$11+Lister!$F$10*$K2245/1000)+($J2245-$L2245)*Lister!$F$9)*1.05/$M2245/60,0)</f>
        <v>0</v>
      </c>
      <c r="W2245" s="120">
        <f t="shared" si="121"/>
        <v>0</v>
      </c>
    </row>
    <row r="2246" spans="22:23" x14ac:dyDescent="0.25">
      <c r="V2246" s="131">
        <f>+IF(O2246&lt;&gt;0,($L2246*(Lister!$F$11+Lister!$F$10*$K2246/1000)+($J2246-$L2246)*Lister!$F$9)*1.05/$M2246/60,0)</f>
        <v>0</v>
      </c>
      <c r="W2246" s="120">
        <f t="shared" ref="W2246:W2268" si="122">+V2246/60</f>
        <v>0</v>
      </c>
    </row>
    <row r="2247" spans="22:23" x14ac:dyDescent="0.25">
      <c r="V2247" s="131">
        <f>+IF(O2247&lt;&gt;0,($L2247*(Lister!$F$11+Lister!$F$10*$K2247/1000)+($J2247-$L2247)*Lister!$F$9)*1.05/$M2247/60,0)</f>
        <v>0</v>
      </c>
      <c r="W2247" s="120">
        <f t="shared" si="122"/>
        <v>0</v>
      </c>
    </row>
    <row r="2248" spans="22:23" x14ac:dyDescent="0.25">
      <c r="V2248" s="131">
        <f>+IF(O2248&lt;&gt;0,($L2248*(Lister!$F$11+Lister!$F$10*$K2248/1000)+($J2248-$L2248)*Lister!$F$9)*1.05/$M2248/60,0)</f>
        <v>0</v>
      </c>
      <c r="W2248" s="120">
        <f t="shared" si="122"/>
        <v>0</v>
      </c>
    </row>
    <row r="2249" spans="22:23" x14ac:dyDescent="0.25">
      <c r="V2249" s="131">
        <f>+IF(O2249&lt;&gt;0,($L2249*(Lister!$F$11+Lister!$F$10*$K2249/1000)+($J2249-$L2249)*Lister!$F$9)*1.05/$M2249/60,0)</f>
        <v>0</v>
      </c>
      <c r="W2249" s="120">
        <f t="shared" si="122"/>
        <v>0</v>
      </c>
    </row>
    <row r="2250" spans="22:23" x14ac:dyDescent="0.25">
      <c r="V2250" s="131">
        <f>+IF(O2250&lt;&gt;0,($L2250*(Lister!$F$11+Lister!$F$10*$K2250/1000)+($J2250-$L2250)*Lister!$F$9)*1.05/$M2250/60,0)</f>
        <v>0</v>
      </c>
      <c r="W2250" s="120">
        <f t="shared" si="122"/>
        <v>0</v>
      </c>
    </row>
    <row r="2251" spans="22:23" x14ac:dyDescent="0.25">
      <c r="V2251" s="131">
        <f>+IF(O2251&lt;&gt;0,($L2251*(Lister!$F$11+Lister!$F$10*$K2251/1000)+($J2251-$L2251)*Lister!$F$9)*1.05/$M2251/60,0)</f>
        <v>0</v>
      </c>
      <c r="W2251" s="120">
        <f t="shared" si="122"/>
        <v>0</v>
      </c>
    </row>
    <row r="2252" spans="22:23" x14ac:dyDescent="0.25">
      <c r="V2252" s="131">
        <f>+IF(O2252&lt;&gt;0,($L2252*(Lister!$F$11+Lister!$F$10*$K2252/1000)+($J2252-$L2252)*Lister!$F$9)*1.05/$M2252/60,0)</f>
        <v>0</v>
      </c>
      <c r="W2252" s="120">
        <f t="shared" si="122"/>
        <v>0</v>
      </c>
    </row>
    <row r="2253" spans="22:23" x14ac:dyDescent="0.25">
      <c r="V2253" s="131">
        <f>+IF(O2253&lt;&gt;0,($L2253*(Lister!$F$11+Lister!$F$10*$K2253/1000)+($J2253-$L2253)*Lister!$F$9)*1.05/$M2253/60,0)</f>
        <v>0</v>
      </c>
      <c r="W2253" s="120">
        <f t="shared" si="122"/>
        <v>0</v>
      </c>
    </row>
    <row r="2254" spans="22:23" x14ac:dyDescent="0.25">
      <c r="V2254" s="131">
        <f>+IF(O2254&lt;&gt;0,($L2254*(Lister!$F$11+Lister!$F$10*$K2254/1000)+($J2254-$L2254)*Lister!$F$9)*1.05/$M2254/60,0)</f>
        <v>0</v>
      </c>
      <c r="W2254" s="120">
        <f t="shared" si="122"/>
        <v>0</v>
      </c>
    </row>
    <row r="2255" spans="22:23" x14ac:dyDescent="0.25">
      <c r="V2255" s="131">
        <f>+IF(O2255&lt;&gt;0,($L2255*(Lister!$F$11+Lister!$F$10*$K2255/1000)+($J2255-$L2255)*Lister!$F$9)*1.05/$M2255/60,0)</f>
        <v>0</v>
      </c>
      <c r="W2255" s="120">
        <f t="shared" si="122"/>
        <v>0</v>
      </c>
    </row>
    <row r="2256" spans="22:23" x14ac:dyDescent="0.25">
      <c r="V2256" s="131">
        <f>+IF(O2256&lt;&gt;0,($L2256*(Lister!$F$11+Lister!$F$10*$K2256/1000)+($J2256-$L2256)*Lister!$F$9)*1.05/$M2256/60,0)</f>
        <v>0</v>
      </c>
      <c r="W2256" s="120">
        <f t="shared" si="122"/>
        <v>0</v>
      </c>
    </row>
    <row r="2257" spans="22:23" x14ac:dyDescent="0.25">
      <c r="V2257" s="131">
        <f>+IF(O2257&lt;&gt;0,($L2257*(Lister!$F$11+Lister!$F$10*$K2257/1000)+($J2257-$L2257)*Lister!$F$9)*1.05/$M2257/60,0)</f>
        <v>0</v>
      </c>
      <c r="W2257" s="120">
        <f t="shared" si="122"/>
        <v>0</v>
      </c>
    </row>
    <row r="2258" spans="22:23" x14ac:dyDescent="0.25">
      <c r="V2258" s="131">
        <f>+IF(O2258&lt;&gt;0,($L2258*(Lister!$F$11+Lister!$F$10*$K2258/1000)+($J2258-$L2258)*Lister!$F$9)*1.05/$M2258/60,0)</f>
        <v>0</v>
      </c>
      <c r="W2258" s="120">
        <f t="shared" si="122"/>
        <v>0</v>
      </c>
    </row>
    <row r="2259" spans="22:23" x14ac:dyDescent="0.25">
      <c r="V2259" s="131">
        <f>+IF(O2259&lt;&gt;0,($L2259*(Lister!$F$11+Lister!$F$10*$K2259/1000)+($J2259-$L2259)*Lister!$F$9)*1.05/$M2259/60,0)</f>
        <v>0</v>
      </c>
      <c r="W2259" s="120">
        <f t="shared" si="122"/>
        <v>0</v>
      </c>
    </row>
    <row r="2260" spans="22:23" x14ac:dyDescent="0.25">
      <c r="V2260" s="131">
        <f>+IF(O2260&lt;&gt;0,($L2260*(Lister!$F$11+Lister!$F$10*$K2260/1000)+($J2260-$L2260)*Lister!$F$9)*1.05/$M2260/60,0)</f>
        <v>0</v>
      </c>
      <c r="W2260" s="120">
        <f t="shared" si="122"/>
        <v>0</v>
      </c>
    </row>
    <row r="2261" spans="22:23" x14ac:dyDescent="0.25">
      <c r="V2261" s="131">
        <f>+IF(O2261&lt;&gt;0,($L2261*(Lister!$F$11+Lister!$F$10*$K2261/1000)+($J2261-$L2261)*Lister!$F$9)*1.05/$M2261/60,0)</f>
        <v>0</v>
      </c>
      <c r="W2261" s="120">
        <f t="shared" si="122"/>
        <v>0</v>
      </c>
    </row>
    <row r="2262" spans="22:23" x14ac:dyDescent="0.25">
      <c r="V2262" s="131">
        <f>+IF(O2262&lt;&gt;0,($L2262*(Lister!$F$11+Lister!$F$10*$K2262/1000)+($J2262-$L2262)*Lister!$F$9)*1.05/$M2262/60,0)</f>
        <v>0</v>
      </c>
      <c r="W2262" s="120">
        <f t="shared" si="122"/>
        <v>0</v>
      </c>
    </row>
    <row r="2263" spans="22:23" x14ac:dyDescent="0.25">
      <c r="V2263" s="131">
        <f>+IF(O2263&lt;&gt;0,($L2263*(Lister!$F$11+Lister!$F$10*$K2263/1000)+($J2263-$L2263)*Lister!$F$9)*1.05/$M2263/60,0)</f>
        <v>0</v>
      </c>
      <c r="W2263" s="120">
        <f t="shared" si="122"/>
        <v>0</v>
      </c>
    </row>
    <row r="2264" spans="22:23" x14ac:dyDescent="0.25">
      <c r="V2264" s="131">
        <f>+IF(O2264&lt;&gt;0,($L2264*(Lister!$F$11+Lister!$F$10*$K2264/1000)+($J2264-$L2264)*Lister!$F$9)*1.05/$M2264/60,0)</f>
        <v>0</v>
      </c>
      <c r="W2264" s="120">
        <f t="shared" si="122"/>
        <v>0</v>
      </c>
    </row>
    <row r="2265" spans="22:23" x14ac:dyDescent="0.25">
      <c r="V2265" s="131">
        <f>+IF(O2265&lt;&gt;0,($L2265*(Lister!$F$11+Lister!$F$10*$K2265/1000)+($J2265-$L2265)*Lister!$F$9)*1.05/$M2265/60,0)</f>
        <v>0</v>
      </c>
      <c r="W2265" s="120">
        <f t="shared" si="122"/>
        <v>0</v>
      </c>
    </row>
    <row r="2266" spans="22:23" x14ac:dyDescent="0.25">
      <c r="V2266" s="131">
        <f>+IF(O2266&lt;&gt;0,($L2266*(Lister!$F$11+Lister!$F$10*$K2266/1000)+($J2266-$L2266)*Lister!$F$9)*1.05/$M2266/60,0)</f>
        <v>0</v>
      </c>
      <c r="W2266" s="120">
        <f t="shared" si="122"/>
        <v>0</v>
      </c>
    </row>
    <row r="2267" spans="22:23" x14ac:dyDescent="0.25">
      <c r="V2267" s="131">
        <f>+IF(O2267&lt;&gt;0,($L2267*(Lister!$F$11+Lister!$F$10*$K2267/1000)+($J2267-$L2267)*Lister!$F$9)*1.05/$M2267/60,0)</f>
        <v>0</v>
      </c>
      <c r="W2267" s="120">
        <f t="shared" si="122"/>
        <v>0</v>
      </c>
    </row>
    <row r="2268" spans="22:23" x14ac:dyDescent="0.25">
      <c r="V2268" s="131">
        <f>+IF(O2268&lt;&gt;0,($L2268*(Lister!$F$11+Lister!$F$10*$K2268/1000)+($J2268-$L2268)*Lister!$F$9)*1.05/$M2268/60,0)</f>
        <v>0</v>
      </c>
      <c r="W2268" s="120">
        <f t="shared" si="122"/>
        <v>0</v>
      </c>
    </row>
  </sheetData>
  <dataConsolidate/>
  <mergeCells count="7">
    <mergeCell ref="B1:C1"/>
    <mergeCell ref="D1:F1"/>
    <mergeCell ref="V3:W3"/>
    <mergeCell ref="V5:W5"/>
    <mergeCell ref="G1:H1"/>
    <mergeCell ref="I1:J1"/>
    <mergeCell ref="M1:P1"/>
  </mergeCells>
  <dataValidations count="29">
    <dataValidation type="whole" allowBlank="1" showInputMessage="1" showErrorMessage="1" errorTitle="Threads" error="Kun non-negative integers tilladt. " promptTitle="Threads" prompt="Antal threads/brokers der benyttes til denne datatransfer. Skal være nok til kun at benytte 25% af eksekveringstidsrummet. " sqref="Q701:Q1221 P19:P1221" xr:uid="{8CBB9959-DFCD-4A60-B398-12620332B660}">
      <formula1>0</formula1>
      <formula2>100000000000</formula2>
    </dataValidation>
    <dataValidation type="decimal" allowBlank="1" showInputMessage="1" showErrorMessage="1" errorTitle="Beregnet felt" error="Indtast ikke her. " promptTitle="Req's/Sec" prompt="ved 25% af forretning vindue anvendt._x000a_" sqref="R701:R982" xr:uid="{51DEB162-4F4B-4503-9A05-FB3DA758D2C4}">
      <formula1>-25</formula1>
      <formula2>-25</formula2>
    </dataValidation>
    <dataValidation type="decimal" allowBlank="1" showInputMessage="1" showErrorMessage="1" errorTitle="Beregnet felt" error="Indtast ikke her_x000a_" promptTitle="Aggr. volumen " prompt="Aggregeret volumen i megabyte_x000a_" sqref="Q701:Q982" xr:uid="{70FF5B00-DE3F-416F-A163-17386D4D2353}">
      <formula1>-25</formula1>
      <formula2>-25</formula2>
    </dataValidation>
    <dataValidation allowBlank="1" showInputMessage="1" showErrorMessage="1" errorTitle="Beregnet felt" error="Indtast ikke her_x000a_" promptTitle="Max responstid" prompt="Denne værdi skal være væsentligt større end angivet i SLA'en, for den givne requeststørrelse. Hvis ikke, skal antallet threads øges for at kunne nå det._x000a__x000a_" sqref="T549:T982" xr:uid="{07E5D751-971A-4D04-B422-1DF00886E6EE}"/>
    <dataValidation allowBlank="1" showInputMessage="1" showErrorMessage="1" promptTitle="Kontakt" prompt="Navn, Tlf, e-mail. Anvend i videst muligt omfang en funktionskontakt fremfor en person. Hvis en person angives, skal denne have accepteret offentliggørelse af disse oplysninger. " sqref="C6:C1221" xr:uid="{C9B205B7-FBF6-4BF9-AE08-7296361F7ED7}"/>
    <dataValidation type="whole" allowBlank="1" showInputMessage="1" showErrorMessage="1" errorTitle="Store transaktioner" error="Kun non-negative integers tilladt. _x000a_" promptTitle="Store requests" prompt="Antal webrequests større end 1 MB_x000a_SFTP-filer støre end 1 GB_x000a__x000a_" sqref="O6:O1221" xr:uid="{2A98103D-099C-4FA2-884F-7CAD44E6676B}">
      <formula1>0</formula1>
      <formula2>100000000000</formula2>
    </dataValidation>
    <dataValidation type="whole" allowBlank="1" showInputMessage="1" showErrorMessage="1" errorTitle="Transaktionsstørrelse" error="Kun non-negative integers tilladt. " promptTitle="Requeststørrelse" prompt="Gennemsnitlig samlet requeststørrelse (Kald + svar). _x000a_For SFTP angives gennemsnitlig filstørrelse._x000a__x000a__x000a_" sqref="N6:N1221" xr:uid="{6F9EC3A7-6C8F-4245-B0F5-82715E756A8B}">
      <formula1>0</formula1>
      <formula2>100000000000</formula2>
    </dataValidation>
    <dataValidation type="whole" allowBlank="1" showInputMessage="1" showErrorMessage="1" errorTitle="Transaktionstionsantal" error="Kun non-negative integers tilladt. " promptTitle="Requestantal" prompt="Samlet antal requests pr. datatransfer. 1 request er ét kald til én service._x000a_For SFTP angives antallet af filer._x000a_" sqref="M6:M1221" xr:uid="{C6DACDD8-D2B5-40CD-BE94-B1F79EE44EC5}">
      <formula1>0</formula1>
      <formula2>1000000000000</formula2>
    </dataValidation>
    <dataValidation type="date" allowBlank="1" showInputMessage="1" showErrorMessage="1" errorTitle="Gyldig til" error="Kun dato tilladt. Brug / som separator" promptTitle="Gyldig til" prompt="Slutdato for den periode hvor netop den angivne belastning forventes_x000a_Ingen slutdato angives som 01.01.2100." sqref="H6:H1221" xr:uid="{D6E6D00C-1819-4B82-B322-0DA16BDB735F}">
      <formula1>43466</formula1>
      <formula2>73051</formula2>
    </dataValidation>
    <dataValidation type="date" allowBlank="1" showInputMessage="1" showErrorMessage="1" errorTitle="Gyldig fra" error="Kun dato tilladt. Brug / som separator" promptTitle="Gyldig fra" prompt="Startdato for den periode hvor netop den angivne belastning forventes. Tast dato med / som separator." sqref="G6:G1221" xr:uid="{8E089D34-E3ED-49B2-9E9B-7265EB23B068}">
      <formula1>43466</formula1>
      <formula2>73051</formula2>
    </dataValidation>
    <dataValidation allowBlank="1" showInputMessage="1" showErrorMessage="1" promptTitle="Dag" prompt="Angivelse af dagen for påbegyndelse af datatransfer i intervallet angivet i feltet Interval." sqref="J6:J1221" xr:uid="{54C1A075-0FD9-4CDA-8AC1-C743D0E57733}"/>
    <dataValidation allowBlank="1" showInputMessage="1" showErrorMessage="1" promptTitle="Projektnavn" prompt="Projektnavnets forkortelse_x000a_" sqref="B6:B1221" xr:uid="{DA680BCF-AE24-48F5-BD2E-4322E156AD9E}"/>
    <dataValidation allowBlank="1" showInputMessage="1" showErrorMessage="1" promptTitle="Beskrivelse" prompt="Kort beskrivelse af overførslen" sqref="D6:D1221" xr:uid="{47C0580C-7F0E-45AC-8DB6-16356FB18719}"/>
    <dataValidation allowBlank="1" showInputMessage="1" showErrorMessage="1" promptTitle="SF" prompt="Snitfladens navn._x000a_Fx SF1601_B_V1._x000a_" sqref="E6:E1221" xr:uid="{D14D962E-B754-481B-A82B-26D330289674}"/>
    <dataValidation allowBlank="1" showInputMessage="1" showErrorMessage="1" promptTitle="Vindue, max" prompt="Maximalt tilladt vindue for eksekvering i timer. Dikteret af eksterne omstændigheder. Fx (lov)krav om seneste dato for søgbarhed. En måned angives som 730 timer." sqref="L6:L1221" xr:uid="{12DEEF3B-398A-489B-94A2-D50FE06D4EB7}"/>
    <dataValidation type="time" allowBlank="1" showInputMessage="1" showErrorMessage="1" promptTitle="Start" prompt="Tidspunkt for planlagt påbegyndelse af datatransfer" sqref="K6:K1221" xr:uid="{C4630057-B0B8-4CFF-B17B-FF382E7125DC}">
      <formula1>0</formula1>
      <formula2>0.999988425925926</formula2>
    </dataValidation>
    <dataValidation type="decimal" allowBlank="1" showInputMessage="1" showErrorMessage="1" errorTitle="Beregnet felt" error="Indtast ikke her_x000a_" promptTitle="MByte/Sec" prompt="Megabyte pr. sekund ved 25% af forretningsvinduet anvendt_x000a_" sqref="S6:S982" xr:uid="{B5ADB3D3-10B2-4F18-A8F7-ADAA041CFADB}">
      <formula1>-25</formula1>
      <formula2>-25</formula2>
    </dataValidation>
    <dataValidation allowBlank="1" showInputMessage="1" showErrorMessage="1" errorTitle="Beregnet felt" error="Indtast ikke her. " promptTitle="Aggr. Vol." prompt="Aggregeret volumen i megabyte " sqref="Q549:Q700" xr:uid="{3D9617E9-18F3-4B07-9897-5B5E0C1D36CA}"/>
    <dataValidation type="whole" allowBlank="1" showInputMessage="1" showErrorMessage="1" errorTitle="Beregnet felt" error="Indtast ikke her_x000a_" promptTitle="Aggr. volumen " prompt="Aggregeret volumen i megabyte_x000a_" sqref="Q6:Q700" xr:uid="{C6C59692-1207-466A-80E2-CDB4AC948DAF}">
      <formula1>-25</formula1>
      <formula2>-25</formula2>
    </dataValidation>
    <dataValidation allowBlank="1" showInputMessage="1" showErrorMessage="1" errorTitle="Gyldig fra" error="Datoer indtastes med / som skilletegn" promptTitle="Timer" prompt="Eksekveringstid i timer_x000a_" sqref="U6:U700" xr:uid="{B8864918-7F1A-4473-9B96-268943DAAA09}"/>
    <dataValidation allowBlank="1" showInputMessage="1" showErrorMessage="1" errorTitle="Beregnet felt" error="Indtast ikke her. " promptTitle="Req's/Sec" prompt="ved 25% af forretning vindue anvendt._x000a_" sqref="R549:R700" xr:uid="{12EC94A7-6010-47B2-ABA2-9FD197D79839}"/>
    <dataValidation type="whole" allowBlank="1" showInputMessage="1" showErrorMessage="1" errorTitle="Threads" error="Kun non-negative integers tilladt. " promptTitle="Threads" prompt="Antal threads/brokers der benyttes til denne datatransfer. Skal være tilstrækkeligt  til kun at benytte 25% af forretningsvinduet (Deadline-Startdato) " sqref="P6:P18" xr:uid="{3A64DCA8-4745-4C34-9E5F-E57AE2C045D7}">
      <formula1>0</formula1>
      <formula2>100000000000</formula2>
    </dataValidation>
    <dataValidation type="whole" allowBlank="1" showInputMessage="1" showErrorMessage="1" errorTitle="SLA-begrænsning" error="Beregnet felt. _x000a_Indtast ikke her_x000a_" promptTitle="SLA-begrænsning i timer" prompt="SLA-begrænsningen for web-requests viser hvor lang tid overførslen tager, hvis den alene er begrænset af SLA'en." sqref="W549:W2268" xr:uid="{1996D8EA-CBDB-4E57-8B61-4B88C41DECBA}">
      <formula1>-25</formula1>
      <formula2>-25</formula2>
    </dataValidation>
    <dataValidation type="whole" allowBlank="1" showInputMessage="1" showErrorMessage="1" errorTitle="SLA-begrænsning" error="Beregnet felt. _x000a_Indtast ikke her_x000a_" promptTitle="SLA-begrænsning i minutter" prompt="SLA-begrænsningen for web-requests viser hvor lang tid overførslen tager, hvis den alene er begrænset af SLA'en." sqref="V549:V2268" xr:uid="{EEA13DC9-4198-4748-89B9-62A84E32C5D8}">
      <formula1>-25</formula1>
      <formula2>-25</formula2>
    </dataValidation>
    <dataValidation type="whole" showInputMessage="1" showErrorMessage="1" errorTitle="Beregnet felt." error="Indtast ikke her" promptTitle="SLA-begrænsning" prompt="SLA-begrænsningen for web-requests viser hvor lang tid overførslen tager, hvis den alene er begrænset af SLA'en." sqref="V3:W3" xr:uid="{52EB5BA7-D0AB-468D-ADC3-53801F9803EF}">
      <formula1>-25</formula1>
      <formula2>-25</formula2>
    </dataValidation>
    <dataValidation type="decimal" allowBlank="1" showInputMessage="1" showErrorMessage="1" errorTitle="SLA-begrænsning" error="Indtast ikke her" promptTitle="SLA-begrænsning" prompt="SLA-begrænsningen for web-requests viser hvor lang tid overførslen tager, hvis den alene er begrænset af SLA'en." sqref="V6:W548" xr:uid="{29CBF9FF-A5CC-4EB0-BAFD-C2EE02269D1D}">
      <formula1>-25</formula1>
      <formula2>-25</formula2>
    </dataValidation>
    <dataValidation type="whole" allowBlank="1" showInputMessage="1" showErrorMessage="1" errorTitle="Beregnet felt" error="Indtast ikke her_x000a_" promptTitle="Max responstid" prompt="Denne værdi skal være væsentligt større end svartiden angivet i SLA'en, for den givne requeststørrelse. Hvis ikke, skal antallet af threads øges for at kunne nå det._x000a__x000a_" sqref="T6:T548" xr:uid="{4DF7F16E-19EE-40C1-988F-9D1016961102}">
      <formula1>-25</formula1>
      <formula2>-25</formula2>
    </dataValidation>
    <dataValidation type="whole" allowBlank="1" showInputMessage="1" showErrorMessage="1" errorTitle="Beregnet felt" error="Indtast ikke her. " promptTitle="Aggr. Vol." prompt="Aggregeret volumen i megabyte " sqref="Q6:Q548" xr:uid="{C5A0A138-1CDB-4FA2-ACFE-1EED4FBF10DF}">
      <formula1>-25</formula1>
      <formula2>-25</formula2>
    </dataValidation>
    <dataValidation type="whole" allowBlank="1" showInputMessage="1" showErrorMessage="1" errorTitle="Beregnet felt" error="Indtast ikke her. " promptTitle="Req's/Sec" prompt="ved 25% af forretning vindue anvendt._x000a_" sqref="R6:R548" xr:uid="{3027CB77-3445-4FA8-8FD2-5FF8F797DA57}">
      <formula1>-25</formula1>
      <formula2>-25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Interval" prompt="Vælg interval mellem belastningerne i droplisten til højre. _x000a_Vælg &quot;Daglig&quot; for at angive typisk belastning i normal arbejdstid." xr:uid="{4A90BCAA-7F99-4280-9C18-3FCB7EB8E984}">
          <x14:formula1>
            <xm:f>'https://share-it.kombit.dk/P0133/Leverance/[Kapacitetsbehov. Konsolideret.xlsx]Lister'!#REF!</xm:f>
          </x14:formula1>
          <xm:sqref>I415:I1221</xm:sqref>
        </x14:dataValidation>
        <x14:dataValidation type="list" allowBlank="1" showInputMessage="1" showErrorMessage="1" promptTitle="Type" prompt="Vælg snitfladetype i droplisten" xr:uid="{B288CE79-BEC5-4654-8BB0-315377562C6E}">
          <x14:formula1>
            <xm:f>Lister!$D$3:$D$6</xm:f>
          </x14:formula1>
          <xm:sqref>F6:F1221</xm:sqref>
        </x14:dataValidation>
        <x14:dataValidation type="list" allowBlank="1" showInputMessage="1" showErrorMessage="1" promptTitle="Interval" prompt="Vælg interval mellem belastningerne i droplisten til højre for det aktuelle felt. " xr:uid="{3FE8287B-1A05-4936-A6D2-CD7AFE885F90}">
          <x14:formula1>
            <xm:f>Lister!$C$3:$C$9</xm:f>
          </x14:formula1>
          <xm:sqref>I6:I414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698"/>
  <sheetViews>
    <sheetView zoomScale="87" zoomScaleNormal="87" workbookViewId="0"/>
  </sheetViews>
  <sheetFormatPr defaultRowHeight="15" x14ac:dyDescent="0.25"/>
  <cols>
    <col min="1" max="1" width="11.7109375" customWidth="1"/>
    <col min="2" max="2" width="7" customWidth="1"/>
    <col min="3" max="3" width="30.28515625" customWidth="1"/>
    <col min="4" max="4" width="29.28515625" customWidth="1"/>
    <col min="7" max="7" width="15" customWidth="1"/>
    <col min="8" max="8" width="11.7109375" customWidth="1"/>
    <col min="9" max="9" width="11.140625" customWidth="1"/>
    <col min="10" max="10" width="12.5703125" customWidth="1"/>
    <col min="11" max="11" width="11.85546875" customWidth="1"/>
    <col min="14" max="14" width="12.28515625" style="64" customWidth="1"/>
    <col min="15" max="16" width="9.140625" style="79"/>
    <col min="17" max="17" width="10.85546875" style="79" customWidth="1"/>
    <col min="18" max="18" width="10.5703125" style="63" customWidth="1"/>
    <col min="19" max="20" width="10.5703125" style="79" customWidth="1"/>
    <col min="21" max="21" width="12.140625" style="150" customWidth="1"/>
    <col min="22" max="22" width="8.140625" style="141" customWidth="1"/>
    <col min="23" max="23" width="11.5703125" style="141" customWidth="1"/>
    <col min="24" max="24" width="7.42578125" style="156" customWidth="1"/>
    <col min="25" max="25" width="10.85546875" style="79" customWidth="1"/>
    <col min="26" max="26" width="11.28515625" style="79" customWidth="1"/>
    <col min="27" max="27" width="13.28515625" customWidth="1"/>
    <col min="28" max="28" width="13.85546875" customWidth="1"/>
    <col min="29" max="33" width="28.5703125" customWidth="1"/>
  </cols>
  <sheetData>
    <row r="1" spans="1:29" s="124" customFormat="1" ht="18.75" x14ac:dyDescent="0.3">
      <c r="A1" s="127" t="s">
        <v>93</v>
      </c>
      <c r="B1" s="173" t="s">
        <v>53</v>
      </c>
      <c r="C1" s="174"/>
      <c r="D1" s="173" t="s">
        <v>2</v>
      </c>
      <c r="E1" s="187"/>
      <c r="F1" s="174"/>
      <c r="G1" s="180" t="s">
        <v>115</v>
      </c>
      <c r="H1" s="188"/>
      <c r="I1" s="181"/>
      <c r="J1" s="184" t="s">
        <v>73</v>
      </c>
      <c r="K1" s="189"/>
      <c r="L1" s="189"/>
      <c r="M1" s="186"/>
      <c r="N1" s="123"/>
      <c r="O1" s="75" t="s">
        <v>245</v>
      </c>
      <c r="P1" s="75"/>
      <c r="Q1" s="76"/>
      <c r="R1" s="89"/>
      <c r="S1" s="75"/>
      <c r="T1" s="114"/>
      <c r="U1" s="143"/>
      <c r="V1" s="140" t="s">
        <v>246</v>
      </c>
      <c r="W1" s="140"/>
      <c r="X1" s="155"/>
      <c r="Y1" s="76"/>
      <c r="Z1" s="76"/>
      <c r="AA1" s="76"/>
      <c r="AB1" s="76"/>
    </row>
    <row r="2" spans="1:29" ht="19.5" customHeight="1" x14ac:dyDescent="0.25">
      <c r="A2" s="34" t="s">
        <v>106</v>
      </c>
      <c r="B2" s="25" t="s">
        <v>104</v>
      </c>
      <c r="C2" s="28" t="s">
        <v>101</v>
      </c>
      <c r="D2" s="20" t="s">
        <v>104</v>
      </c>
      <c r="E2" s="20" t="s">
        <v>104</v>
      </c>
      <c r="F2" s="20" t="s">
        <v>104</v>
      </c>
      <c r="G2" s="39" t="s">
        <v>104</v>
      </c>
      <c r="H2" s="29" t="s">
        <v>104</v>
      </c>
      <c r="I2" s="40" t="s">
        <v>104</v>
      </c>
      <c r="J2" s="29" t="s">
        <v>104</v>
      </c>
      <c r="K2" s="29" t="s">
        <v>104</v>
      </c>
      <c r="L2" s="29" t="s">
        <v>104</v>
      </c>
      <c r="M2" s="29" t="s">
        <v>104</v>
      </c>
      <c r="N2" s="85"/>
      <c r="O2" s="74"/>
      <c r="P2" s="74"/>
      <c r="Q2" s="77"/>
      <c r="R2" s="82"/>
      <c r="S2" s="74"/>
      <c r="T2" s="115"/>
      <c r="U2" s="144"/>
      <c r="Y2" s="77"/>
      <c r="Z2" s="77"/>
      <c r="AA2" s="77"/>
      <c r="AB2" s="77"/>
    </row>
    <row r="3" spans="1:29" ht="16.5" customHeight="1" x14ac:dyDescent="0.25">
      <c r="A3" s="35" t="s">
        <v>92</v>
      </c>
      <c r="B3" s="25" t="s">
        <v>90</v>
      </c>
      <c r="C3" s="30" t="s">
        <v>130</v>
      </c>
      <c r="D3" s="23" t="s">
        <v>97</v>
      </c>
      <c r="E3" s="23" t="s">
        <v>103</v>
      </c>
      <c r="F3" s="23" t="s">
        <v>99</v>
      </c>
      <c r="G3" s="31" t="s">
        <v>194</v>
      </c>
      <c r="H3" s="139" t="s">
        <v>201</v>
      </c>
      <c r="I3" s="32" t="s">
        <v>217</v>
      </c>
      <c r="J3" s="22" t="s">
        <v>120</v>
      </c>
      <c r="K3" s="27" t="s">
        <v>105</v>
      </c>
      <c r="L3" s="23" t="s">
        <v>91</v>
      </c>
      <c r="M3" s="23" t="s">
        <v>214</v>
      </c>
      <c r="N3" s="81" t="s">
        <v>134</v>
      </c>
      <c r="O3" s="82" t="s">
        <v>155</v>
      </c>
      <c r="P3" s="74" t="s">
        <v>133</v>
      </c>
      <c r="Q3" s="72" t="s">
        <v>218</v>
      </c>
      <c r="R3" s="97" t="s">
        <v>233</v>
      </c>
      <c r="S3" s="74" t="s">
        <v>131</v>
      </c>
      <c r="T3" s="115" t="s">
        <v>228</v>
      </c>
      <c r="U3" s="145" t="s">
        <v>222</v>
      </c>
      <c r="V3" s="152" t="s">
        <v>213</v>
      </c>
      <c r="W3" s="152" t="s">
        <v>226</v>
      </c>
      <c r="X3" s="153" t="s">
        <v>231</v>
      </c>
      <c r="Y3" s="72" t="s">
        <v>230</v>
      </c>
      <c r="Z3" s="72" t="s">
        <v>232</v>
      </c>
      <c r="AA3" s="82" t="s">
        <v>155</v>
      </c>
      <c r="AB3" s="74" t="s">
        <v>133</v>
      </c>
    </row>
    <row r="4" spans="1:29" x14ac:dyDescent="0.25">
      <c r="A4" s="37" t="s">
        <v>6</v>
      </c>
      <c r="B4" s="21" t="s">
        <v>5</v>
      </c>
      <c r="C4" s="11" t="s">
        <v>5</v>
      </c>
      <c r="D4" s="4" t="s">
        <v>5</v>
      </c>
      <c r="E4" s="4" t="s">
        <v>5</v>
      </c>
      <c r="F4" s="4" t="s">
        <v>24</v>
      </c>
      <c r="G4" s="16" t="s">
        <v>14</v>
      </c>
      <c r="H4" s="17" t="s">
        <v>14</v>
      </c>
      <c r="I4" s="17" t="s">
        <v>14</v>
      </c>
      <c r="J4" s="51" t="s">
        <v>28</v>
      </c>
      <c r="K4" s="50" t="s">
        <v>3</v>
      </c>
      <c r="L4" s="50" t="s">
        <v>28</v>
      </c>
      <c r="M4" s="50" t="s">
        <v>28</v>
      </c>
      <c r="N4" s="66" t="s">
        <v>135</v>
      </c>
      <c r="O4" s="122" t="s">
        <v>223</v>
      </c>
      <c r="P4" s="67" t="s">
        <v>138</v>
      </c>
      <c r="Q4" s="122" t="s">
        <v>223</v>
      </c>
      <c r="R4" s="88" t="s">
        <v>13</v>
      </c>
      <c r="S4" s="78" t="s">
        <v>27</v>
      </c>
      <c r="T4" s="117" t="s">
        <v>28</v>
      </c>
      <c r="U4" s="146" t="s">
        <v>211</v>
      </c>
      <c r="V4" s="132" t="s">
        <v>211</v>
      </c>
      <c r="W4" s="132" t="s">
        <v>211</v>
      </c>
      <c r="X4" s="154" t="s">
        <v>13</v>
      </c>
      <c r="Y4" s="122" t="s">
        <v>223</v>
      </c>
      <c r="Z4" s="122" t="s">
        <v>223</v>
      </c>
      <c r="AA4" s="122" t="s">
        <v>223</v>
      </c>
      <c r="AB4" s="67" t="s">
        <v>234</v>
      </c>
    </row>
    <row r="5" spans="1:29" s="73" customFormat="1" ht="30" x14ac:dyDescent="0.25">
      <c r="A5" s="38" t="s">
        <v>94</v>
      </c>
      <c r="B5" s="12" t="s">
        <v>15</v>
      </c>
      <c r="C5" s="13" t="s">
        <v>109</v>
      </c>
      <c r="D5" s="1" t="s">
        <v>2</v>
      </c>
      <c r="E5" s="3" t="s">
        <v>89</v>
      </c>
      <c r="F5" s="3" t="s">
        <v>23</v>
      </c>
      <c r="G5" s="18" t="s">
        <v>75</v>
      </c>
      <c r="H5" s="19" t="s">
        <v>74</v>
      </c>
      <c r="I5" s="19" t="s">
        <v>114</v>
      </c>
      <c r="J5" s="14" t="s">
        <v>118</v>
      </c>
      <c r="K5" s="2" t="s">
        <v>119</v>
      </c>
      <c r="L5" s="2" t="s">
        <v>121</v>
      </c>
      <c r="M5" s="80" t="s">
        <v>8</v>
      </c>
      <c r="N5" s="69" t="s">
        <v>139</v>
      </c>
      <c r="O5" s="95" t="s">
        <v>132</v>
      </c>
      <c r="P5" s="95" t="s">
        <v>136</v>
      </c>
      <c r="Q5" s="96" t="s">
        <v>140</v>
      </c>
      <c r="R5" s="98" t="s">
        <v>227</v>
      </c>
      <c r="S5" s="104" t="s">
        <v>1</v>
      </c>
      <c r="T5" s="104" t="s">
        <v>58</v>
      </c>
      <c r="U5" s="147" t="s">
        <v>221</v>
      </c>
      <c r="V5" s="151" t="s">
        <v>225</v>
      </c>
      <c r="W5" s="151" t="s">
        <v>229</v>
      </c>
      <c r="X5" s="151" t="s">
        <v>229</v>
      </c>
      <c r="Y5" s="96" t="s">
        <v>140</v>
      </c>
      <c r="Z5" s="96" t="s">
        <v>224</v>
      </c>
      <c r="AA5" s="95" t="s">
        <v>132</v>
      </c>
      <c r="AB5" s="95" t="s">
        <v>136</v>
      </c>
      <c r="AC5" s="1" t="s">
        <v>32</v>
      </c>
    </row>
    <row r="6" spans="1:29" s="160" customFormat="1" x14ac:dyDescent="0.25">
      <c r="A6" s="163" t="s">
        <v>21</v>
      </c>
      <c r="B6" s="160" t="s">
        <v>202</v>
      </c>
      <c r="C6" s="160" t="s">
        <v>30</v>
      </c>
      <c r="D6" s="160" t="s">
        <v>85</v>
      </c>
      <c r="E6" s="160" t="s">
        <v>0</v>
      </c>
      <c r="F6" s="160" t="s">
        <v>25</v>
      </c>
      <c r="G6" s="161">
        <v>43466</v>
      </c>
      <c r="H6" s="161">
        <v>43497</v>
      </c>
      <c r="I6" s="161">
        <v>43800</v>
      </c>
      <c r="J6" s="162">
        <v>100000</v>
      </c>
      <c r="K6" s="162">
        <v>1</v>
      </c>
      <c r="L6" s="162">
        <v>1</v>
      </c>
      <c r="M6" s="162">
        <v>8</v>
      </c>
      <c r="N6" s="120">
        <f t="shared" ref="N6" si="0">J6*K6/1000</f>
        <v>100</v>
      </c>
      <c r="O6" s="68">
        <f t="shared" ref="O6" si="1">+J6/R6/3600</f>
        <v>3.6168981481481483E-2</v>
      </c>
      <c r="P6" s="121">
        <f t="shared" ref="P6" si="2">K6*O6/1000</f>
        <v>3.6168981481481479E-5</v>
      </c>
      <c r="Q6" s="121">
        <f t="shared" ref="Q6" si="3">+IF(O6&lt;&gt;0,M6/O6,0)</f>
        <v>221.184</v>
      </c>
      <c r="R6" s="122">
        <f t="shared" ref="R6" si="4">+(H6-G6+1)*24</f>
        <v>768</v>
      </c>
      <c r="S6" s="120">
        <f t="shared" ref="S6" si="5">+(I6-G6+1)</f>
        <v>335</v>
      </c>
      <c r="T6" s="120">
        <f t="shared" ref="T6" si="6">+(I6-G6+1)/(H6-G6+1)</f>
        <v>10.46875</v>
      </c>
      <c r="U6" s="159">
        <f t="shared" ref="U6" si="7">+N6/Bandwidth_MBperSec/60</f>
        <v>1.6666666666666666E-2</v>
      </c>
      <c r="V6" s="142">
        <f t="shared" ref="V6:V69" si="8">+IF(M6&lt;&gt;0,($L6*(SLAmaj+SLAMajPlus*$K6/1000)+($J6-$L6)*SLAmin)*1.05/$M6/60,0)</f>
        <v>1312.5634418750001</v>
      </c>
      <c r="W6" s="142">
        <f t="shared" ref="W6" si="9">+MAX(U6:V6)</f>
        <v>1312.5634418750001</v>
      </c>
      <c r="X6" s="157">
        <f t="shared" ref="X6" si="10">+W6/60</f>
        <v>21.876057364583335</v>
      </c>
      <c r="Y6" s="68">
        <f t="shared" ref="Y6" si="11">+IF(J6&lt;&gt;0,60*W6/J6*M6,0)</f>
        <v>6.3003045210000002</v>
      </c>
      <c r="Z6" s="164">
        <f t="shared" ref="Z6" si="12">+X6/R6</f>
        <v>2.8484449693467886E-2</v>
      </c>
      <c r="AA6" s="68">
        <f>IF(Y6&lt;&gt;0,1/Y6*M6,"")</f>
        <v>1.269779892913846</v>
      </c>
      <c r="AB6" s="121">
        <f>+IF(W6&lt;&gt;0,N6/W6/60,"")</f>
        <v>1.2697798929138459E-3</v>
      </c>
      <c r="AC6" s="160" t="s">
        <v>83</v>
      </c>
    </row>
    <row r="7" spans="1:29" s="160" customFormat="1" x14ac:dyDescent="0.25">
      <c r="A7" s="163" t="s">
        <v>21</v>
      </c>
      <c r="B7" s="160" t="s">
        <v>202</v>
      </c>
      <c r="C7" s="160" t="s">
        <v>30</v>
      </c>
      <c r="D7" s="160" t="s">
        <v>85</v>
      </c>
      <c r="E7" s="160" t="s">
        <v>0</v>
      </c>
      <c r="F7" s="160" t="s">
        <v>195</v>
      </c>
      <c r="G7" s="161">
        <v>43466</v>
      </c>
      <c r="H7" s="161">
        <v>43497</v>
      </c>
      <c r="I7" s="161">
        <v>43497</v>
      </c>
      <c r="J7" s="162">
        <v>100000</v>
      </c>
      <c r="K7" s="162">
        <v>1</v>
      </c>
      <c r="L7" s="162">
        <v>1</v>
      </c>
      <c r="M7" s="162">
        <v>8</v>
      </c>
      <c r="N7" s="120">
        <f t="shared" ref="N7:N70" si="13">J7*K7/1000</f>
        <v>100</v>
      </c>
      <c r="O7" s="68">
        <f t="shared" ref="O7:O70" si="14">+J7/R7/3600</f>
        <v>3.6168981481481483E-2</v>
      </c>
      <c r="P7" s="121">
        <f t="shared" ref="P7:P70" si="15">K7*O7/1000</f>
        <v>3.6168981481481479E-5</v>
      </c>
      <c r="Q7" s="121">
        <f t="shared" ref="Q7:Q70" si="16">+IF(O7&lt;&gt;0,M7/O7,0)</f>
        <v>221.184</v>
      </c>
      <c r="R7" s="122">
        <f t="shared" ref="R7:R70" si="17">+(H7-G7+1)*24</f>
        <v>768</v>
      </c>
      <c r="S7" s="120">
        <f t="shared" ref="S7:S70" si="18">+(I7-G7+1)</f>
        <v>32</v>
      </c>
      <c r="T7" s="120">
        <f t="shared" ref="T7:T70" si="19">+(I7-G7+1)/(H7-G7+1)</f>
        <v>1</v>
      </c>
      <c r="U7" s="159">
        <f t="shared" ref="U7:U70" si="20">+N7/Bandwidth_MBperSec/60</f>
        <v>1.6666666666666666E-2</v>
      </c>
      <c r="V7" s="142">
        <f t="shared" si="8"/>
        <v>1312.5634418750001</v>
      </c>
      <c r="W7" s="142">
        <f t="shared" ref="W7:W70" si="21">+MAX(U7:V7)</f>
        <v>1312.5634418750001</v>
      </c>
      <c r="X7" s="157">
        <f t="shared" ref="X7:X70" si="22">+W7/60</f>
        <v>21.876057364583335</v>
      </c>
      <c r="Y7" s="68">
        <f t="shared" ref="Y7:Y70" si="23">+IF(J7&lt;&gt;0,60*W7/J7*M7,0)</f>
        <v>6.3003045210000002</v>
      </c>
      <c r="Z7" s="164">
        <f t="shared" ref="Z7:Z70" si="24">+X7/R7</f>
        <v>2.8484449693467886E-2</v>
      </c>
      <c r="AA7" s="68">
        <f t="shared" ref="AA7:AA70" si="25">IF(Y7&lt;&gt;0,1/Y7*M7,"")</f>
        <v>1.269779892913846</v>
      </c>
      <c r="AB7" s="121">
        <f t="shared" ref="AB7:AB70" si="26">+IF(W7&lt;&gt;0,N7/W7/60,"")</f>
        <v>1.2697798929138459E-3</v>
      </c>
      <c r="AC7" s="160" t="s">
        <v>84</v>
      </c>
    </row>
    <row r="8" spans="1:29" s="160" customFormat="1" x14ac:dyDescent="0.25">
      <c r="A8" s="163" t="s">
        <v>21</v>
      </c>
      <c r="B8" s="160" t="s">
        <v>203</v>
      </c>
      <c r="C8" s="160" t="s">
        <v>30</v>
      </c>
      <c r="D8" s="160" t="s">
        <v>86</v>
      </c>
      <c r="E8" s="160" t="s">
        <v>82</v>
      </c>
      <c r="F8" s="160" t="s">
        <v>25</v>
      </c>
      <c r="G8" s="161">
        <v>43480</v>
      </c>
      <c r="H8" s="161">
        <v>43497</v>
      </c>
      <c r="I8" s="161">
        <v>43511</v>
      </c>
      <c r="J8" s="162">
        <v>100000</v>
      </c>
      <c r="K8" s="162">
        <v>100</v>
      </c>
      <c r="L8" s="162">
        <v>1</v>
      </c>
      <c r="M8" s="162">
        <v>8</v>
      </c>
      <c r="N8" s="120">
        <f t="shared" si="13"/>
        <v>10000</v>
      </c>
      <c r="O8" s="68">
        <f t="shared" si="14"/>
        <v>6.4300411522633744E-2</v>
      </c>
      <c r="P8" s="121">
        <f t="shared" si="15"/>
        <v>6.4300411522633747E-3</v>
      </c>
      <c r="Q8" s="121">
        <f t="shared" si="16"/>
        <v>124.416</v>
      </c>
      <c r="R8" s="122">
        <f t="shared" si="17"/>
        <v>432</v>
      </c>
      <c r="S8" s="120">
        <f t="shared" si="18"/>
        <v>32</v>
      </c>
      <c r="T8" s="120">
        <f t="shared" si="19"/>
        <v>1.7777777777777777</v>
      </c>
      <c r="U8" s="159">
        <f t="shared" si="20"/>
        <v>1.6666666666666667</v>
      </c>
      <c r="V8" s="142">
        <f t="shared" si="8"/>
        <v>1312.5638750000001</v>
      </c>
      <c r="W8" s="142">
        <f t="shared" si="21"/>
        <v>1312.5638750000001</v>
      </c>
      <c r="X8" s="157">
        <f t="shared" si="22"/>
        <v>21.876064583333335</v>
      </c>
      <c r="Y8" s="68">
        <f t="shared" si="23"/>
        <v>6.3003066000000008</v>
      </c>
      <c r="Z8" s="164">
        <f t="shared" si="24"/>
        <v>5.0639038387345681E-2</v>
      </c>
      <c r="AA8" s="68">
        <f t="shared" si="25"/>
        <v>1.2697794739068728</v>
      </c>
      <c r="AB8" s="121">
        <f t="shared" si="26"/>
        <v>0.1269779473906873</v>
      </c>
    </row>
    <row r="9" spans="1:29" s="160" customFormat="1" x14ac:dyDescent="0.25">
      <c r="A9" s="163" t="s">
        <v>21</v>
      </c>
      <c r="B9" s="160" t="s">
        <v>203</v>
      </c>
      <c r="C9" s="160" t="s">
        <v>30</v>
      </c>
      <c r="D9" s="160" t="s">
        <v>86</v>
      </c>
      <c r="E9" s="160" t="s">
        <v>82</v>
      </c>
      <c r="F9" s="160" t="s">
        <v>26</v>
      </c>
      <c r="G9" s="161">
        <v>43480</v>
      </c>
      <c r="H9" s="161">
        <v>43497</v>
      </c>
      <c r="I9" s="161">
        <v>43511</v>
      </c>
      <c r="J9" s="162">
        <v>100</v>
      </c>
      <c r="K9" s="162">
        <v>10000000</v>
      </c>
      <c r="L9" s="162">
        <v>1</v>
      </c>
      <c r="M9" s="162">
        <v>8</v>
      </c>
      <c r="N9" s="120">
        <f t="shared" si="13"/>
        <v>1000000</v>
      </c>
      <c r="O9" s="68">
        <f t="shared" si="14"/>
        <v>6.430041152263375E-5</v>
      </c>
      <c r="P9" s="121">
        <f t="shared" si="15"/>
        <v>0.64300411522633749</v>
      </c>
      <c r="Q9" s="121">
        <f t="shared" si="16"/>
        <v>124415.99999999999</v>
      </c>
      <c r="R9" s="122">
        <f t="shared" si="17"/>
        <v>432</v>
      </c>
      <c r="S9" s="120">
        <f t="shared" si="18"/>
        <v>32</v>
      </c>
      <c r="T9" s="120">
        <f t="shared" si="19"/>
        <v>1.7777777777777777</v>
      </c>
      <c r="U9" s="159">
        <f t="shared" si="20"/>
        <v>166.66666666666666</v>
      </c>
      <c r="V9" s="142">
        <f t="shared" si="8"/>
        <v>45.125937499999999</v>
      </c>
      <c r="W9" s="142">
        <f t="shared" si="21"/>
        <v>166.66666666666666</v>
      </c>
      <c r="X9" s="157">
        <f t="shared" si="22"/>
        <v>2.7777777777777777</v>
      </c>
      <c r="Y9" s="68">
        <f t="shared" si="23"/>
        <v>800</v>
      </c>
      <c r="Z9" s="164">
        <f t="shared" si="24"/>
        <v>6.4300411522633738E-3</v>
      </c>
      <c r="AA9" s="68">
        <f t="shared" si="25"/>
        <v>0.01</v>
      </c>
      <c r="AB9" s="121">
        <f t="shared" si="26"/>
        <v>100</v>
      </c>
    </row>
    <row r="10" spans="1:29" x14ac:dyDescent="0.25">
      <c r="A10" s="37"/>
      <c r="B10" s="57"/>
      <c r="C10" s="57"/>
      <c r="D10" s="57"/>
      <c r="E10" s="57"/>
      <c r="F10" s="57"/>
      <c r="G10" s="70"/>
      <c r="H10" s="71"/>
      <c r="I10" s="70"/>
      <c r="J10" s="61"/>
      <c r="K10" s="61"/>
      <c r="L10" s="61"/>
      <c r="M10" s="61"/>
      <c r="N10" s="120">
        <f t="shared" si="13"/>
        <v>0</v>
      </c>
      <c r="O10" s="68">
        <f t="shared" si="14"/>
        <v>0</v>
      </c>
      <c r="P10" s="121">
        <f t="shared" si="15"/>
        <v>0</v>
      </c>
      <c r="Q10" s="121">
        <f t="shared" si="16"/>
        <v>0</v>
      </c>
      <c r="R10" s="122">
        <f t="shared" si="17"/>
        <v>24</v>
      </c>
      <c r="S10" s="120">
        <f t="shared" si="18"/>
        <v>1</v>
      </c>
      <c r="T10" s="120">
        <f t="shared" si="19"/>
        <v>1</v>
      </c>
      <c r="U10" s="159">
        <f t="shared" si="20"/>
        <v>0</v>
      </c>
      <c r="V10" s="142">
        <f t="shared" si="8"/>
        <v>0</v>
      </c>
      <c r="W10" s="142">
        <f t="shared" si="21"/>
        <v>0</v>
      </c>
      <c r="X10" s="157">
        <f t="shared" si="22"/>
        <v>0</v>
      </c>
      <c r="Y10" s="68">
        <f t="shared" si="23"/>
        <v>0</v>
      </c>
      <c r="Z10" s="164">
        <f t="shared" si="24"/>
        <v>0</v>
      </c>
      <c r="AA10" s="68" t="str">
        <f t="shared" si="25"/>
        <v/>
      </c>
      <c r="AB10" s="121" t="str">
        <f t="shared" si="26"/>
        <v/>
      </c>
    </row>
    <row r="11" spans="1:29" x14ac:dyDescent="0.25">
      <c r="A11" s="37"/>
      <c r="B11" s="133"/>
      <c r="C11" s="133"/>
      <c r="D11" s="133"/>
      <c r="E11" s="133"/>
      <c r="F11" s="57"/>
      <c r="G11" s="134"/>
      <c r="H11" s="70"/>
      <c r="I11" s="70"/>
      <c r="J11" s="135"/>
      <c r="K11" s="136"/>
      <c r="L11" s="136"/>
      <c r="M11" s="137"/>
      <c r="N11" s="120">
        <f t="shared" si="13"/>
        <v>0</v>
      </c>
      <c r="O11" s="68">
        <f t="shared" si="14"/>
        <v>0</v>
      </c>
      <c r="P11" s="121">
        <f t="shared" si="15"/>
        <v>0</v>
      </c>
      <c r="Q11" s="121">
        <f t="shared" si="16"/>
        <v>0</v>
      </c>
      <c r="R11" s="122">
        <f t="shared" si="17"/>
        <v>24</v>
      </c>
      <c r="S11" s="120">
        <f t="shared" si="18"/>
        <v>1</v>
      </c>
      <c r="T11" s="120">
        <f t="shared" si="19"/>
        <v>1</v>
      </c>
      <c r="U11" s="159">
        <f t="shared" si="20"/>
        <v>0</v>
      </c>
      <c r="V11" s="142">
        <f t="shared" si="8"/>
        <v>0</v>
      </c>
      <c r="W11" s="142">
        <f t="shared" si="21"/>
        <v>0</v>
      </c>
      <c r="X11" s="157">
        <f t="shared" si="22"/>
        <v>0</v>
      </c>
      <c r="Y11" s="68">
        <f t="shared" si="23"/>
        <v>0</v>
      </c>
      <c r="Z11" s="164">
        <f t="shared" si="24"/>
        <v>0</v>
      </c>
      <c r="AA11" s="68" t="str">
        <f t="shared" si="25"/>
        <v/>
      </c>
      <c r="AB11" s="121" t="str">
        <f t="shared" si="26"/>
        <v/>
      </c>
    </row>
    <row r="12" spans="1:29" x14ac:dyDescent="0.25">
      <c r="A12" s="37"/>
      <c r="B12" s="133"/>
      <c r="C12" s="133"/>
      <c r="D12" s="133"/>
      <c r="E12" s="133"/>
      <c r="F12" s="57"/>
      <c r="G12" s="134"/>
      <c r="H12" s="70"/>
      <c r="I12" s="70"/>
      <c r="J12" s="135"/>
      <c r="K12" s="136"/>
      <c r="L12" s="136"/>
      <c r="M12" s="137"/>
      <c r="N12" s="120">
        <f t="shared" si="13"/>
        <v>0</v>
      </c>
      <c r="O12" s="68">
        <f t="shared" si="14"/>
        <v>0</v>
      </c>
      <c r="P12" s="121">
        <f t="shared" si="15"/>
        <v>0</v>
      </c>
      <c r="Q12" s="121">
        <f t="shared" si="16"/>
        <v>0</v>
      </c>
      <c r="R12" s="122">
        <f t="shared" si="17"/>
        <v>24</v>
      </c>
      <c r="S12" s="120">
        <f t="shared" si="18"/>
        <v>1</v>
      </c>
      <c r="T12" s="120">
        <f t="shared" si="19"/>
        <v>1</v>
      </c>
      <c r="U12" s="159">
        <f t="shared" si="20"/>
        <v>0</v>
      </c>
      <c r="V12" s="142">
        <f t="shared" si="8"/>
        <v>0</v>
      </c>
      <c r="W12" s="142">
        <f t="shared" si="21"/>
        <v>0</v>
      </c>
      <c r="X12" s="157">
        <f t="shared" si="22"/>
        <v>0</v>
      </c>
      <c r="Y12" s="68">
        <f t="shared" si="23"/>
        <v>0</v>
      </c>
      <c r="Z12" s="164">
        <f t="shared" si="24"/>
        <v>0</v>
      </c>
      <c r="AA12" s="68" t="str">
        <f t="shared" si="25"/>
        <v/>
      </c>
      <c r="AB12" s="121" t="str">
        <f t="shared" si="26"/>
        <v/>
      </c>
    </row>
    <row r="13" spans="1:29" x14ac:dyDescent="0.25">
      <c r="A13" s="37"/>
      <c r="B13" s="133"/>
      <c r="C13" s="133"/>
      <c r="D13" s="133"/>
      <c r="E13" s="133"/>
      <c r="F13" s="57"/>
      <c r="G13" s="134"/>
      <c r="H13" s="70"/>
      <c r="I13" s="70"/>
      <c r="J13" s="135"/>
      <c r="K13" s="136"/>
      <c r="L13" s="136"/>
      <c r="M13" s="137"/>
      <c r="N13" s="120">
        <f t="shared" si="13"/>
        <v>0</v>
      </c>
      <c r="O13" s="68">
        <f t="shared" si="14"/>
        <v>0</v>
      </c>
      <c r="P13" s="121">
        <f t="shared" si="15"/>
        <v>0</v>
      </c>
      <c r="Q13" s="121">
        <f t="shared" si="16"/>
        <v>0</v>
      </c>
      <c r="R13" s="122">
        <f t="shared" si="17"/>
        <v>24</v>
      </c>
      <c r="S13" s="120">
        <f t="shared" si="18"/>
        <v>1</v>
      </c>
      <c r="T13" s="120">
        <f t="shared" si="19"/>
        <v>1</v>
      </c>
      <c r="U13" s="159">
        <f t="shared" si="20"/>
        <v>0</v>
      </c>
      <c r="V13" s="142">
        <f t="shared" si="8"/>
        <v>0</v>
      </c>
      <c r="W13" s="142">
        <f t="shared" si="21"/>
        <v>0</v>
      </c>
      <c r="X13" s="157">
        <f t="shared" si="22"/>
        <v>0</v>
      </c>
      <c r="Y13" s="68">
        <f t="shared" si="23"/>
        <v>0</v>
      </c>
      <c r="Z13" s="164">
        <f t="shared" si="24"/>
        <v>0</v>
      </c>
      <c r="AA13" s="68" t="str">
        <f t="shared" si="25"/>
        <v/>
      </c>
      <c r="AB13" s="121" t="str">
        <f t="shared" si="26"/>
        <v/>
      </c>
    </row>
    <row r="14" spans="1:29" x14ac:dyDescent="0.25">
      <c r="A14" s="37"/>
      <c r="B14" s="133"/>
      <c r="C14" s="133"/>
      <c r="D14" s="133"/>
      <c r="E14" s="133"/>
      <c r="F14" s="57"/>
      <c r="G14" s="134"/>
      <c r="H14" s="70"/>
      <c r="I14" s="70"/>
      <c r="J14" s="135"/>
      <c r="K14" s="136"/>
      <c r="L14" s="136"/>
      <c r="M14" s="137"/>
      <c r="N14" s="120">
        <f t="shared" si="13"/>
        <v>0</v>
      </c>
      <c r="O14" s="68">
        <f t="shared" si="14"/>
        <v>0</v>
      </c>
      <c r="P14" s="121">
        <f t="shared" si="15"/>
        <v>0</v>
      </c>
      <c r="Q14" s="121">
        <f t="shared" si="16"/>
        <v>0</v>
      </c>
      <c r="R14" s="122">
        <f t="shared" si="17"/>
        <v>24</v>
      </c>
      <c r="S14" s="120">
        <f t="shared" si="18"/>
        <v>1</v>
      </c>
      <c r="T14" s="120">
        <f t="shared" si="19"/>
        <v>1</v>
      </c>
      <c r="U14" s="159">
        <f t="shared" si="20"/>
        <v>0</v>
      </c>
      <c r="V14" s="142">
        <f t="shared" si="8"/>
        <v>0</v>
      </c>
      <c r="W14" s="142">
        <f t="shared" si="21"/>
        <v>0</v>
      </c>
      <c r="X14" s="157">
        <f t="shared" si="22"/>
        <v>0</v>
      </c>
      <c r="Y14" s="68">
        <f t="shared" si="23"/>
        <v>0</v>
      </c>
      <c r="Z14" s="164">
        <f t="shared" si="24"/>
        <v>0</v>
      </c>
      <c r="AA14" s="68" t="str">
        <f t="shared" si="25"/>
        <v/>
      </c>
      <c r="AB14" s="121" t="str">
        <f t="shared" si="26"/>
        <v/>
      </c>
    </row>
    <row r="15" spans="1:29" x14ac:dyDescent="0.25">
      <c r="A15" s="37"/>
      <c r="B15" s="133"/>
      <c r="C15" s="133"/>
      <c r="D15" s="133"/>
      <c r="E15" s="133"/>
      <c r="F15" s="57"/>
      <c r="G15" s="134"/>
      <c r="H15" s="70"/>
      <c r="I15" s="70"/>
      <c r="J15" s="135"/>
      <c r="K15" s="136"/>
      <c r="L15" s="136"/>
      <c r="M15" s="137"/>
      <c r="N15" s="120">
        <f t="shared" si="13"/>
        <v>0</v>
      </c>
      <c r="O15" s="68">
        <f t="shared" si="14"/>
        <v>0</v>
      </c>
      <c r="P15" s="121">
        <f t="shared" si="15"/>
        <v>0</v>
      </c>
      <c r="Q15" s="121">
        <f t="shared" si="16"/>
        <v>0</v>
      </c>
      <c r="R15" s="122">
        <f t="shared" si="17"/>
        <v>24</v>
      </c>
      <c r="S15" s="120">
        <f t="shared" si="18"/>
        <v>1</v>
      </c>
      <c r="T15" s="120">
        <f t="shared" si="19"/>
        <v>1</v>
      </c>
      <c r="U15" s="159">
        <f t="shared" si="20"/>
        <v>0</v>
      </c>
      <c r="V15" s="142">
        <f t="shared" si="8"/>
        <v>0</v>
      </c>
      <c r="W15" s="142">
        <f t="shared" si="21"/>
        <v>0</v>
      </c>
      <c r="X15" s="157">
        <f t="shared" si="22"/>
        <v>0</v>
      </c>
      <c r="Y15" s="68">
        <f t="shared" si="23"/>
        <v>0</v>
      </c>
      <c r="Z15" s="164">
        <f t="shared" si="24"/>
        <v>0</v>
      </c>
      <c r="AA15" s="68" t="str">
        <f t="shared" si="25"/>
        <v/>
      </c>
      <c r="AB15" s="121" t="str">
        <f t="shared" si="26"/>
        <v/>
      </c>
    </row>
    <row r="16" spans="1:29" x14ac:dyDescent="0.25">
      <c r="A16" s="37"/>
      <c r="B16" s="133"/>
      <c r="C16" s="133"/>
      <c r="D16" s="133"/>
      <c r="E16" s="133"/>
      <c r="F16" s="57"/>
      <c r="G16" s="134"/>
      <c r="H16" s="70"/>
      <c r="I16" s="70"/>
      <c r="J16" s="135"/>
      <c r="K16" s="136"/>
      <c r="L16" s="136"/>
      <c r="M16" s="137"/>
      <c r="N16" s="120">
        <f t="shared" si="13"/>
        <v>0</v>
      </c>
      <c r="O16" s="68">
        <f t="shared" si="14"/>
        <v>0</v>
      </c>
      <c r="P16" s="121">
        <f t="shared" si="15"/>
        <v>0</v>
      </c>
      <c r="Q16" s="121">
        <f t="shared" si="16"/>
        <v>0</v>
      </c>
      <c r="R16" s="122">
        <f t="shared" si="17"/>
        <v>24</v>
      </c>
      <c r="S16" s="120">
        <f t="shared" si="18"/>
        <v>1</v>
      </c>
      <c r="T16" s="120">
        <f t="shared" si="19"/>
        <v>1</v>
      </c>
      <c r="U16" s="159">
        <f t="shared" si="20"/>
        <v>0</v>
      </c>
      <c r="V16" s="142">
        <f t="shared" si="8"/>
        <v>0</v>
      </c>
      <c r="W16" s="142">
        <f t="shared" si="21"/>
        <v>0</v>
      </c>
      <c r="X16" s="157">
        <f t="shared" si="22"/>
        <v>0</v>
      </c>
      <c r="Y16" s="68">
        <f t="shared" si="23"/>
        <v>0</v>
      </c>
      <c r="Z16" s="164">
        <f t="shared" si="24"/>
        <v>0</v>
      </c>
      <c r="AA16" s="68" t="str">
        <f t="shared" si="25"/>
        <v/>
      </c>
      <c r="AB16" s="121" t="str">
        <f t="shared" si="26"/>
        <v/>
      </c>
    </row>
    <row r="17" spans="1:28" x14ac:dyDescent="0.25">
      <c r="A17" s="37"/>
      <c r="B17" s="57"/>
      <c r="C17" s="57"/>
      <c r="D17" s="57"/>
      <c r="E17" s="57"/>
      <c r="F17" s="57"/>
      <c r="G17" s="70"/>
      <c r="H17" s="71"/>
      <c r="I17" s="70"/>
      <c r="J17" s="61"/>
      <c r="K17" s="61"/>
      <c r="L17" s="61"/>
      <c r="M17" s="61"/>
      <c r="N17" s="120">
        <f t="shared" si="13"/>
        <v>0</v>
      </c>
      <c r="O17" s="68">
        <f t="shared" si="14"/>
        <v>0</v>
      </c>
      <c r="P17" s="121">
        <f t="shared" si="15"/>
        <v>0</v>
      </c>
      <c r="Q17" s="121">
        <f t="shared" si="16"/>
        <v>0</v>
      </c>
      <c r="R17" s="122">
        <f t="shared" si="17"/>
        <v>24</v>
      </c>
      <c r="S17" s="120">
        <f t="shared" si="18"/>
        <v>1</v>
      </c>
      <c r="T17" s="120">
        <f t="shared" si="19"/>
        <v>1</v>
      </c>
      <c r="U17" s="159">
        <f t="shared" si="20"/>
        <v>0</v>
      </c>
      <c r="V17" s="142">
        <f t="shared" si="8"/>
        <v>0</v>
      </c>
      <c r="W17" s="142">
        <f t="shared" si="21"/>
        <v>0</v>
      </c>
      <c r="X17" s="157">
        <f t="shared" si="22"/>
        <v>0</v>
      </c>
      <c r="Y17" s="68">
        <f t="shared" si="23"/>
        <v>0</v>
      </c>
      <c r="Z17" s="68">
        <f t="shared" si="24"/>
        <v>0</v>
      </c>
      <c r="AA17" s="68" t="str">
        <f t="shared" si="25"/>
        <v/>
      </c>
      <c r="AB17" s="121" t="str">
        <f t="shared" si="26"/>
        <v/>
      </c>
    </row>
    <row r="18" spans="1:28" x14ac:dyDescent="0.25">
      <c r="A18" s="37"/>
      <c r="B18" s="57"/>
      <c r="C18" s="57"/>
      <c r="D18" s="57"/>
      <c r="E18" s="57"/>
      <c r="F18" s="57"/>
      <c r="G18" s="70"/>
      <c r="H18" s="71"/>
      <c r="I18" s="70"/>
      <c r="J18" s="61"/>
      <c r="K18" s="61"/>
      <c r="L18" s="61"/>
      <c r="M18" s="61"/>
      <c r="N18" s="120">
        <f t="shared" si="13"/>
        <v>0</v>
      </c>
      <c r="O18" s="68">
        <f t="shared" si="14"/>
        <v>0</v>
      </c>
      <c r="P18" s="121">
        <f t="shared" si="15"/>
        <v>0</v>
      </c>
      <c r="Q18" s="121">
        <f t="shared" si="16"/>
        <v>0</v>
      </c>
      <c r="R18" s="122">
        <f t="shared" si="17"/>
        <v>24</v>
      </c>
      <c r="S18" s="120">
        <f t="shared" si="18"/>
        <v>1</v>
      </c>
      <c r="T18" s="120">
        <f t="shared" si="19"/>
        <v>1</v>
      </c>
      <c r="U18" s="159">
        <f t="shared" si="20"/>
        <v>0</v>
      </c>
      <c r="V18" s="142">
        <f t="shared" si="8"/>
        <v>0</v>
      </c>
      <c r="W18" s="142">
        <f t="shared" si="21"/>
        <v>0</v>
      </c>
      <c r="X18" s="157">
        <f t="shared" si="22"/>
        <v>0</v>
      </c>
      <c r="Y18" s="68">
        <f t="shared" si="23"/>
        <v>0</v>
      </c>
      <c r="Z18" s="68">
        <f t="shared" si="24"/>
        <v>0</v>
      </c>
      <c r="AA18" s="68" t="str">
        <f t="shared" si="25"/>
        <v/>
      </c>
      <c r="AB18" s="121" t="str">
        <f t="shared" si="26"/>
        <v/>
      </c>
    </row>
    <row r="19" spans="1:28" x14ac:dyDescent="0.25">
      <c r="A19" s="37"/>
      <c r="B19" s="57"/>
      <c r="C19" s="57"/>
      <c r="D19" s="57"/>
      <c r="E19" s="57"/>
      <c r="F19" s="57"/>
      <c r="G19" s="70"/>
      <c r="H19" s="71"/>
      <c r="I19" s="70"/>
      <c r="J19" s="61"/>
      <c r="K19" s="61"/>
      <c r="L19" s="61"/>
      <c r="M19" s="61"/>
      <c r="N19" s="120">
        <f t="shared" si="13"/>
        <v>0</v>
      </c>
      <c r="O19" s="68">
        <f t="shared" si="14"/>
        <v>0</v>
      </c>
      <c r="P19" s="121">
        <f t="shared" si="15"/>
        <v>0</v>
      </c>
      <c r="Q19" s="121">
        <f t="shared" si="16"/>
        <v>0</v>
      </c>
      <c r="R19" s="122">
        <f t="shared" si="17"/>
        <v>24</v>
      </c>
      <c r="S19" s="120">
        <f t="shared" si="18"/>
        <v>1</v>
      </c>
      <c r="T19" s="120">
        <f t="shared" si="19"/>
        <v>1</v>
      </c>
      <c r="U19" s="159">
        <f t="shared" si="20"/>
        <v>0</v>
      </c>
      <c r="V19" s="142">
        <f t="shared" si="8"/>
        <v>0</v>
      </c>
      <c r="W19" s="142">
        <f t="shared" si="21"/>
        <v>0</v>
      </c>
      <c r="X19" s="157">
        <f t="shared" si="22"/>
        <v>0</v>
      </c>
      <c r="Y19" s="68">
        <f t="shared" si="23"/>
        <v>0</v>
      </c>
      <c r="Z19" s="68">
        <f t="shared" si="24"/>
        <v>0</v>
      </c>
      <c r="AA19" s="68" t="str">
        <f t="shared" si="25"/>
        <v/>
      </c>
      <c r="AB19" s="121" t="str">
        <f t="shared" si="26"/>
        <v/>
      </c>
    </row>
    <row r="20" spans="1:28" x14ac:dyDescent="0.25">
      <c r="A20" s="37"/>
      <c r="B20" s="57"/>
      <c r="C20" s="57"/>
      <c r="D20" s="57"/>
      <c r="E20" s="57"/>
      <c r="F20" s="57"/>
      <c r="G20" s="70"/>
      <c r="H20" s="71"/>
      <c r="I20" s="70"/>
      <c r="J20" s="61"/>
      <c r="K20" s="61"/>
      <c r="L20" s="61"/>
      <c r="M20" s="61"/>
      <c r="N20" s="120">
        <f t="shared" si="13"/>
        <v>0</v>
      </c>
      <c r="O20" s="68">
        <f t="shared" si="14"/>
        <v>0</v>
      </c>
      <c r="P20" s="121">
        <f t="shared" si="15"/>
        <v>0</v>
      </c>
      <c r="Q20" s="121">
        <f t="shared" si="16"/>
        <v>0</v>
      </c>
      <c r="R20" s="122">
        <f t="shared" si="17"/>
        <v>24</v>
      </c>
      <c r="S20" s="120">
        <f t="shared" si="18"/>
        <v>1</v>
      </c>
      <c r="T20" s="120">
        <f t="shared" si="19"/>
        <v>1</v>
      </c>
      <c r="U20" s="159">
        <f t="shared" si="20"/>
        <v>0</v>
      </c>
      <c r="V20" s="142">
        <f t="shared" si="8"/>
        <v>0</v>
      </c>
      <c r="W20" s="142">
        <f t="shared" si="21"/>
        <v>0</v>
      </c>
      <c r="X20" s="157">
        <f t="shared" si="22"/>
        <v>0</v>
      </c>
      <c r="Y20" s="68">
        <f t="shared" si="23"/>
        <v>0</v>
      </c>
      <c r="Z20" s="68">
        <f t="shared" si="24"/>
        <v>0</v>
      </c>
      <c r="AA20" s="68" t="str">
        <f t="shared" si="25"/>
        <v/>
      </c>
      <c r="AB20" s="121" t="str">
        <f t="shared" si="26"/>
        <v/>
      </c>
    </row>
    <row r="21" spans="1:28" x14ac:dyDescent="0.25">
      <c r="A21" s="37"/>
      <c r="B21" s="57"/>
      <c r="C21" s="57"/>
      <c r="D21" s="57"/>
      <c r="E21" s="57"/>
      <c r="F21" s="57"/>
      <c r="G21" s="70"/>
      <c r="H21" s="71"/>
      <c r="I21" s="70"/>
      <c r="J21" s="61"/>
      <c r="K21" s="61"/>
      <c r="L21" s="61"/>
      <c r="M21" s="61"/>
      <c r="N21" s="120">
        <f t="shared" si="13"/>
        <v>0</v>
      </c>
      <c r="O21" s="68">
        <f t="shared" si="14"/>
        <v>0</v>
      </c>
      <c r="P21" s="121">
        <f t="shared" si="15"/>
        <v>0</v>
      </c>
      <c r="Q21" s="121">
        <f t="shared" si="16"/>
        <v>0</v>
      </c>
      <c r="R21" s="122">
        <f t="shared" si="17"/>
        <v>24</v>
      </c>
      <c r="S21" s="120">
        <f t="shared" si="18"/>
        <v>1</v>
      </c>
      <c r="T21" s="120">
        <f t="shared" si="19"/>
        <v>1</v>
      </c>
      <c r="U21" s="159">
        <f t="shared" si="20"/>
        <v>0</v>
      </c>
      <c r="V21" s="142">
        <f t="shared" si="8"/>
        <v>0</v>
      </c>
      <c r="W21" s="142">
        <f t="shared" si="21"/>
        <v>0</v>
      </c>
      <c r="X21" s="157">
        <f t="shared" si="22"/>
        <v>0</v>
      </c>
      <c r="Y21" s="68">
        <f t="shared" si="23"/>
        <v>0</v>
      </c>
      <c r="Z21" s="68">
        <f t="shared" si="24"/>
        <v>0</v>
      </c>
      <c r="AA21" s="68" t="str">
        <f t="shared" si="25"/>
        <v/>
      </c>
      <c r="AB21" s="121" t="str">
        <f t="shared" si="26"/>
        <v/>
      </c>
    </row>
    <row r="22" spans="1:28" x14ac:dyDescent="0.25">
      <c r="A22" s="37"/>
      <c r="B22" s="57"/>
      <c r="C22" s="57"/>
      <c r="D22" s="57"/>
      <c r="E22" s="57"/>
      <c r="F22" s="57"/>
      <c r="G22" s="70"/>
      <c r="H22" s="71"/>
      <c r="I22" s="70"/>
      <c r="J22" s="61"/>
      <c r="K22" s="61"/>
      <c r="L22" s="61"/>
      <c r="M22" s="61"/>
      <c r="N22" s="120">
        <f t="shared" si="13"/>
        <v>0</v>
      </c>
      <c r="O22" s="68">
        <f t="shared" si="14"/>
        <v>0</v>
      </c>
      <c r="P22" s="121">
        <f t="shared" si="15"/>
        <v>0</v>
      </c>
      <c r="Q22" s="121">
        <f t="shared" si="16"/>
        <v>0</v>
      </c>
      <c r="R22" s="122">
        <f t="shared" si="17"/>
        <v>24</v>
      </c>
      <c r="S22" s="120">
        <f t="shared" si="18"/>
        <v>1</v>
      </c>
      <c r="T22" s="120">
        <f t="shared" si="19"/>
        <v>1</v>
      </c>
      <c r="U22" s="159">
        <f t="shared" si="20"/>
        <v>0</v>
      </c>
      <c r="V22" s="142">
        <f t="shared" si="8"/>
        <v>0</v>
      </c>
      <c r="W22" s="142">
        <f t="shared" si="21"/>
        <v>0</v>
      </c>
      <c r="X22" s="157">
        <f t="shared" si="22"/>
        <v>0</v>
      </c>
      <c r="Y22" s="68">
        <f t="shared" si="23"/>
        <v>0</v>
      </c>
      <c r="Z22" s="68">
        <f t="shared" si="24"/>
        <v>0</v>
      </c>
      <c r="AA22" s="68" t="str">
        <f t="shared" si="25"/>
        <v/>
      </c>
      <c r="AB22" s="121" t="str">
        <f t="shared" si="26"/>
        <v/>
      </c>
    </row>
    <row r="23" spans="1:28" x14ac:dyDescent="0.25">
      <c r="A23" s="37"/>
      <c r="B23" s="57"/>
      <c r="C23" s="57"/>
      <c r="D23" s="57"/>
      <c r="E23" s="57"/>
      <c r="F23" s="57"/>
      <c r="G23" s="70"/>
      <c r="H23" s="71"/>
      <c r="I23" s="70"/>
      <c r="J23" s="61"/>
      <c r="K23" s="61"/>
      <c r="L23" s="61"/>
      <c r="M23" s="61"/>
      <c r="N23" s="120">
        <f t="shared" si="13"/>
        <v>0</v>
      </c>
      <c r="O23" s="68">
        <f t="shared" si="14"/>
        <v>0</v>
      </c>
      <c r="P23" s="121">
        <f t="shared" si="15"/>
        <v>0</v>
      </c>
      <c r="Q23" s="121">
        <f t="shared" si="16"/>
        <v>0</v>
      </c>
      <c r="R23" s="122">
        <f t="shared" si="17"/>
        <v>24</v>
      </c>
      <c r="S23" s="120">
        <f t="shared" si="18"/>
        <v>1</v>
      </c>
      <c r="T23" s="120">
        <f t="shared" si="19"/>
        <v>1</v>
      </c>
      <c r="U23" s="159">
        <f t="shared" si="20"/>
        <v>0</v>
      </c>
      <c r="V23" s="142">
        <f t="shared" si="8"/>
        <v>0</v>
      </c>
      <c r="W23" s="142">
        <f t="shared" si="21"/>
        <v>0</v>
      </c>
      <c r="X23" s="157">
        <f t="shared" si="22"/>
        <v>0</v>
      </c>
      <c r="Y23" s="68">
        <f t="shared" si="23"/>
        <v>0</v>
      </c>
      <c r="Z23" s="68">
        <f t="shared" si="24"/>
        <v>0</v>
      </c>
      <c r="AA23" s="68" t="str">
        <f t="shared" si="25"/>
        <v/>
      </c>
      <c r="AB23" s="121" t="str">
        <f t="shared" si="26"/>
        <v/>
      </c>
    </row>
    <row r="24" spans="1:28" x14ac:dyDescent="0.25">
      <c r="A24" s="37"/>
      <c r="B24" s="57"/>
      <c r="C24" s="57"/>
      <c r="D24" s="57"/>
      <c r="E24" s="57"/>
      <c r="F24" s="57"/>
      <c r="G24" s="70"/>
      <c r="H24" s="71"/>
      <c r="I24" s="70"/>
      <c r="J24" s="61"/>
      <c r="K24" s="61"/>
      <c r="L24" s="61"/>
      <c r="M24" s="61"/>
      <c r="N24" s="120">
        <f t="shared" si="13"/>
        <v>0</v>
      </c>
      <c r="O24" s="68">
        <f t="shared" si="14"/>
        <v>0</v>
      </c>
      <c r="P24" s="121">
        <f t="shared" si="15"/>
        <v>0</v>
      </c>
      <c r="Q24" s="121">
        <f t="shared" si="16"/>
        <v>0</v>
      </c>
      <c r="R24" s="122">
        <f t="shared" si="17"/>
        <v>24</v>
      </c>
      <c r="S24" s="120">
        <f t="shared" si="18"/>
        <v>1</v>
      </c>
      <c r="T24" s="120">
        <f t="shared" si="19"/>
        <v>1</v>
      </c>
      <c r="U24" s="159">
        <f t="shared" si="20"/>
        <v>0</v>
      </c>
      <c r="V24" s="142">
        <f t="shared" si="8"/>
        <v>0</v>
      </c>
      <c r="W24" s="142">
        <f t="shared" si="21"/>
        <v>0</v>
      </c>
      <c r="X24" s="157">
        <f t="shared" si="22"/>
        <v>0</v>
      </c>
      <c r="Y24" s="68">
        <f t="shared" si="23"/>
        <v>0</v>
      </c>
      <c r="Z24" s="68">
        <f t="shared" si="24"/>
        <v>0</v>
      </c>
      <c r="AA24" s="68" t="str">
        <f t="shared" si="25"/>
        <v/>
      </c>
      <c r="AB24" s="121" t="str">
        <f t="shared" si="26"/>
        <v/>
      </c>
    </row>
    <row r="25" spans="1:28" x14ac:dyDescent="0.25">
      <c r="A25" s="37"/>
      <c r="B25" s="57"/>
      <c r="C25" s="57"/>
      <c r="D25" s="57"/>
      <c r="E25" s="57"/>
      <c r="F25" s="57"/>
      <c r="G25" s="70"/>
      <c r="H25" s="71"/>
      <c r="I25" s="70"/>
      <c r="J25" s="61"/>
      <c r="K25" s="61"/>
      <c r="L25" s="61"/>
      <c r="M25" s="61"/>
      <c r="N25" s="120">
        <f t="shared" si="13"/>
        <v>0</v>
      </c>
      <c r="O25" s="68">
        <f t="shared" si="14"/>
        <v>0</v>
      </c>
      <c r="P25" s="121">
        <f t="shared" si="15"/>
        <v>0</v>
      </c>
      <c r="Q25" s="121">
        <f t="shared" si="16"/>
        <v>0</v>
      </c>
      <c r="R25" s="122">
        <f t="shared" si="17"/>
        <v>24</v>
      </c>
      <c r="S25" s="120">
        <f t="shared" si="18"/>
        <v>1</v>
      </c>
      <c r="T25" s="120">
        <f t="shared" si="19"/>
        <v>1</v>
      </c>
      <c r="U25" s="159">
        <f t="shared" si="20"/>
        <v>0</v>
      </c>
      <c r="V25" s="142">
        <f t="shared" si="8"/>
        <v>0</v>
      </c>
      <c r="W25" s="142">
        <f t="shared" si="21"/>
        <v>0</v>
      </c>
      <c r="X25" s="157">
        <f t="shared" si="22"/>
        <v>0</v>
      </c>
      <c r="Y25" s="68">
        <f t="shared" si="23"/>
        <v>0</v>
      </c>
      <c r="Z25" s="68">
        <f t="shared" si="24"/>
        <v>0</v>
      </c>
      <c r="AA25" s="68" t="str">
        <f t="shared" si="25"/>
        <v/>
      </c>
      <c r="AB25" s="121" t="str">
        <f t="shared" si="26"/>
        <v/>
      </c>
    </row>
    <row r="26" spans="1:28" x14ac:dyDescent="0.25">
      <c r="A26" s="37"/>
      <c r="B26" s="57"/>
      <c r="C26" s="57"/>
      <c r="D26" s="57"/>
      <c r="E26" s="57"/>
      <c r="F26" s="57"/>
      <c r="G26" s="70"/>
      <c r="H26" s="71"/>
      <c r="I26" s="70"/>
      <c r="J26" s="61"/>
      <c r="K26" s="61"/>
      <c r="L26" s="61"/>
      <c r="M26" s="61"/>
      <c r="N26" s="120">
        <f t="shared" si="13"/>
        <v>0</v>
      </c>
      <c r="O26" s="68">
        <f t="shared" si="14"/>
        <v>0</v>
      </c>
      <c r="P26" s="121">
        <f t="shared" si="15"/>
        <v>0</v>
      </c>
      <c r="Q26" s="121">
        <f t="shared" si="16"/>
        <v>0</v>
      </c>
      <c r="R26" s="122">
        <f t="shared" si="17"/>
        <v>24</v>
      </c>
      <c r="S26" s="120">
        <f t="shared" si="18"/>
        <v>1</v>
      </c>
      <c r="T26" s="120">
        <f t="shared" si="19"/>
        <v>1</v>
      </c>
      <c r="U26" s="159">
        <f t="shared" si="20"/>
        <v>0</v>
      </c>
      <c r="V26" s="142">
        <f t="shared" si="8"/>
        <v>0</v>
      </c>
      <c r="W26" s="142">
        <f t="shared" si="21"/>
        <v>0</v>
      </c>
      <c r="X26" s="157">
        <f t="shared" si="22"/>
        <v>0</v>
      </c>
      <c r="Y26" s="68">
        <f t="shared" si="23"/>
        <v>0</v>
      </c>
      <c r="Z26" s="68">
        <f t="shared" si="24"/>
        <v>0</v>
      </c>
      <c r="AA26" s="68" t="str">
        <f t="shared" si="25"/>
        <v/>
      </c>
      <c r="AB26" s="121" t="str">
        <f t="shared" si="26"/>
        <v/>
      </c>
    </row>
    <row r="27" spans="1:28" x14ac:dyDescent="0.25">
      <c r="A27" s="37"/>
      <c r="B27" s="57"/>
      <c r="C27" s="57"/>
      <c r="D27" s="57"/>
      <c r="E27" s="57"/>
      <c r="F27" s="57"/>
      <c r="G27" s="70"/>
      <c r="H27" s="71"/>
      <c r="I27" s="70"/>
      <c r="J27" s="61"/>
      <c r="K27" s="61"/>
      <c r="L27" s="61"/>
      <c r="M27" s="61"/>
      <c r="N27" s="120">
        <f t="shared" si="13"/>
        <v>0</v>
      </c>
      <c r="O27" s="68">
        <f t="shared" si="14"/>
        <v>0</v>
      </c>
      <c r="P27" s="121">
        <f t="shared" si="15"/>
        <v>0</v>
      </c>
      <c r="Q27" s="121">
        <f t="shared" si="16"/>
        <v>0</v>
      </c>
      <c r="R27" s="122">
        <f t="shared" si="17"/>
        <v>24</v>
      </c>
      <c r="S27" s="120">
        <f t="shared" si="18"/>
        <v>1</v>
      </c>
      <c r="T27" s="120">
        <f t="shared" si="19"/>
        <v>1</v>
      </c>
      <c r="U27" s="159">
        <f t="shared" si="20"/>
        <v>0</v>
      </c>
      <c r="V27" s="142">
        <f t="shared" si="8"/>
        <v>0</v>
      </c>
      <c r="W27" s="142">
        <f t="shared" si="21"/>
        <v>0</v>
      </c>
      <c r="X27" s="157">
        <f t="shared" si="22"/>
        <v>0</v>
      </c>
      <c r="Y27" s="68">
        <f t="shared" si="23"/>
        <v>0</v>
      </c>
      <c r="Z27" s="68">
        <f t="shared" si="24"/>
        <v>0</v>
      </c>
      <c r="AA27" s="68" t="str">
        <f t="shared" si="25"/>
        <v/>
      </c>
      <c r="AB27" s="121" t="str">
        <f t="shared" si="26"/>
        <v/>
      </c>
    </row>
    <row r="28" spans="1:28" x14ac:dyDescent="0.25">
      <c r="A28" s="37"/>
      <c r="B28" s="57"/>
      <c r="C28" s="57"/>
      <c r="D28" s="57"/>
      <c r="E28" s="57"/>
      <c r="F28" s="57"/>
      <c r="G28" s="70"/>
      <c r="H28" s="71"/>
      <c r="I28" s="70"/>
      <c r="J28" s="61"/>
      <c r="K28" s="61"/>
      <c r="L28" s="61"/>
      <c r="M28" s="61"/>
      <c r="N28" s="120">
        <f t="shared" si="13"/>
        <v>0</v>
      </c>
      <c r="O28" s="68">
        <f t="shared" si="14"/>
        <v>0</v>
      </c>
      <c r="P28" s="121">
        <f t="shared" si="15"/>
        <v>0</v>
      </c>
      <c r="Q28" s="121">
        <f t="shared" si="16"/>
        <v>0</v>
      </c>
      <c r="R28" s="122">
        <f t="shared" si="17"/>
        <v>24</v>
      </c>
      <c r="S28" s="120">
        <f t="shared" si="18"/>
        <v>1</v>
      </c>
      <c r="T28" s="120">
        <f t="shared" si="19"/>
        <v>1</v>
      </c>
      <c r="U28" s="159">
        <f t="shared" si="20"/>
        <v>0</v>
      </c>
      <c r="V28" s="142">
        <f t="shared" si="8"/>
        <v>0</v>
      </c>
      <c r="W28" s="142">
        <f t="shared" si="21"/>
        <v>0</v>
      </c>
      <c r="X28" s="157">
        <f t="shared" si="22"/>
        <v>0</v>
      </c>
      <c r="Y28" s="68">
        <f t="shared" si="23"/>
        <v>0</v>
      </c>
      <c r="Z28" s="68">
        <f t="shared" si="24"/>
        <v>0</v>
      </c>
      <c r="AA28" s="68" t="str">
        <f t="shared" si="25"/>
        <v/>
      </c>
      <c r="AB28" s="121" t="str">
        <f t="shared" si="26"/>
        <v/>
      </c>
    </row>
    <row r="29" spans="1:28" x14ac:dyDescent="0.25">
      <c r="A29" s="37"/>
      <c r="B29" s="57"/>
      <c r="C29" s="57"/>
      <c r="D29" s="57"/>
      <c r="E29" s="57"/>
      <c r="F29" s="57"/>
      <c r="G29" s="70"/>
      <c r="H29" s="71"/>
      <c r="I29" s="70"/>
      <c r="J29" s="61"/>
      <c r="K29" s="61"/>
      <c r="L29" s="61"/>
      <c r="M29" s="61"/>
      <c r="N29" s="120">
        <f t="shared" si="13"/>
        <v>0</v>
      </c>
      <c r="O29" s="68">
        <f t="shared" si="14"/>
        <v>0</v>
      </c>
      <c r="P29" s="121">
        <f t="shared" si="15"/>
        <v>0</v>
      </c>
      <c r="Q29" s="121">
        <f t="shared" si="16"/>
        <v>0</v>
      </c>
      <c r="R29" s="122">
        <f t="shared" si="17"/>
        <v>24</v>
      </c>
      <c r="S29" s="120">
        <f t="shared" si="18"/>
        <v>1</v>
      </c>
      <c r="T29" s="120">
        <f t="shared" si="19"/>
        <v>1</v>
      </c>
      <c r="U29" s="159">
        <f t="shared" si="20"/>
        <v>0</v>
      </c>
      <c r="V29" s="142">
        <f t="shared" si="8"/>
        <v>0</v>
      </c>
      <c r="W29" s="142">
        <f t="shared" si="21"/>
        <v>0</v>
      </c>
      <c r="X29" s="157">
        <f t="shared" si="22"/>
        <v>0</v>
      </c>
      <c r="Y29" s="68">
        <f t="shared" si="23"/>
        <v>0</v>
      </c>
      <c r="Z29" s="68">
        <f t="shared" si="24"/>
        <v>0</v>
      </c>
      <c r="AA29" s="68" t="str">
        <f t="shared" si="25"/>
        <v/>
      </c>
      <c r="AB29" s="121" t="str">
        <f t="shared" si="26"/>
        <v/>
      </c>
    </row>
    <row r="30" spans="1:28" x14ac:dyDescent="0.25">
      <c r="A30" s="37"/>
      <c r="B30" s="57"/>
      <c r="C30" s="57"/>
      <c r="D30" s="57"/>
      <c r="E30" s="57"/>
      <c r="F30" s="57"/>
      <c r="G30" s="70"/>
      <c r="H30" s="71"/>
      <c r="I30" s="70"/>
      <c r="J30" s="61"/>
      <c r="K30" s="61"/>
      <c r="L30" s="61"/>
      <c r="M30" s="61"/>
      <c r="N30" s="120">
        <f t="shared" si="13"/>
        <v>0</v>
      </c>
      <c r="O30" s="68">
        <f t="shared" si="14"/>
        <v>0</v>
      </c>
      <c r="P30" s="121">
        <f t="shared" si="15"/>
        <v>0</v>
      </c>
      <c r="Q30" s="121">
        <f t="shared" si="16"/>
        <v>0</v>
      </c>
      <c r="R30" s="122">
        <f t="shared" si="17"/>
        <v>24</v>
      </c>
      <c r="S30" s="120">
        <f t="shared" si="18"/>
        <v>1</v>
      </c>
      <c r="T30" s="120">
        <f t="shared" si="19"/>
        <v>1</v>
      </c>
      <c r="U30" s="159">
        <f t="shared" si="20"/>
        <v>0</v>
      </c>
      <c r="V30" s="142">
        <f t="shared" si="8"/>
        <v>0</v>
      </c>
      <c r="W30" s="142">
        <f t="shared" si="21"/>
        <v>0</v>
      </c>
      <c r="X30" s="157">
        <f t="shared" si="22"/>
        <v>0</v>
      </c>
      <c r="Y30" s="68">
        <f t="shared" si="23"/>
        <v>0</v>
      </c>
      <c r="Z30" s="68">
        <f t="shared" si="24"/>
        <v>0</v>
      </c>
      <c r="AA30" s="68" t="str">
        <f t="shared" si="25"/>
        <v/>
      </c>
      <c r="AB30" s="121" t="str">
        <f t="shared" si="26"/>
        <v/>
      </c>
    </row>
    <row r="31" spans="1:28" x14ac:dyDescent="0.25">
      <c r="A31" s="37"/>
      <c r="B31" s="57"/>
      <c r="C31" s="57"/>
      <c r="D31" s="57"/>
      <c r="E31" s="57"/>
      <c r="F31" s="57"/>
      <c r="G31" s="70"/>
      <c r="H31" s="71"/>
      <c r="I31" s="70"/>
      <c r="J31" s="61"/>
      <c r="K31" s="61"/>
      <c r="L31" s="61"/>
      <c r="M31" s="61"/>
      <c r="N31" s="120">
        <f t="shared" si="13"/>
        <v>0</v>
      </c>
      <c r="O31" s="68">
        <f t="shared" si="14"/>
        <v>0</v>
      </c>
      <c r="P31" s="121">
        <f t="shared" si="15"/>
        <v>0</v>
      </c>
      <c r="Q31" s="121">
        <f t="shared" si="16"/>
        <v>0</v>
      </c>
      <c r="R31" s="122">
        <f t="shared" si="17"/>
        <v>24</v>
      </c>
      <c r="S31" s="120">
        <f t="shared" si="18"/>
        <v>1</v>
      </c>
      <c r="T31" s="120">
        <f t="shared" si="19"/>
        <v>1</v>
      </c>
      <c r="U31" s="159">
        <f t="shared" si="20"/>
        <v>0</v>
      </c>
      <c r="V31" s="142">
        <f t="shared" si="8"/>
        <v>0</v>
      </c>
      <c r="W31" s="142">
        <f t="shared" si="21"/>
        <v>0</v>
      </c>
      <c r="X31" s="157">
        <f t="shared" si="22"/>
        <v>0</v>
      </c>
      <c r="Y31" s="68">
        <f t="shared" si="23"/>
        <v>0</v>
      </c>
      <c r="Z31" s="68">
        <f t="shared" si="24"/>
        <v>0</v>
      </c>
      <c r="AA31" s="68" t="str">
        <f t="shared" si="25"/>
        <v/>
      </c>
      <c r="AB31" s="121" t="str">
        <f t="shared" si="26"/>
        <v/>
      </c>
    </row>
    <row r="32" spans="1:28" x14ac:dyDescent="0.25">
      <c r="A32" s="37"/>
      <c r="B32" s="57"/>
      <c r="C32" s="57"/>
      <c r="D32" s="57"/>
      <c r="E32" s="57"/>
      <c r="F32" s="57"/>
      <c r="G32" s="70"/>
      <c r="H32" s="71"/>
      <c r="I32" s="70"/>
      <c r="J32" s="61"/>
      <c r="K32" s="61"/>
      <c r="L32" s="61"/>
      <c r="M32" s="61"/>
      <c r="N32" s="120">
        <f t="shared" si="13"/>
        <v>0</v>
      </c>
      <c r="O32" s="68">
        <f t="shared" si="14"/>
        <v>0</v>
      </c>
      <c r="P32" s="121">
        <f t="shared" si="15"/>
        <v>0</v>
      </c>
      <c r="Q32" s="121">
        <f t="shared" si="16"/>
        <v>0</v>
      </c>
      <c r="R32" s="122">
        <f t="shared" si="17"/>
        <v>24</v>
      </c>
      <c r="S32" s="120">
        <f t="shared" si="18"/>
        <v>1</v>
      </c>
      <c r="T32" s="120">
        <f t="shared" si="19"/>
        <v>1</v>
      </c>
      <c r="U32" s="159">
        <f t="shared" si="20"/>
        <v>0</v>
      </c>
      <c r="V32" s="142">
        <f t="shared" si="8"/>
        <v>0</v>
      </c>
      <c r="W32" s="142">
        <f t="shared" si="21"/>
        <v>0</v>
      </c>
      <c r="X32" s="157">
        <f t="shared" si="22"/>
        <v>0</v>
      </c>
      <c r="Y32" s="68">
        <f t="shared" si="23"/>
        <v>0</v>
      </c>
      <c r="Z32" s="68">
        <f t="shared" si="24"/>
        <v>0</v>
      </c>
      <c r="AA32" s="68" t="str">
        <f t="shared" si="25"/>
        <v/>
      </c>
      <c r="AB32" s="121" t="str">
        <f t="shared" si="26"/>
        <v/>
      </c>
    </row>
    <row r="33" spans="1:28" x14ac:dyDescent="0.25">
      <c r="A33" s="37"/>
      <c r="B33" s="57"/>
      <c r="C33" s="57"/>
      <c r="D33" s="57"/>
      <c r="E33" s="57"/>
      <c r="F33" s="57"/>
      <c r="G33" s="70"/>
      <c r="H33" s="71"/>
      <c r="I33" s="70"/>
      <c r="J33" s="61"/>
      <c r="K33" s="61"/>
      <c r="L33" s="61"/>
      <c r="M33" s="61"/>
      <c r="N33" s="120">
        <f t="shared" si="13"/>
        <v>0</v>
      </c>
      <c r="O33" s="68">
        <f t="shared" si="14"/>
        <v>0</v>
      </c>
      <c r="P33" s="121">
        <f t="shared" si="15"/>
        <v>0</v>
      </c>
      <c r="Q33" s="121">
        <f t="shared" si="16"/>
        <v>0</v>
      </c>
      <c r="R33" s="122">
        <f t="shared" si="17"/>
        <v>24</v>
      </c>
      <c r="S33" s="120">
        <f t="shared" si="18"/>
        <v>1</v>
      </c>
      <c r="T33" s="120">
        <f t="shared" si="19"/>
        <v>1</v>
      </c>
      <c r="U33" s="159">
        <f t="shared" si="20"/>
        <v>0</v>
      </c>
      <c r="V33" s="142">
        <f t="shared" si="8"/>
        <v>0</v>
      </c>
      <c r="W33" s="142">
        <f t="shared" si="21"/>
        <v>0</v>
      </c>
      <c r="X33" s="157">
        <f t="shared" si="22"/>
        <v>0</v>
      </c>
      <c r="Y33" s="68">
        <f t="shared" si="23"/>
        <v>0</v>
      </c>
      <c r="Z33" s="68">
        <f t="shared" si="24"/>
        <v>0</v>
      </c>
      <c r="AA33" s="68" t="str">
        <f t="shared" si="25"/>
        <v/>
      </c>
      <c r="AB33" s="121" t="str">
        <f t="shared" si="26"/>
        <v/>
      </c>
    </row>
    <row r="34" spans="1:28" x14ac:dyDescent="0.25">
      <c r="A34" s="37"/>
      <c r="B34" s="57"/>
      <c r="C34" s="57"/>
      <c r="D34" s="57"/>
      <c r="E34" s="57"/>
      <c r="F34" s="57"/>
      <c r="G34" s="70"/>
      <c r="H34" s="71"/>
      <c r="I34" s="70"/>
      <c r="J34" s="61"/>
      <c r="K34" s="61"/>
      <c r="L34" s="61"/>
      <c r="M34" s="61"/>
      <c r="N34" s="120">
        <f t="shared" si="13"/>
        <v>0</v>
      </c>
      <c r="O34" s="68">
        <f t="shared" si="14"/>
        <v>0</v>
      </c>
      <c r="P34" s="121">
        <f t="shared" si="15"/>
        <v>0</v>
      </c>
      <c r="Q34" s="121">
        <f t="shared" si="16"/>
        <v>0</v>
      </c>
      <c r="R34" s="122">
        <f t="shared" si="17"/>
        <v>24</v>
      </c>
      <c r="S34" s="120">
        <f t="shared" si="18"/>
        <v>1</v>
      </c>
      <c r="T34" s="120">
        <f t="shared" si="19"/>
        <v>1</v>
      </c>
      <c r="U34" s="159">
        <f t="shared" si="20"/>
        <v>0</v>
      </c>
      <c r="V34" s="142">
        <f t="shared" si="8"/>
        <v>0</v>
      </c>
      <c r="W34" s="142">
        <f t="shared" si="21"/>
        <v>0</v>
      </c>
      <c r="X34" s="157">
        <f t="shared" si="22"/>
        <v>0</v>
      </c>
      <c r="Y34" s="68">
        <f t="shared" si="23"/>
        <v>0</v>
      </c>
      <c r="Z34" s="68">
        <f t="shared" si="24"/>
        <v>0</v>
      </c>
      <c r="AA34" s="68" t="str">
        <f t="shared" si="25"/>
        <v/>
      </c>
      <c r="AB34" s="121" t="str">
        <f t="shared" si="26"/>
        <v/>
      </c>
    </row>
    <row r="35" spans="1:28" x14ac:dyDescent="0.25">
      <c r="A35" s="37"/>
      <c r="B35" s="57"/>
      <c r="C35" s="57"/>
      <c r="D35" s="57"/>
      <c r="E35" s="57"/>
      <c r="F35" s="57"/>
      <c r="G35" s="70"/>
      <c r="H35" s="71"/>
      <c r="I35" s="70"/>
      <c r="J35" s="61"/>
      <c r="K35" s="61"/>
      <c r="L35" s="61"/>
      <c r="M35" s="61"/>
      <c r="N35" s="120">
        <f t="shared" si="13"/>
        <v>0</v>
      </c>
      <c r="O35" s="68">
        <f t="shared" si="14"/>
        <v>0</v>
      </c>
      <c r="P35" s="121">
        <f t="shared" si="15"/>
        <v>0</v>
      </c>
      <c r="Q35" s="121">
        <f t="shared" si="16"/>
        <v>0</v>
      </c>
      <c r="R35" s="122">
        <f t="shared" si="17"/>
        <v>24</v>
      </c>
      <c r="S35" s="120">
        <f t="shared" si="18"/>
        <v>1</v>
      </c>
      <c r="T35" s="120">
        <f t="shared" si="19"/>
        <v>1</v>
      </c>
      <c r="U35" s="159">
        <f t="shared" si="20"/>
        <v>0</v>
      </c>
      <c r="V35" s="142">
        <f t="shared" si="8"/>
        <v>0</v>
      </c>
      <c r="W35" s="142">
        <f t="shared" si="21"/>
        <v>0</v>
      </c>
      <c r="X35" s="157">
        <f t="shared" si="22"/>
        <v>0</v>
      </c>
      <c r="Y35" s="68">
        <f t="shared" si="23"/>
        <v>0</v>
      </c>
      <c r="Z35" s="68">
        <f t="shared" si="24"/>
        <v>0</v>
      </c>
      <c r="AA35" s="68" t="str">
        <f t="shared" si="25"/>
        <v/>
      </c>
      <c r="AB35" s="121" t="str">
        <f t="shared" si="26"/>
        <v/>
      </c>
    </row>
    <row r="36" spans="1:28" x14ac:dyDescent="0.25">
      <c r="A36" s="37"/>
      <c r="B36" s="57"/>
      <c r="C36" s="57"/>
      <c r="D36" s="57"/>
      <c r="E36" s="57"/>
      <c r="F36" s="57"/>
      <c r="G36" s="70"/>
      <c r="H36" s="71"/>
      <c r="I36" s="70"/>
      <c r="J36" s="61"/>
      <c r="K36" s="61"/>
      <c r="L36" s="61"/>
      <c r="M36" s="61"/>
      <c r="N36" s="120">
        <f t="shared" si="13"/>
        <v>0</v>
      </c>
      <c r="O36" s="68">
        <f t="shared" si="14"/>
        <v>0</v>
      </c>
      <c r="P36" s="121">
        <f t="shared" si="15"/>
        <v>0</v>
      </c>
      <c r="Q36" s="121">
        <f t="shared" si="16"/>
        <v>0</v>
      </c>
      <c r="R36" s="122">
        <f t="shared" si="17"/>
        <v>24</v>
      </c>
      <c r="S36" s="120">
        <f t="shared" si="18"/>
        <v>1</v>
      </c>
      <c r="T36" s="120">
        <f t="shared" si="19"/>
        <v>1</v>
      </c>
      <c r="U36" s="159">
        <f t="shared" si="20"/>
        <v>0</v>
      </c>
      <c r="V36" s="142">
        <f t="shared" si="8"/>
        <v>0</v>
      </c>
      <c r="W36" s="142">
        <f t="shared" si="21"/>
        <v>0</v>
      </c>
      <c r="X36" s="157">
        <f t="shared" si="22"/>
        <v>0</v>
      </c>
      <c r="Y36" s="68">
        <f t="shared" si="23"/>
        <v>0</v>
      </c>
      <c r="Z36" s="68">
        <f t="shared" si="24"/>
        <v>0</v>
      </c>
      <c r="AA36" s="68" t="str">
        <f t="shared" si="25"/>
        <v/>
      </c>
      <c r="AB36" s="121" t="str">
        <f t="shared" si="26"/>
        <v/>
      </c>
    </row>
    <row r="37" spans="1:28" x14ac:dyDescent="0.25">
      <c r="A37" s="37"/>
      <c r="B37" s="57"/>
      <c r="C37" s="57"/>
      <c r="D37" s="57"/>
      <c r="E37" s="57"/>
      <c r="F37" s="57"/>
      <c r="G37" s="70"/>
      <c r="H37" s="71"/>
      <c r="I37" s="70"/>
      <c r="J37" s="61"/>
      <c r="K37" s="61"/>
      <c r="L37" s="61"/>
      <c r="M37" s="61"/>
      <c r="N37" s="120">
        <f t="shared" si="13"/>
        <v>0</v>
      </c>
      <c r="O37" s="68">
        <f t="shared" si="14"/>
        <v>0</v>
      </c>
      <c r="P37" s="121">
        <f t="shared" si="15"/>
        <v>0</v>
      </c>
      <c r="Q37" s="121">
        <f t="shared" si="16"/>
        <v>0</v>
      </c>
      <c r="R37" s="122">
        <f t="shared" si="17"/>
        <v>24</v>
      </c>
      <c r="S37" s="120">
        <f t="shared" si="18"/>
        <v>1</v>
      </c>
      <c r="T37" s="120">
        <f t="shared" si="19"/>
        <v>1</v>
      </c>
      <c r="U37" s="159">
        <f t="shared" si="20"/>
        <v>0</v>
      </c>
      <c r="V37" s="142">
        <f t="shared" si="8"/>
        <v>0</v>
      </c>
      <c r="W37" s="142">
        <f t="shared" si="21"/>
        <v>0</v>
      </c>
      <c r="X37" s="157">
        <f t="shared" si="22"/>
        <v>0</v>
      </c>
      <c r="Y37" s="68">
        <f t="shared" si="23"/>
        <v>0</v>
      </c>
      <c r="Z37" s="68">
        <f t="shared" si="24"/>
        <v>0</v>
      </c>
      <c r="AA37" s="68" t="str">
        <f t="shared" si="25"/>
        <v/>
      </c>
      <c r="AB37" s="121" t="str">
        <f t="shared" si="26"/>
        <v/>
      </c>
    </row>
    <row r="38" spans="1:28" x14ac:dyDescent="0.25">
      <c r="A38" s="37"/>
      <c r="B38" s="57"/>
      <c r="C38" s="57"/>
      <c r="D38" s="57"/>
      <c r="E38" s="57"/>
      <c r="F38" s="57"/>
      <c r="G38" s="70"/>
      <c r="H38" s="71"/>
      <c r="I38" s="70"/>
      <c r="J38" s="61"/>
      <c r="K38" s="61"/>
      <c r="L38" s="61"/>
      <c r="M38" s="61"/>
      <c r="N38" s="120">
        <f t="shared" si="13"/>
        <v>0</v>
      </c>
      <c r="O38" s="68">
        <f t="shared" si="14"/>
        <v>0</v>
      </c>
      <c r="P38" s="121">
        <f t="shared" si="15"/>
        <v>0</v>
      </c>
      <c r="Q38" s="121">
        <f t="shared" si="16"/>
        <v>0</v>
      </c>
      <c r="R38" s="122">
        <f t="shared" si="17"/>
        <v>24</v>
      </c>
      <c r="S38" s="120">
        <f t="shared" si="18"/>
        <v>1</v>
      </c>
      <c r="T38" s="120">
        <f t="shared" si="19"/>
        <v>1</v>
      </c>
      <c r="U38" s="159">
        <f t="shared" si="20"/>
        <v>0</v>
      </c>
      <c r="V38" s="142">
        <f t="shared" si="8"/>
        <v>0</v>
      </c>
      <c r="W38" s="142">
        <f t="shared" si="21"/>
        <v>0</v>
      </c>
      <c r="X38" s="157">
        <f t="shared" si="22"/>
        <v>0</v>
      </c>
      <c r="Y38" s="68">
        <f t="shared" si="23"/>
        <v>0</v>
      </c>
      <c r="Z38" s="68">
        <f t="shared" si="24"/>
        <v>0</v>
      </c>
      <c r="AA38" s="68" t="str">
        <f t="shared" si="25"/>
        <v/>
      </c>
      <c r="AB38" s="121" t="str">
        <f t="shared" si="26"/>
        <v/>
      </c>
    </row>
    <row r="39" spans="1:28" x14ac:dyDescent="0.25">
      <c r="A39" s="37"/>
      <c r="B39" s="57"/>
      <c r="C39" s="57"/>
      <c r="D39" s="57"/>
      <c r="E39" s="57"/>
      <c r="F39" s="57"/>
      <c r="G39" s="70"/>
      <c r="H39" s="71"/>
      <c r="I39" s="70"/>
      <c r="J39" s="61"/>
      <c r="K39" s="61"/>
      <c r="L39" s="61"/>
      <c r="M39" s="61"/>
      <c r="N39" s="120">
        <f t="shared" si="13"/>
        <v>0</v>
      </c>
      <c r="O39" s="68">
        <f t="shared" si="14"/>
        <v>0</v>
      </c>
      <c r="P39" s="121">
        <f t="shared" si="15"/>
        <v>0</v>
      </c>
      <c r="Q39" s="121">
        <f t="shared" si="16"/>
        <v>0</v>
      </c>
      <c r="R39" s="122">
        <f t="shared" si="17"/>
        <v>24</v>
      </c>
      <c r="S39" s="120">
        <f t="shared" si="18"/>
        <v>1</v>
      </c>
      <c r="T39" s="120">
        <f t="shared" si="19"/>
        <v>1</v>
      </c>
      <c r="U39" s="159">
        <f t="shared" si="20"/>
        <v>0</v>
      </c>
      <c r="V39" s="142">
        <f t="shared" si="8"/>
        <v>0</v>
      </c>
      <c r="W39" s="142">
        <f t="shared" si="21"/>
        <v>0</v>
      </c>
      <c r="X39" s="157">
        <f t="shared" si="22"/>
        <v>0</v>
      </c>
      <c r="Y39" s="68">
        <f t="shared" si="23"/>
        <v>0</v>
      </c>
      <c r="Z39" s="68">
        <f t="shared" si="24"/>
        <v>0</v>
      </c>
      <c r="AA39" s="68" t="str">
        <f t="shared" si="25"/>
        <v/>
      </c>
      <c r="AB39" s="121" t="str">
        <f t="shared" si="26"/>
        <v/>
      </c>
    </row>
    <row r="40" spans="1:28" x14ac:dyDescent="0.25">
      <c r="A40" s="37"/>
      <c r="B40" s="57"/>
      <c r="C40" s="57"/>
      <c r="D40" s="57"/>
      <c r="E40" s="57"/>
      <c r="F40" s="57"/>
      <c r="G40" s="70"/>
      <c r="H40" s="71"/>
      <c r="I40" s="70"/>
      <c r="J40" s="61"/>
      <c r="K40" s="61"/>
      <c r="L40" s="61"/>
      <c r="M40" s="61"/>
      <c r="N40" s="120">
        <f t="shared" si="13"/>
        <v>0</v>
      </c>
      <c r="O40" s="68">
        <f t="shared" si="14"/>
        <v>0</v>
      </c>
      <c r="P40" s="121">
        <f t="shared" si="15"/>
        <v>0</v>
      </c>
      <c r="Q40" s="121">
        <f t="shared" si="16"/>
        <v>0</v>
      </c>
      <c r="R40" s="122">
        <f t="shared" si="17"/>
        <v>24</v>
      </c>
      <c r="S40" s="120">
        <f t="shared" si="18"/>
        <v>1</v>
      </c>
      <c r="T40" s="120">
        <f t="shared" si="19"/>
        <v>1</v>
      </c>
      <c r="U40" s="159">
        <f t="shared" si="20"/>
        <v>0</v>
      </c>
      <c r="V40" s="142">
        <f t="shared" si="8"/>
        <v>0</v>
      </c>
      <c r="W40" s="142">
        <f t="shared" si="21"/>
        <v>0</v>
      </c>
      <c r="X40" s="157">
        <f t="shared" si="22"/>
        <v>0</v>
      </c>
      <c r="Y40" s="68">
        <f t="shared" si="23"/>
        <v>0</v>
      </c>
      <c r="Z40" s="68">
        <f t="shared" si="24"/>
        <v>0</v>
      </c>
      <c r="AA40" s="68" t="str">
        <f t="shared" si="25"/>
        <v/>
      </c>
      <c r="AB40" s="121" t="str">
        <f t="shared" si="26"/>
        <v/>
      </c>
    </row>
    <row r="41" spans="1:28" x14ac:dyDescent="0.25">
      <c r="A41" s="37"/>
      <c r="B41" s="57"/>
      <c r="C41" s="57"/>
      <c r="D41" s="57"/>
      <c r="E41" s="57"/>
      <c r="F41" s="57"/>
      <c r="G41" s="70"/>
      <c r="H41" s="71"/>
      <c r="I41" s="70"/>
      <c r="J41" s="61"/>
      <c r="K41" s="61"/>
      <c r="L41" s="61"/>
      <c r="M41" s="61"/>
      <c r="N41" s="120">
        <f t="shared" si="13"/>
        <v>0</v>
      </c>
      <c r="O41" s="68">
        <f t="shared" si="14"/>
        <v>0</v>
      </c>
      <c r="P41" s="121">
        <f t="shared" si="15"/>
        <v>0</v>
      </c>
      <c r="Q41" s="121">
        <f t="shared" si="16"/>
        <v>0</v>
      </c>
      <c r="R41" s="122">
        <f t="shared" si="17"/>
        <v>24</v>
      </c>
      <c r="S41" s="120">
        <f t="shared" si="18"/>
        <v>1</v>
      </c>
      <c r="T41" s="120">
        <f t="shared" si="19"/>
        <v>1</v>
      </c>
      <c r="U41" s="159">
        <f t="shared" si="20"/>
        <v>0</v>
      </c>
      <c r="V41" s="142">
        <f t="shared" si="8"/>
        <v>0</v>
      </c>
      <c r="W41" s="142">
        <f t="shared" si="21"/>
        <v>0</v>
      </c>
      <c r="X41" s="157">
        <f t="shared" si="22"/>
        <v>0</v>
      </c>
      <c r="Y41" s="68">
        <f t="shared" si="23"/>
        <v>0</v>
      </c>
      <c r="Z41" s="68">
        <f t="shared" si="24"/>
        <v>0</v>
      </c>
      <c r="AA41" s="68" t="str">
        <f t="shared" si="25"/>
        <v/>
      </c>
      <c r="AB41" s="121" t="str">
        <f t="shared" si="26"/>
        <v/>
      </c>
    </row>
    <row r="42" spans="1:28" x14ac:dyDescent="0.25">
      <c r="A42" s="37"/>
      <c r="B42" s="57"/>
      <c r="C42" s="57"/>
      <c r="D42" s="57"/>
      <c r="E42" s="57"/>
      <c r="F42" s="57"/>
      <c r="G42" s="70"/>
      <c r="H42" s="71"/>
      <c r="I42" s="70"/>
      <c r="J42" s="61"/>
      <c r="K42" s="61"/>
      <c r="L42" s="61"/>
      <c r="M42" s="61"/>
      <c r="N42" s="120">
        <f t="shared" si="13"/>
        <v>0</v>
      </c>
      <c r="O42" s="68">
        <f t="shared" si="14"/>
        <v>0</v>
      </c>
      <c r="P42" s="121">
        <f t="shared" si="15"/>
        <v>0</v>
      </c>
      <c r="Q42" s="121">
        <f t="shared" si="16"/>
        <v>0</v>
      </c>
      <c r="R42" s="122">
        <f t="shared" si="17"/>
        <v>24</v>
      </c>
      <c r="S42" s="120">
        <f t="shared" si="18"/>
        <v>1</v>
      </c>
      <c r="T42" s="120">
        <f t="shared" si="19"/>
        <v>1</v>
      </c>
      <c r="U42" s="159">
        <f t="shared" si="20"/>
        <v>0</v>
      </c>
      <c r="V42" s="142">
        <f t="shared" si="8"/>
        <v>0</v>
      </c>
      <c r="W42" s="142">
        <f t="shared" si="21"/>
        <v>0</v>
      </c>
      <c r="X42" s="157">
        <f t="shared" si="22"/>
        <v>0</v>
      </c>
      <c r="Y42" s="68">
        <f t="shared" si="23"/>
        <v>0</v>
      </c>
      <c r="Z42" s="68">
        <f t="shared" si="24"/>
        <v>0</v>
      </c>
      <c r="AA42" s="68" t="str">
        <f t="shared" si="25"/>
        <v/>
      </c>
      <c r="AB42" s="121" t="str">
        <f t="shared" si="26"/>
        <v/>
      </c>
    </row>
    <row r="43" spans="1:28" x14ac:dyDescent="0.25">
      <c r="A43" s="37"/>
      <c r="B43" s="57"/>
      <c r="C43" s="57"/>
      <c r="D43" s="57"/>
      <c r="E43" s="57"/>
      <c r="F43" s="57"/>
      <c r="G43" s="70"/>
      <c r="H43" s="71"/>
      <c r="I43" s="70"/>
      <c r="J43" s="61"/>
      <c r="K43" s="61"/>
      <c r="L43" s="61"/>
      <c r="M43" s="61"/>
      <c r="N43" s="120">
        <f t="shared" si="13"/>
        <v>0</v>
      </c>
      <c r="O43" s="68">
        <f t="shared" si="14"/>
        <v>0</v>
      </c>
      <c r="P43" s="121">
        <f t="shared" si="15"/>
        <v>0</v>
      </c>
      <c r="Q43" s="121">
        <f t="shared" si="16"/>
        <v>0</v>
      </c>
      <c r="R43" s="122">
        <f t="shared" si="17"/>
        <v>24</v>
      </c>
      <c r="S43" s="120">
        <f t="shared" si="18"/>
        <v>1</v>
      </c>
      <c r="T43" s="120">
        <f t="shared" si="19"/>
        <v>1</v>
      </c>
      <c r="U43" s="159">
        <f t="shared" si="20"/>
        <v>0</v>
      </c>
      <c r="V43" s="142">
        <f t="shared" si="8"/>
        <v>0</v>
      </c>
      <c r="W43" s="142">
        <f t="shared" si="21"/>
        <v>0</v>
      </c>
      <c r="X43" s="157">
        <f t="shared" si="22"/>
        <v>0</v>
      </c>
      <c r="Y43" s="68">
        <f t="shared" si="23"/>
        <v>0</v>
      </c>
      <c r="Z43" s="68">
        <f t="shared" si="24"/>
        <v>0</v>
      </c>
      <c r="AA43" s="68" t="str">
        <f t="shared" si="25"/>
        <v/>
      </c>
      <c r="AB43" s="121" t="str">
        <f t="shared" si="26"/>
        <v/>
      </c>
    </row>
    <row r="44" spans="1:28" x14ac:dyDescent="0.25">
      <c r="A44" s="37"/>
      <c r="B44" s="57"/>
      <c r="C44" s="57"/>
      <c r="D44" s="57"/>
      <c r="E44" s="57"/>
      <c r="F44" s="57"/>
      <c r="G44" s="70"/>
      <c r="H44" s="71"/>
      <c r="I44" s="70"/>
      <c r="J44" s="61"/>
      <c r="K44" s="61"/>
      <c r="L44" s="61"/>
      <c r="M44" s="61"/>
      <c r="N44" s="120">
        <f t="shared" si="13"/>
        <v>0</v>
      </c>
      <c r="O44" s="68">
        <f t="shared" si="14"/>
        <v>0</v>
      </c>
      <c r="P44" s="121">
        <f t="shared" si="15"/>
        <v>0</v>
      </c>
      <c r="Q44" s="121">
        <f t="shared" si="16"/>
        <v>0</v>
      </c>
      <c r="R44" s="122">
        <f t="shared" si="17"/>
        <v>24</v>
      </c>
      <c r="S44" s="120">
        <f t="shared" si="18"/>
        <v>1</v>
      </c>
      <c r="T44" s="120">
        <f t="shared" si="19"/>
        <v>1</v>
      </c>
      <c r="U44" s="159">
        <f t="shared" si="20"/>
        <v>0</v>
      </c>
      <c r="V44" s="142">
        <f t="shared" si="8"/>
        <v>0</v>
      </c>
      <c r="W44" s="142">
        <f t="shared" si="21"/>
        <v>0</v>
      </c>
      <c r="X44" s="157">
        <f t="shared" si="22"/>
        <v>0</v>
      </c>
      <c r="Y44" s="68">
        <f t="shared" si="23"/>
        <v>0</v>
      </c>
      <c r="Z44" s="68">
        <f t="shared" si="24"/>
        <v>0</v>
      </c>
      <c r="AA44" s="68" t="str">
        <f t="shared" si="25"/>
        <v/>
      </c>
      <c r="AB44" s="121" t="str">
        <f t="shared" si="26"/>
        <v/>
      </c>
    </row>
    <row r="45" spans="1:28" x14ac:dyDescent="0.25">
      <c r="A45" s="37"/>
      <c r="B45" s="57"/>
      <c r="C45" s="57"/>
      <c r="D45" s="57"/>
      <c r="E45" s="57"/>
      <c r="F45" s="57"/>
      <c r="G45" s="70"/>
      <c r="H45" s="71"/>
      <c r="I45" s="70"/>
      <c r="J45" s="61"/>
      <c r="K45" s="61"/>
      <c r="L45" s="61"/>
      <c r="M45" s="61"/>
      <c r="N45" s="120">
        <f t="shared" si="13"/>
        <v>0</v>
      </c>
      <c r="O45" s="68">
        <f t="shared" si="14"/>
        <v>0</v>
      </c>
      <c r="P45" s="121">
        <f t="shared" si="15"/>
        <v>0</v>
      </c>
      <c r="Q45" s="121">
        <f t="shared" si="16"/>
        <v>0</v>
      </c>
      <c r="R45" s="122">
        <f t="shared" si="17"/>
        <v>24</v>
      </c>
      <c r="S45" s="120">
        <f t="shared" si="18"/>
        <v>1</v>
      </c>
      <c r="T45" s="120">
        <f t="shared" si="19"/>
        <v>1</v>
      </c>
      <c r="U45" s="159">
        <f t="shared" si="20"/>
        <v>0</v>
      </c>
      <c r="V45" s="142">
        <f t="shared" si="8"/>
        <v>0</v>
      </c>
      <c r="W45" s="142">
        <f t="shared" si="21"/>
        <v>0</v>
      </c>
      <c r="X45" s="157">
        <f t="shared" si="22"/>
        <v>0</v>
      </c>
      <c r="Y45" s="68">
        <f t="shared" si="23"/>
        <v>0</v>
      </c>
      <c r="Z45" s="68">
        <f t="shared" si="24"/>
        <v>0</v>
      </c>
      <c r="AA45" s="68" t="str">
        <f t="shared" si="25"/>
        <v/>
      </c>
      <c r="AB45" s="121" t="str">
        <f t="shared" si="26"/>
        <v/>
      </c>
    </row>
    <row r="46" spans="1:28" x14ac:dyDescent="0.25">
      <c r="A46" s="37"/>
      <c r="B46" s="57"/>
      <c r="C46" s="57"/>
      <c r="D46" s="57"/>
      <c r="E46" s="57"/>
      <c r="F46" s="57"/>
      <c r="G46" s="70"/>
      <c r="H46" s="71"/>
      <c r="I46" s="70"/>
      <c r="J46" s="61"/>
      <c r="K46" s="61"/>
      <c r="L46" s="61"/>
      <c r="M46" s="61"/>
      <c r="N46" s="120">
        <f t="shared" si="13"/>
        <v>0</v>
      </c>
      <c r="O46" s="68">
        <f t="shared" si="14"/>
        <v>0</v>
      </c>
      <c r="P46" s="121">
        <f t="shared" si="15"/>
        <v>0</v>
      </c>
      <c r="Q46" s="121">
        <f t="shared" si="16"/>
        <v>0</v>
      </c>
      <c r="R46" s="122">
        <f t="shared" si="17"/>
        <v>24</v>
      </c>
      <c r="S46" s="120">
        <f t="shared" si="18"/>
        <v>1</v>
      </c>
      <c r="T46" s="120">
        <f t="shared" si="19"/>
        <v>1</v>
      </c>
      <c r="U46" s="159">
        <f t="shared" si="20"/>
        <v>0</v>
      </c>
      <c r="V46" s="142">
        <f t="shared" si="8"/>
        <v>0</v>
      </c>
      <c r="W46" s="142">
        <f t="shared" si="21"/>
        <v>0</v>
      </c>
      <c r="X46" s="157">
        <f t="shared" si="22"/>
        <v>0</v>
      </c>
      <c r="Y46" s="68">
        <f t="shared" si="23"/>
        <v>0</v>
      </c>
      <c r="Z46" s="68">
        <f t="shared" si="24"/>
        <v>0</v>
      </c>
      <c r="AA46" s="68" t="str">
        <f t="shared" si="25"/>
        <v/>
      </c>
      <c r="AB46" s="121" t="str">
        <f t="shared" si="26"/>
        <v/>
      </c>
    </row>
    <row r="47" spans="1:28" x14ac:dyDescent="0.25">
      <c r="A47" s="37"/>
      <c r="B47" s="57"/>
      <c r="C47" s="57"/>
      <c r="D47" s="57"/>
      <c r="E47" s="57"/>
      <c r="F47" s="57"/>
      <c r="G47" s="70"/>
      <c r="H47" s="71"/>
      <c r="I47" s="70"/>
      <c r="J47" s="61"/>
      <c r="K47" s="61"/>
      <c r="L47" s="61"/>
      <c r="M47" s="61"/>
      <c r="N47" s="120">
        <f t="shared" si="13"/>
        <v>0</v>
      </c>
      <c r="O47" s="68">
        <f t="shared" si="14"/>
        <v>0</v>
      </c>
      <c r="P47" s="121">
        <f t="shared" si="15"/>
        <v>0</v>
      </c>
      <c r="Q47" s="121">
        <f t="shared" si="16"/>
        <v>0</v>
      </c>
      <c r="R47" s="122">
        <f t="shared" si="17"/>
        <v>24</v>
      </c>
      <c r="S47" s="120">
        <f t="shared" si="18"/>
        <v>1</v>
      </c>
      <c r="T47" s="120">
        <f t="shared" si="19"/>
        <v>1</v>
      </c>
      <c r="U47" s="159">
        <f t="shared" si="20"/>
        <v>0</v>
      </c>
      <c r="V47" s="142">
        <f t="shared" si="8"/>
        <v>0</v>
      </c>
      <c r="W47" s="142">
        <f t="shared" si="21"/>
        <v>0</v>
      </c>
      <c r="X47" s="157">
        <f t="shared" si="22"/>
        <v>0</v>
      </c>
      <c r="Y47" s="68">
        <f t="shared" si="23"/>
        <v>0</v>
      </c>
      <c r="Z47" s="68">
        <f t="shared" si="24"/>
        <v>0</v>
      </c>
      <c r="AA47" s="68" t="str">
        <f t="shared" si="25"/>
        <v/>
      </c>
      <c r="AB47" s="121" t="str">
        <f t="shared" si="26"/>
        <v/>
      </c>
    </row>
    <row r="48" spans="1:28" x14ac:dyDescent="0.25">
      <c r="A48" s="37"/>
      <c r="B48" s="57"/>
      <c r="C48" s="57"/>
      <c r="D48" s="57"/>
      <c r="E48" s="57"/>
      <c r="F48" s="57"/>
      <c r="G48" s="70"/>
      <c r="H48" s="71"/>
      <c r="I48" s="70"/>
      <c r="J48" s="61"/>
      <c r="K48" s="61"/>
      <c r="L48" s="61"/>
      <c r="M48" s="61"/>
      <c r="N48" s="120">
        <f t="shared" si="13"/>
        <v>0</v>
      </c>
      <c r="O48" s="68">
        <f t="shared" si="14"/>
        <v>0</v>
      </c>
      <c r="P48" s="121">
        <f t="shared" si="15"/>
        <v>0</v>
      </c>
      <c r="Q48" s="121">
        <f t="shared" si="16"/>
        <v>0</v>
      </c>
      <c r="R48" s="122">
        <f t="shared" si="17"/>
        <v>24</v>
      </c>
      <c r="S48" s="120">
        <f t="shared" si="18"/>
        <v>1</v>
      </c>
      <c r="T48" s="120">
        <f t="shared" si="19"/>
        <v>1</v>
      </c>
      <c r="U48" s="159">
        <f t="shared" si="20"/>
        <v>0</v>
      </c>
      <c r="V48" s="142">
        <f t="shared" si="8"/>
        <v>0</v>
      </c>
      <c r="W48" s="142">
        <f t="shared" si="21"/>
        <v>0</v>
      </c>
      <c r="X48" s="157">
        <f t="shared" si="22"/>
        <v>0</v>
      </c>
      <c r="Y48" s="68">
        <f t="shared" si="23"/>
        <v>0</v>
      </c>
      <c r="Z48" s="68">
        <f t="shared" si="24"/>
        <v>0</v>
      </c>
      <c r="AA48" s="68" t="str">
        <f t="shared" si="25"/>
        <v/>
      </c>
      <c r="AB48" s="121" t="str">
        <f t="shared" si="26"/>
        <v/>
      </c>
    </row>
    <row r="49" spans="1:28" x14ac:dyDescent="0.25">
      <c r="A49" s="37"/>
      <c r="B49" s="57"/>
      <c r="C49" s="57"/>
      <c r="D49" s="57"/>
      <c r="E49" s="57"/>
      <c r="F49" s="57"/>
      <c r="G49" s="70"/>
      <c r="H49" s="71"/>
      <c r="I49" s="70"/>
      <c r="J49" s="61"/>
      <c r="K49" s="61"/>
      <c r="L49" s="61"/>
      <c r="M49" s="61"/>
      <c r="N49" s="120">
        <f t="shared" si="13"/>
        <v>0</v>
      </c>
      <c r="O49" s="68">
        <f t="shared" si="14"/>
        <v>0</v>
      </c>
      <c r="P49" s="121">
        <f t="shared" si="15"/>
        <v>0</v>
      </c>
      <c r="Q49" s="121">
        <f t="shared" si="16"/>
        <v>0</v>
      </c>
      <c r="R49" s="122">
        <f t="shared" si="17"/>
        <v>24</v>
      </c>
      <c r="S49" s="120">
        <f t="shared" si="18"/>
        <v>1</v>
      </c>
      <c r="T49" s="120">
        <f t="shared" si="19"/>
        <v>1</v>
      </c>
      <c r="U49" s="159">
        <f t="shared" si="20"/>
        <v>0</v>
      </c>
      <c r="V49" s="142">
        <f t="shared" si="8"/>
        <v>0</v>
      </c>
      <c r="W49" s="142">
        <f t="shared" si="21"/>
        <v>0</v>
      </c>
      <c r="X49" s="157">
        <f t="shared" si="22"/>
        <v>0</v>
      </c>
      <c r="Y49" s="68">
        <f t="shared" si="23"/>
        <v>0</v>
      </c>
      <c r="Z49" s="68">
        <f t="shared" si="24"/>
        <v>0</v>
      </c>
      <c r="AA49" s="68" t="str">
        <f t="shared" si="25"/>
        <v/>
      </c>
      <c r="AB49" s="121" t="str">
        <f t="shared" si="26"/>
        <v/>
      </c>
    </row>
    <row r="50" spans="1:28" x14ac:dyDescent="0.25">
      <c r="A50" s="37"/>
      <c r="B50" s="57"/>
      <c r="C50" s="57"/>
      <c r="D50" s="57"/>
      <c r="E50" s="57"/>
      <c r="F50" s="57"/>
      <c r="G50" s="70"/>
      <c r="H50" s="71"/>
      <c r="I50" s="70"/>
      <c r="J50" s="61"/>
      <c r="K50" s="61"/>
      <c r="L50" s="61"/>
      <c r="M50" s="61"/>
      <c r="N50" s="120">
        <f t="shared" si="13"/>
        <v>0</v>
      </c>
      <c r="O50" s="68">
        <f t="shared" si="14"/>
        <v>0</v>
      </c>
      <c r="P50" s="121">
        <f t="shared" si="15"/>
        <v>0</v>
      </c>
      <c r="Q50" s="121">
        <f t="shared" si="16"/>
        <v>0</v>
      </c>
      <c r="R50" s="122">
        <f t="shared" si="17"/>
        <v>24</v>
      </c>
      <c r="S50" s="120">
        <f t="shared" si="18"/>
        <v>1</v>
      </c>
      <c r="T50" s="120">
        <f t="shared" si="19"/>
        <v>1</v>
      </c>
      <c r="U50" s="159">
        <f t="shared" si="20"/>
        <v>0</v>
      </c>
      <c r="V50" s="142">
        <f t="shared" si="8"/>
        <v>0</v>
      </c>
      <c r="W50" s="142">
        <f t="shared" si="21"/>
        <v>0</v>
      </c>
      <c r="X50" s="157">
        <f t="shared" si="22"/>
        <v>0</v>
      </c>
      <c r="Y50" s="68">
        <f t="shared" si="23"/>
        <v>0</v>
      </c>
      <c r="Z50" s="68">
        <f t="shared" si="24"/>
        <v>0</v>
      </c>
      <c r="AA50" s="68" t="str">
        <f t="shared" si="25"/>
        <v/>
      </c>
      <c r="AB50" s="121" t="str">
        <f t="shared" si="26"/>
        <v/>
      </c>
    </row>
    <row r="51" spans="1:28" x14ac:dyDescent="0.25">
      <c r="A51" s="37"/>
      <c r="B51" s="57"/>
      <c r="C51" s="57"/>
      <c r="D51" s="57"/>
      <c r="E51" s="57"/>
      <c r="F51" s="57"/>
      <c r="G51" s="70"/>
      <c r="H51" s="71"/>
      <c r="I51" s="70"/>
      <c r="J51" s="61"/>
      <c r="K51" s="61"/>
      <c r="L51" s="61"/>
      <c r="M51" s="61"/>
      <c r="N51" s="120">
        <f t="shared" si="13"/>
        <v>0</v>
      </c>
      <c r="O51" s="68">
        <f t="shared" si="14"/>
        <v>0</v>
      </c>
      <c r="P51" s="121">
        <f t="shared" si="15"/>
        <v>0</v>
      </c>
      <c r="Q51" s="121">
        <f t="shared" si="16"/>
        <v>0</v>
      </c>
      <c r="R51" s="122">
        <f t="shared" si="17"/>
        <v>24</v>
      </c>
      <c r="S51" s="120">
        <f t="shared" si="18"/>
        <v>1</v>
      </c>
      <c r="T51" s="120">
        <f t="shared" si="19"/>
        <v>1</v>
      </c>
      <c r="U51" s="159">
        <f t="shared" si="20"/>
        <v>0</v>
      </c>
      <c r="V51" s="142">
        <f t="shared" si="8"/>
        <v>0</v>
      </c>
      <c r="W51" s="142">
        <f t="shared" si="21"/>
        <v>0</v>
      </c>
      <c r="X51" s="157">
        <f t="shared" si="22"/>
        <v>0</v>
      </c>
      <c r="Y51" s="68">
        <f t="shared" si="23"/>
        <v>0</v>
      </c>
      <c r="Z51" s="68">
        <f t="shared" si="24"/>
        <v>0</v>
      </c>
      <c r="AA51" s="68" t="str">
        <f t="shared" si="25"/>
        <v/>
      </c>
      <c r="AB51" s="121" t="str">
        <f t="shared" si="26"/>
        <v/>
      </c>
    </row>
    <row r="52" spans="1:28" x14ac:dyDescent="0.25">
      <c r="A52" s="37"/>
      <c r="B52" s="57"/>
      <c r="C52" s="57"/>
      <c r="D52" s="57"/>
      <c r="E52" s="57"/>
      <c r="F52" s="57"/>
      <c r="G52" s="70"/>
      <c r="H52" s="71"/>
      <c r="I52" s="70"/>
      <c r="J52" s="61"/>
      <c r="K52" s="61"/>
      <c r="L52" s="61"/>
      <c r="M52" s="61"/>
      <c r="N52" s="120">
        <f t="shared" si="13"/>
        <v>0</v>
      </c>
      <c r="O52" s="68">
        <f t="shared" si="14"/>
        <v>0</v>
      </c>
      <c r="P52" s="121">
        <f t="shared" si="15"/>
        <v>0</v>
      </c>
      <c r="Q52" s="121">
        <f t="shared" si="16"/>
        <v>0</v>
      </c>
      <c r="R52" s="122">
        <f t="shared" si="17"/>
        <v>24</v>
      </c>
      <c r="S52" s="120">
        <f t="shared" si="18"/>
        <v>1</v>
      </c>
      <c r="T52" s="120">
        <f t="shared" si="19"/>
        <v>1</v>
      </c>
      <c r="U52" s="159">
        <f t="shared" si="20"/>
        <v>0</v>
      </c>
      <c r="V52" s="142">
        <f t="shared" si="8"/>
        <v>0</v>
      </c>
      <c r="W52" s="142">
        <f t="shared" si="21"/>
        <v>0</v>
      </c>
      <c r="X52" s="157">
        <f t="shared" si="22"/>
        <v>0</v>
      </c>
      <c r="Y52" s="68">
        <f t="shared" si="23"/>
        <v>0</v>
      </c>
      <c r="Z52" s="68">
        <f t="shared" si="24"/>
        <v>0</v>
      </c>
      <c r="AA52" s="68" t="str">
        <f t="shared" si="25"/>
        <v/>
      </c>
      <c r="AB52" s="121" t="str">
        <f t="shared" si="26"/>
        <v/>
      </c>
    </row>
    <row r="53" spans="1:28" x14ac:dyDescent="0.25">
      <c r="A53" s="37"/>
      <c r="B53" s="57"/>
      <c r="C53" s="57"/>
      <c r="D53" s="57"/>
      <c r="E53" s="57"/>
      <c r="F53" s="57"/>
      <c r="G53" s="70"/>
      <c r="H53" s="71"/>
      <c r="I53" s="70"/>
      <c r="J53" s="61"/>
      <c r="K53" s="61"/>
      <c r="L53" s="61"/>
      <c r="M53" s="61"/>
      <c r="N53" s="120">
        <f t="shared" si="13"/>
        <v>0</v>
      </c>
      <c r="O53" s="68">
        <f t="shared" si="14"/>
        <v>0</v>
      </c>
      <c r="P53" s="121">
        <f t="shared" si="15"/>
        <v>0</v>
      </c>
      <c r="Q53" s="121">
        <f t="shared" si="16"/>
        <v>0</v>
      </c>
      <c r="R53" s="122">
        <f t="shared" si="17"/>
        <v>24</v>
      </c>
      <c r="S53" s="120">
        <f t="shared" si="18"/>
        <v>1</v>
      </c>
      <c r="T53" s="120">
        <f t="shared" si="19"/>
        <v>1</v>
      </c>
      <c r="U53" s="159">
        <f t="shared" si="20"/>
        <v>0</v>
      </c>
      <c r="V53" s="142">
        <f t="shared" si="8"/>
        <v>0</v>
      </c>
      <c r="W53" s="142">
        <f t="shared" si="21"/>
        <v>0</v>
      </c>
      <c r="X53" s="157">
        <f t="shared" si="22"/>
        <v>0</v>
      </c>
      <c r="Y53" s="68">
        <f t="shared" si="23"/>
        <v>0</v>
      </c>
      <c r="Z53" s="68">
        <f t="shared" si="24"/>
        <v>0</v>
      </c>
      <c r="AA53" s="68" t="str">
        <f t="shared" si="25"/>
        <v/>
      </c>
      <c r="AB53" s="121" t="str">
        <f t="shared" si="26"/>
        <v/>
      </c>
    </row>
    <row r="54" spans="1:28" x14ac:dyDescent="0.25">
      <c r="A54" s="37"/>
      <c r="B54" s="57"/>
      <c r="C54" s="57"/>
      <c r="D54" s="57"/>
      <c r="E54" s="57"/>
      <c r="F54" s="57"/>
      <c r="G54" s="70"/>
      <c r="H54" s="71"/>
      <c r="I54" s="70"/>
      <c r="J54" s="61"/>
      <c r="K54" s="61"/>
      <c r="L54" s="61"/>
      <c r="M54" s="61"/>
      <c r="N54" s="120">
        <f t="shared" si="13"/>
        <v>0</v>
      </c>
      <c r="O54" s="68">
        <f t="shared" si="14"/>
        <v>0</v>
      </c>
      <c r="P54" s="121">
        <f t="shared" si="15"/>
        <v>0</v>
      </c>
      <c r="Q54" s="121">
        <f t="shared" si="16"/>
        <v>0</v>
      </c>
      <c r="R54" s="122">
        <f t="shared" si="17"/>
        <v>24</v>
      </c>
      <c r="S54" s="120">
        <f t="shared" si="18"/>
        <v>1</v>
      </c>
      <c r="T54" s="120">
        <f t="shared" si="19"/>
        <v>1</v>
      </c>
      <c r="U54" s="159">
        <f t="shared" si="20"/>
        <v>0</v>
      </c>
      <c r="V54" s="142">
        <f t="shared" si="8"/>
        <v>0</v>
      </c>
      <c r="W54" s="142">
        <f t="shared" si="21"/>
        <v>0</v>
      </c>
      <c r="X54" s="157">
        <f t="shared" si="22"/>
        <v>0</v>
      </c>
      <c r="Y54" s="68">
        <f t="shared" si="23"/>
        <v>0</v>
      </c>
      <c r="Z54" s="68">
        <f t="shared" si="24"/>
        <v>0</v>
      </c>
      <c r="AA54" s="68" t="str">
        <f t="shared" si="25"/>
        <v/>
      </c>
      <c r="AB54" s="121" t="str">
        <f t="shared" si="26"/>
        <v/>
      </c>
    </row>
    <row r="55" spans="1:28" x14ac:dyDescent="0.25">
      <c r="A55" s="37"/>
      <c r="B55" s="57"/>
      <c r="C55" s="57"/>
      <c r="D55" s="57"/>
      <c r="E55" s="57"/>
      <c r="F55" s="57"/>
      <c r="G55" s="70"/>
      <c r="H55" s="71"/>
      <c r="I55" s="70"/>
      <c r="J55" s="61"/>
      <c r="K55" s="61"/>
      <c r="L55" s="61"/>
      <c r="M55" s="61"/>
      <c r="N55" s="120">
        <f t="shared" si="13"/>
        <v>0</v>
      </c>
      <c r="O55" s="68">
        <f t="shared" si="14"/>
        <v>0</v>
      </c>
      <c r="P55" s="121">
        <f t="shared" si="15"/>
        <v>0</v>
      </c>
      <c r="Q55" s="121">
        <f t="shared" si="16"/>
        <v>0</v>
      </c>
      <c r="R55" s="122">
        <f t="shared" si="17"/>
        <v>24</v>
      </c>
      <c r="S55" s="120">
        <f t="shared" si="18"/>
        <v>1</v>
      </c>
      <c r="T55" s="120">
        <f t="shared" si="19"/>
        <v>1</v>
      </c>
      <c r="U55" s="159">
        <f t="shared" si="20"/>
        <v>0</v>
      </c>
      <c r="V55" s="142">
        <f t="shared" si="8"/>
        <v>0</v>
      </c>
      <c r="W55" s="142">
        <f t="shared" si="21"/>
        <v>0</v>
      </c>
      <c r="X55" s="157">
        <f t="shared" si="22"/>
        <v>0</v>
      </c>
      <c r="Y55" s="68">
        <f t="shared" si="23"/>
        <v>0</v>
      </c>
      <c r="Z55" s="68">
        <f t="shared" si="24"/>
        <v>0</v>
      </c>
      <c r="AA55" s="68" t="str">
        <f t="shared" si="25"/>
        <v/>
      </c>
      <c r="AB55" s="121" t="str">
        <f t="shared" si="26"/>
        <v/>
      </c>
    </row>
    <row r="56" spans="1:28" x14ac:dyDescent="0.25">
      <c r="A56" s="37"/>
      <c r="B56" s="57"/>
      <c r="C56" s="57"/>
      <c r="D56" s="57"/>
      <c r="E56" s="57"/>
      <c r="F56" s="57"/>
      <c r="G56" s="70"/>
      <c r="H56" s="71"/>
      <c r="I56" s="70"/>
      <c r="J56" s="61"/>
      <c r="K56" s="61"/>
      <c r="L56" s="61"/>
      <c r="M56" s="61"/>
      <c r="N56" s="120">
        <f t="shared" si="13"/>
        <v>0</v>
      </c>
      <c r="O56" s="68">
        <f t="shared" si="14"/>
        <v>0</v>
      </c>
      <c r="P56" s="121">
        <f t="shared" si="15"/>
        <v>0</v>
      </c>
      <c r="Q56" s="121">
        <f t="shared" si="16"/>
        <v>0</v>
      </c>
      <c r="R56" s="122">
        <f t="shared" si="17"/>
        <v>24</v>
      </c>
      <c r="S56" s="120">
        <f t="shared" si="18"/>
        <v>1</v>
      </c>
      <c r="T56" s="120">
        <f t="shared" si="19"/>
        <v>1</v>
      </c>
      <c r="U56" s="159">
        <f t="shared" si="20"/>
        <v>0</v>
      </c>
      <c r="V56" s="142">
        <f t="shared" si="8"/>
        <v>0</v>
      </c>
      <c r="W56" s="142">
        <f t="shared" si="21"/>
        <v>0</v>
      </c>
      <c r="X56" s="157">
        <f t="shared" si="22"/>
        <v>0</v>
      </c>
      <c r="Y56" s="68">
        <f t="shared" si="23"/>
        <v>0</v>
      </c>
      <c r="Z56" s="68">
        <f t="shared" si="24"/>
        <v>0</v>
      </c>
      <c r="AA56" s="68" t="str">
        <f t="shared" si="25"/>
        <v/>
      </c>
      <c r="AB56" s="121" t="str">
        <f t="shared" si="26"/>
        <v/>
      </c>
    </row>
    <row r="57" spans="1:28" x14ac:dyDescent="0.25">
      <c r="A57" s="37"/>
      <c r="B57" s="57"/>
      <c r="C57" s="57"/>
      <c r="D57" s="57"/>
      <c r="E57" s="57"/>
      <c r="F57" s="57"/>
      <c r="G57" s="70"/>
      <c r="H57" s="71"/>
      <c r="I57" s="70"/>
      <c r="J57" s="61"/>
      <c r="K57" s="61"/>
      <c r="L57" s="61"/>
      <c r="M57" s="61"/>
      <c r="N57" s="120">
        <f t="shared" si="13"/>
        <v>0</v>
      </c>
      <c r="O57" s="68">
        <f t="shared" si="14"/>
        <v>0</v>
      </c>
      <c r="P57" s="121">
        <f t="shared" si="15"/>
        <v>0</v>
      </c>
      <c r="Q57" s="121">
        <f t="shared" si="16"/>
        <v>0</v>
      </c>
      <c r="R57" s="122">
        <f t="shared" si="17"/>
        <v>24</v>
      </c>
      <c r="S57" s="120">
        <f t="shared" si="18"/>
        <v>1</v>
      </c>
      <c r="T57" s="120">
        <f t="shared" si="19"/>
        <v>1</v>
      </c>
      <c r="U57" s="159">
        <f t="shared" si="20"/>
        <v>0</v>
      </c>
      <c r="V57" s="142">
        <f t="shared" si="8"/>
        <v>0</v>
      </c>
      <c r="W57" s="142">
        <f t="shared" si="21"/>
        <v>0</v>
      </c>
      <c r="X57" s="157">
        <f t="shared" si="22"/>
        <v>0</v>
      </c>
      <c r="Y57" s="68">
        <f t="shared" si="23"/>
        <v>0</v>
      </c>
      <c r="Z57" s="68">
        <f t="shared" si="24"/>
        <v>0</v>
      </c>
      <c r="AA57" s="68" t="str">
        <f t="shared" si="25"/>
        <v/>
      </c>
      <c r="AB57" s="121" t="str">
        <f t="shared" si="26"/>
        <v/>
      </c>
    </row>
    <row r="58" spans="1:28" x14ac:dyDescent="0.25">
      <c r="A58" s="37"/>
      <c r="B58" s="57"/>
      <c r="C58" s="57"/>
      <c r="D58" s="57"/>
      <c r="E58" s="57"/>
      <c r="F58" s="57"/>
      <c r="G58" s="70"/>
      <c r="H58" s="71"/>
      <c r="I58" s="70"/>
      <c r="J58" s="61"/>
      <c r="K58" s="61"/>
      <c r="L58" s="61"/>
      <c r="M58" s="61"/>
      <c r="N58" s="120">
        <f t="shared" si="13"/>
        <v>0</v>
      </c>
      <c r="O58" s="68">
        <f t="shared" si="14"/>
        <v>0</v>
      </c>
      <c r="P58" s="121">
        <f t="shared" si="15"/>
        <v>0</v>
      </c>
      <c r="Q58" s="121">
        <f t="shared" si="16"/>
        <v>0</v>
      </c>
      <c r="R58" s="122">
        <f t="shared" si="17"/>
        <v>24</v>
      </c>
      <c r="S58" s="120">
        <f t="shared" si="18"/>
        <v>1</v>
      </c>
      <c r="T58" s="120">
        <f t="shared" si="19"/>
        <v>1</v>
      </c>
      <c r="U58" s="159">
        <f t="shared" si="20"/>
        <v>0</v>
      </c>
      <c r="V58" s="142">
        <f t="shared" si="8"/>
        <v>0</v>
      </c>
      <c r="W58" s="142">
        <f t="shared" si="21"/>
        <v>0</v>
      </c>
      <c r="X58" s="157">
        <f t="shared" si="22"/>
        <v>0</v>
      </c>
      <c r="Y58" s="68">
        <f t="shared" si="23"/>
        <v>0</v>
      </c>
      <c r="Z58" s="68">
        <f t="shared" si="24"/>
        <v>0</v>
      </c>
      <c r="AA58" s="68" t="str">
        <f t="shared" si="25"/>
        <v/>
      </c>
      <c r="AB58" s="121" t="str">
        <f t="shared" si="26"/>
        <v/>
      </c>
    </row>
    <row r="59" spans="1:28" x14ac:dyDescent="0.25">
      <c r="A59" s="37"/>
      <c r="B59" s="57"/>
      <c r="C59" s="57"/>
      <c r="D59" s="57"/>
      <c r="E59" s="57"/>
      <c r="F59" s="57"/>
      <c r="G59" s="70"/>
      <c r="H59" s="71"/>
      <c r="I59" s="70"/>
      <c r="J59" s="61"/>
      <c r="K59" s="61"/>
      <c r="L59" s="61"/>
      <c r="M59" s="61"/>
      <c r="N59" s="120">
        <f t="shared" si="13"/>
        <v>0</v>
      </c>
      <c r="O59" s="68">
        <f t="shared" si="14"/>
        <v>0</v>
      </c>
      <c r="P59" s="121">
        <f t="shared" si="15"/>
        <v>0</v>
      </c>
      <c r="Q59" s="121">
        <f t="shared" si="16"/>
        <v>0</v>
      </c>
      <c r="R59" s="122">
        <f t="shared" si="17"/>
        <v>24</v>
      </c>
      <c r="S59" s="120">
        <f t="shared" si="18"/>
        <v>1</v>
      </c>
      <c r="T59" s="120">
        <f t="shared" si="19"/>
        <v>1</v>
      </c>
      <c r="U59" s="159">
        <f t="shared" si="20"/>
        <v>0</v>
      </c>
      <c r="V59" s="142">
        <f t="shared" si="8"/>
        <v>0</v>
      </c>
      <c r="W59" s="142">
        <f t="shared" si="21"/>
        <v>0</v>
      </c>
      <c r="X59" s="157">
        <f t="shared" si="22"/>
        <v>0</v>
      </c>
      <c r="Y59" s="68">
        <f t="shared" si="23"/>
        <v>0</v>
      </c>
      <c r="Z59" s="68">
        <f t="shared" si="24"/>
        <v>0</v>
      </c>
      <c r="AA59" s="68" t="str">
        <f t="shared" si="25"/>
        <v/>
      </c>
      <c r="AB59" s="121" t="str">
        <f t="shared" si="26"/>
        <v/>
      </c>
    </row>
    <row r="60" spans="1:28" x14ac:dyDescent="0.25">
      <c r="A60" s="37"/>
      <c r="B60" s="57"/>
      <c r="C60" s="57"/>
      <c r="D60" s="57"/>
      <c r="E60" s="57"/>
      <c r="F60" s="57"/>
      <c r="G60" s="70"/>
      <c r="H60" s="71"/>
      <c r="I60" s="70"/>
      <c r="J60" s="61"/>
      <c r="K60" s="61"/>
      <c r="L60" s="61"/>
      <c r="M60" s="61"/>
      <c r="N60" s="120">
        <f t="shared" si="13"/>
        <v>0</v>
      </c>
      <c r="O60" s="68">
        <f t="shared" si="14"/>
        <v>0</v>
      </c>
      <c r="P60" s="121">
        <f t="shared" si="15"/>
        <v>0</v>
      </c>
      <c r="Q60" s="121">
        <f t="shared" si="16"/>
        <v>0</v>
      </c>
      <c r="R60" s="122">
        <f t="shared" si="17"/>
        <v>24</v>
      </c>
      <c r="S60" s="120">
        <f t="shared" si="18"/>
        <v>1</v>
      </c>
      <c r="T60" s="120">
        <f t="shared" si="19"/>
        <v>1</v>
      </c>
      <c r="U60" s="159">
        <f t="shared" si="20"/>
        <v>0</v>
      </c>
      <c r="V60" s="142">
        <f t="shared" si="8"/>
        <v>0</v>
      </c>
      <c r="W60" s="142">
        <f t="shared" si="21"/>
        <v>0</v>
      </c>
      <c r="X60" s="157">
        <f t="shared" si="22"/>
        <v>0</v>
      </c>
      <c r="Y60" s="68">
        <f t="shared" si="23"/>
        <v>0</v>
      </c>
      <c r="Z60" s="68">
        <f t="shared" si="24"/>
        <v>0</v>
      </c>
      <c r="AA60" s="68" t="str">
        <f t="shared" si="25"/>
        <v/>
      </c>
      <c r="AB60" s="121" t="str">
        <f t="shared" si="26"/>
        <v/>
      </c>
    </row>
    <row r="61" spans="1:28" x14ac:dyDescent="0.25">
      <c r="A61" s="37"/>
      <c r="B61" s="57"/>
      <c r="C61" s="57"/>
      <c r="D61" s="57"/>
      <c r="E61" s="57"/>
      <c r="F61" s="57"/>
      <c r="G61" s="70"/>
      <c r="H61" s="71"/>
      <c r="I61" s="70"/>
      <c r="J61" s="61"/>
      <c r="K61" s="61"/>
      <c r="L61" s="61"/>
      <c r="M61" s="61"/>
      <c r="N61" s="120">
        <f t="shared" si="13"/>
        <v>0</v>
      </c>
      <c r="O61" s="68">
        <f t="shared" si="14"/>
        <v>0</v>
      </c>
      <c r="P61" s="121">
        <f t="shared" si="15"/>
        <v>0</v>
      </c>
      <c r="Q61" s="121">
        <f t="shared" si="16"/>
        <v>0</v>
      </c>
      <c r="R61" s="122">
        <f t="shared" si="17"/>
        <v>24</v>
      </c>
      <c r="S61" s="120">
        <f t="shared" si="18"/>
        <v>1</v>
      </c>
      <c r="T61" s="120">
        <f t="shared" si="19"/>
        <v>1</v>
      </c>
      <c r="U61" s="159">
        <f t="shared" si="20"/>
        <v>0</v>
      </c>
      <c r="V61" s="142">
        <f t="shared" si="8"/>
        <v>0</v>
      </c>
      <c r="W61" s="142">
        <f t="shared" si="21"/>
        <v>0</v>
      </c>
      <c r="X61" s="157">
        <f t="shared" si="22"/>
        <v>0</v>
      </c>
      <c r="Y61" s="68">
        <f t="shared" si="23"/>
        <v>0</v>
      </c>
      <c r="Z61" s="68">
        <f t="shared" si="24"/>
        <v>0</v>
      </c>
      <c r="AA61" s="68" t="str">
        <f t="shared" si="25"/>
        <v/>
      </c>
      <c r="AB61" s="121" t="str">
        <f t="shared" si="26"/>
        <v/>
      </c>
    </row>
    <row r="62" spans="1:28" x14ac:dyDescent="0.25">
      <c r="A62" s="37"/>
      <c r="B62" s="57"/>
      <c r="C62" s="57"/>
      <c r="D62" s="57"/>
      <c r="E62" s="57"/>
      <c r="F62" s="57"/>
      <c r="G62" s="70"/>
      <c r="H62" s="71"/>
      <c r="I62" s="70"/>
      <c r="J62" s="61"/>
      <c r="K62" s="61"/>
      <c r="L62" s="61"/>
      <c r="M62" s="61"/>
      <c r="N62" s="120">
        <f t="shared" si="13"/>
        <v>0</v>
      </c>
      <c r="O62" s="68">
        <f t="shared" si="14"/>
        <v>0</v>
      </c>
      <c r="P62" s="121">
        <f t="shared" si="15"/>
        <v>0</v>
      </c>
      <c r="Q62" s="121">
        <f t="shared" si="16"/>
        <v>0</v>
      </c>
      <c r="R62" s="122">
        <f t="shared" si="17"/>
        <v>24</v>
      </c>
      <c r="S62" s="120">
        <f t="shared" si="18"/>
        <v>1</v>
      </c>
      <c r="T62" s="120">
        <f t="shared" si="19"/>
        <v>1</v>
      </c>
      <c r="U62" s="159">
        <f t="shared" si="20"/>
        <v>0</v>
      </c>
      <c r="V62" s="142">
        <f t="shared" si="8"/>
        <v>0</v>
      </c>
      <c r="W62" s="142">
        <f t="shared" si="21"/>
        <v>0</v>
      </c>
      <c r="X62" s="157">
        <f t="shared" si="22"/>
        <v>0</v>
      </c>
      <c r="Y62" s="68">
        <f t="shared" si="23"/>
        <v>0</v>
      </c>
      <c r="Z62" s="68">
        <f t="shared" si="24"/>
        <v>0</v>
      </c>
      <c r="AA62" s="68" t="str">
        <f t="shared" si="25"/>
        <v/>
      </c>
      <c r="AB62" s="121" t="str">
        <f t="shared" si="26"/>
        <v/>
      </c>
    </row>
    <row r="63" spans="1:28" x14ac:dyDescent="0.25">
      <c r="A63" s="37"/>
      <c r="B63" s="57"/>
      <c r="C63" s="57"/>
      <c r="D63" s="57"/>
      <c r="E63" s="57"/>
      <c r="F63" s="57"/>
      <c r="G63" s="70"/>
      <c r="H63" s="71"/>
      <c r="I63" s="70"/>
      <c r="J63" s="61"/>
      <c r="K63" s="61"/>
      <c r="L63" s="61"/>
      <c r="M63" s="61"/>
      <c r="N63" s="120">
        <f t="shared" si="13"/>
        <v>0</v>
      </c>
      <c r="O63" s="68">
        <f t="shared" si="14"/>
        <v>0</v>
      </c>
      <c r="P63" s="121">
        <f t="shared" si="15"/>
        <v>0</v>
      </c>
      <c r="Q63" s="121">
        <f t="shared" si="16"/>
        <v>0</v>
      </c>
      <c r="R63" s="122">
        <f t="shared" si="17"/>
        <v>24</v>
      </c>
      <c r="S63" s="120">
        <f t="shared" si="18"/>
        <v>1</v>
      </c>
      <c r="T63" s="120">
        <f t="shared" si="19"/>
        <v>1</v>
      </c>
      <c r="U63" s="159">
        <f t="shared" si="20"/>
        <v>0</v>
      </c>
      <c r="V63" s="142">
        <f t="shared" si="8"/>
        <v>0</v>
      </c>
      <c r="W63" s="142">
        <f t="shared" si="21"/>
        <v>0</v>
      </c>
      <c r="X63" s="157">
        <f t="shared" si="22"/>
        <v>0</v>
      </c>
      <c r="Y63" s="68">
        <f t="shared" si="23"/>
        <v>0</v>
      </c>
      <c r="Z63" s="68">
        <f t="shared" si="24"/>
        <v>0</v>
      </c>
      <c r="AA63" s="68" t="str">
        <f t="shared" si="25"/>
        <v/>
      </c>
      <c r="AB63" s="121" t="str">
        <f t="shared" si="26"/>
        <v/>
      </c>
    </row>
    <row r="64" spans="1:28" x14ac:dyDescent="0.25">
      <c r="A64" s="37"/>
      <c r="B64" s="57"/>
      <c r="C64" s="57"/>
      <c r="D64" s="57"/>
      <c r="E64" s="57"/>
      <c r="F64" s="57"/>
      <c r="G64" s="70"/>
      <c r="H64" s="71"/>
      <c r="I64" s="70"/>
      <c r="J64" s="61"/>
      <c r="K64" s="61"/>
      <c r="L64" s="61"/>
      <c r="M64" s="61"/>
      <c r="N64" s="120">
        <f t="shared" si="13"/>
        <v>0</v>
      </c>
      <c r="O64" s="68">
        <f t="shared" si="14"/>
        <v>0</v>
      </c>
      <c r="P64" s="121">
        <f t="shared" si="15"/>
        <v>0</v>
      </c>
      <c r="Q64" s="121">
        <f t="shared" si="16"/>
        <v>0</v>
      </c>
      <c r="R64" s="122">
        <f t="shared" si="17"/>
        <v>24</v>
      </c>
      <c r="S64" s="120">
        <f t="shared" si="18"/>
        <v>1</v>
      </c>
      <c r="T64" s="120">
        <f t="shared" si="19"/>
        <v>1</v>
      </c>
      <c r="U64" s="159">
        <f t="shared" si="20"/>
        <v>0</v>
      </c>
      <c r="V64" s="142">
        <f t="shared" si="8"/>
        <v>0</v>
      </c>
      <c r="W64" s="142">
        <f t="shared" si="21"/>
        <v>0</v>
      </c>
      <c r="X64" s="157">
        <f t="shared" si="22"/>
        <v>0</v>
      </c>
      <c r="Y64" s="68">
        <f t="shared" si="23"/>
        <v>0</v>
      </c>
      <c r="Z64" s="68">
        <f t="shared" si="24"/>
        <v>0</v>
      </c>
      <c r="AA64" s="68" t="str">
        <f t="shared" si="25"/>
        <v/>
      </c>
      <c r="AB64" s="121" t="str">
        <f t="shared" si="26"/>
        <v/>
      </c>
    </row>
    <row r="65" spans="1:28" x14ac:dyDescent="0.25">
      <c r="A65" s="37"/>
      <c r="B65" s="57"/>
      <c r="C65" s="57"/>
      <c r="D65" s="57"/>
      <c r="E65" s="57"/>
      <c r="F65" s="57"/>
      <c r="G65" s="70"/>
      <c r="H65" s="71"/>
      <c r="I65" s="70"/>
      <c r="J65" s="61"/>
      <c r="K65" s="61"/>
      <c r="L65" s="61"/>
      <c r="M65" s="61"/>
      <c r="N65" s="120">
        <f t="shared" si="13"/>
        <v>0</v>
      </c>
      <c r="O65" s="68">
        <f t="shared" si="14"/>
        <v>0</v>
      </c>
      <c r="P65" s="121">
        <f t="shared" si="15"/>
        <v>0</v>
      </c>
      <c r="Q65" s="121">
        <f t="shared" si="16"/>
        <v>0</v>
      </c>
      <c r="R65" s="122">
        <f t="shared" si="17"/>
        <v>24</v>
      </c>
      <c r="S65" s="120">
        <f t="shared" si="18"/>
        <v>1</v>
      </c>
      <c r="T65" s="120">
        <f t="shared" si="19"/>
        <v>1</v>
      </c>
      <c r="U65" s="159">
        <f t="shared" si="20"/>
        <v>0</v>
      </c>
      <c r="V65" s="142">
        <f t="shared" si="8"/>
        <v>0</v>
      </c>
      <c r="W65" s="142">
        <f t="shared" si="21"/>
        <v>0</v>
      </c>
      <c r="X65" s="157">
        <f t="shared" si="22"/>
        <v>0</v>
      </c>
      <c r="Y65" s="68">
        <f t="shared" si="23"/>
        <v>0</v>
      </c>
      <c r="Z65" s="68">
        <f t="shared" si="24"/>
        <v>0</v>
      </c>
      <c r="AA65" s="68" t="str">
        <f t="shared" si="25"/>
        <v/>
      </c>
      <c r="AB65" s="121" t="str">
        <f t="shared" si="26"/>
        <v/>
      </c>
    </row>
    <row r="66" spans="1:28" x14ac:dyDescent="0.25">
      <c r="A66" s="37"/>
      <c r="B66" s="57"/>
      <c r="C66" s="57"/>
      <c r="D66" s="57"/>
      <c r="E66" s="57"/>
      <c r="F66" s="57"/>
      <c r="G66" s="70"/>
      <c r="H66" s="71"/>
      <c r="I66" s="70"/>
      <c r="J66" s="61"/>
      <c r="K66" s="61"/>
      <c r="L66" s="61"/>
      <c r="M66" s="61"/>
      <c r="N66" s="120">
        <f t="shared" si="13"/>
        <v>0</v>
      </c>
      <c r="O66" s="68">
        <f t="shared" si="14"/>
        <v>0</v>
      </c>
      <c r="P66" s="121">
        <f t="shared" si="15"/>
        <v>0</v>
      </c>
      <c r="Q66" s="121">
        <f t="shared" si="16"/>
        <v>0</v>
      </c>
      <c r="R66" s="122">
        <f t="shared" si="17"/>
        <v>24</v>
      </c>
      <c r="S66" s="120">
        <f t="shared" si="18"/>
        <v>1</v>
      </c>
      <c r="T66" s="120">
        <f t="shared" si="19"/>
        <v>1</v>
      </c>
      <c r="U66" s="159">
        <f t="shared" si="20"/>
        <v>0</v>
      </c>
      <c r="V66" s="142">
        <f t="shared" si="8"/>
        <v>0</v>
      </c>
      <c r="W66" s="142">
        <f t="shared" si="21"/>
        <v>0</v>
      </c>
      <c r="X66" s="157">
        <f t="shared" si="22"/>
        <v>0</v>
      </c>
      <c r="Y66" s="68">
        <f t="shared" si="23"/>
        <v>0</v>
      </c>
      <c r="Z66" s="68">
        <f t="shared" si="24"/>
        <v>0</v>
      </c>
      <c r="AA66" s="68" t="str">
        <f t="shared" si="25"/>
        <v/>
      </c>
      <c r="AB66" s="121" t="str">
        <f t="shared" si="26"/>
        <v/>
      </c>
    </row>
    <row r="67" spans="1:28" x14ac:dyDescent="0.25">
      <c r="A67" s="37"/>
      <c r="B67" s="57"/>
      <c r="C67" s="57"/>
      <c r="D67" s="57"/>
      <c r="E67" s="57"/>
      <c r="F67" s="57"/>
      <c r="G67" s="70"/>
      <c r="H67" s="71"/>
      <c r="I67" s="70"/>
      <c r="J67" s="61"/>
      <c r="K67" s="61"/>
      <c r="L67" s="61"/>
      <c r="M67" s="61"/>
      <c r="N67" s="120">
        <f t="shared" si="13"/>
        <v>0</v>
      </c>
      <c r="O67" s="68">
        <f t="shared" si="14"/>
        <v>0</v>
      </c>
      <c r="P67" s="121">
        <f t="shared" si="15"/>
        <v>0</v>
      </c>
      <c r="Q67" s="121">
        <f t="shared" si="16"/>
        <v>0</v>
      </c>
      <c r="R67" s="122">
        <f t="shared" si="17"/>
        <v>24</v>
      </c>
      <c r="S67" s="120">
        <f t="shared" si="18"/>
        <v>1</v>
      </c>
      <c r="T67" s="120">
        <f t="shared" si="19"/>
        <v>1</v>
      </c>
      <c r="U67" s="159">
        <f t="shared" si="20"/>
        <v>0</v>
      </c>
      <c r="V67" s="142">
        <f t="shared" si="8"/>
        <v>0</v>
      </c>
      <c r="W67" s="142">
        <f t="shared" si="21"/>
        <v>0</v>
      </c>
      <c r="X67" s="157">
        <f t="shared" si="22"/>
        <v>0</v>
      </c>
      <c r="Y67" s="68">
        <f t="shared" si="23"/>
        <v>0</v>
      </c>
      <c r="Z67" s="68">
        <f t="shared" si="24"/>
        <v>0</v>
      </c>
      <c r="AA67" s="68" t="str">
        <f t="shared" si="25"/>
        <v/>
      </c>
      <c r="AB67" s="121" t="str">
        <f t="shared" si="26"/>
        <v/>
      </c>
    </row>
    <row r="68" spans="1:28" x14ac:dyDescent="0.25">
      <c r="A68" s="37"/>
      <c r="B68" s="57"/>
      <c r="C68" s="57"/>
      <c r="D68" s="57"/>
      <c r="E68" s="57"/>
      <c r="F68" s="57"/>
      <c r="G68" s="70"/>
      <c r="H68" s="71"/>
      <c r="I68" s="70"/>
      <c r="J68" s="61"/>
      <c r="K68" s="61"/>
      <c r="L68" s="61"/>
      <c r="M68" s="61"/>
      <c r="N68" s="120">
        <f t="shared" si="13"/>
        <v>0</v>
      </c>
      <c r="O68" s="68">
        <f t="shared" si="14"/>
        <v>0</v>
      </c>
      <c r="P68" s="121">
        <f t="shared" si="15"/>
        <v>0</v>
      </c>
      <c r="Q68" s="121">
        <f t="shared" si="16"/>
        <v>0</v>
      </c>
      <c r="R68" s="122">
        <f t="shared" si="17"/>
        <v>24</v>
      </c>
      <c r="S68" s="120">
        <f t="shared" si="18"/>
        <v>1</v>
      </c>
      <c r="T68" s="120">
        <f t="shared" si="19"/>
        <v>1</v>
      </c>
      <c r="U68" s="159">
        <f t="shared" si="20"/>
        <v>0</v>
      </c>
      <c r="V68" s="142">
        <f t="shared" si="8"/>
        <v>0</v>
      </c>
      <c r="W68" s="142">
        <f t="shared" si="21"/>
        <v>0</v>
      </c>
      <c r="X68" s="157">
        <f t="shared" si="22"/>
        <v>0</v>
      </c>
      <c r="Y68" s="68">
        <f t="shared" si="23"/>
        <v>0</v>
      </c>
      <c r="Z68" s="68">
        <f t="shared" si="24"/>
        <v>0</v>
      </c>
      <c r="AA68" s="68" t="str">
        <f t="shared" si="25"/>
        <v/>
      </c>
      <c r="AB68" s="121" t="str">
        <f t="shared" si="26"/>
        <v/>
      </c>
    </row>
    <row r="69" spans="1:28" x14ac:dyDescent="0.25">
      <c r="A69" s="37"/>
      <c r="B69" s="57"/>
      <c r="C69" s="57"/>
      <c r="D69" s="57"/>
      <c r="E69" s="57"/>
      <c r="F69" s="57"/>
      <c r="G69" s="70"/>
      <c r="H69" s="71"/>
      <c r="I69" s="70"/>
      <c r="J69" s="61"/>
      <c r="K69" s="61"/>
      <c r="L69" s="61"/>
      <c r="M69" s="61"/>
      <c r="N69" s="120">
        <f t="shared" si="13"/>
        <v>0</v>
      </c>
      <c r="O69" s="68">
        <f t="shared" si="14"/>
        <v>0</v>
      </c>
      <c r="P69" s="121">
        <f t="shared" si="15"/>
        <v>0</v>
      </c>
      <c r="Q69" s="121">
        <f t="shared" si="16"/>
        <v>0</v>
      </c>
      <c r="R69" s="122">
        <f t="shared" si="17"/>
        <v>24</v>
      </c>
      <c r="S69" s="120">
        <f t="shared" si="18"/>
        <v>1</v>
      </c>
      <c r="T69" s="120">
        <f t="shared" si="19"/>
        <v>1</v>
      </c>
      <c r="U69" s="159">
        <f t="shared" si="20"/>
        <v>0</v>
      </c>
      <c r="V69" s="142">
        <f t="shared" si="8"/>
        <v>0</v>
      </c>
      <c r="W69" s="142">
        <f t="shared" si="21"/>
        <v>0</v>
      </c>
      <c r="X69" s="157">
        <f t="shared" si="22"/>
        <v>0</v>
      </c>
      <c r="Y69" s="68">
        <f t="shared" si="23"/>
        <v>0</v>
      </c>
      <c r="Z69" s="68">
        <f t="shared" si="24"/>
        <v>0</v>
      </c>
      <c r="AA69" s="68" t="str">
        <f t="shared" si="25"/>
        <v/>
      </c>
      <c r="AB69" s="121" t="str">
        <f t="shared" si="26"/>
        <v/>
      </c>
    </row>
    <row r="70" spans="1:28" x14ac:dyDescent="0.25">
      <c r="A70" s="37"/>
      <c r="B70" s="57"/>
      <c r="C70" s="57"/>
      <c r="D70" s="57"/>
      <c r="E70" s="57"/>
      <c r="F70" s="57"/>
      <c r="G70" s="70"/>
      <c r="H70" s="71"/>
      <c r="I70" s="70"/>
      <c r="J70" s="61"/>
      <c r="K70" s="61"/>
      <c r="L70" s="61"/>
      <c r="M70" s="61"/>
      <c r="N70" s="120">
        <f t="shared" si="13"/>
        <v>0</v>
      </c>
      <c r="O70" s="68">
        <f t="shared" si="14"/>
        <v>0</v>
      </c>
      <c r="P70" s="121">
        <f t="shared" si="15"/>
        <v>0</v>
      </c>
      <c r="Q70" s="121">
        <f t="shared" si="16"/>
        <v>0</v>
      </c>
      <c r="R70" s="122">
        <f t="shared" si="17"/>
        <v>24</v>
      </c>
      <c r="S70" s="120">
        <f t="shared" si="18"/>
        <v>1</v>
      </c>
      <c r="T70" s="120">
        <f t="shared" si="19"/>
        <v>1</v>
      </c>
      <c r="U70" s="159">
        <f t="shared" si="20"/>
        <v>0</v>
      </c>
      <c r="V70" s="142">
        <f t="shared" ref="V70:V133" si="27">+IF(M70&lt;&gt;0,($L70*(SLAmaj+SLAMajPlus*$K70/1000)+($J70-$L70)*SLAmin)*1.05/$M70/60,0)</f>
        <v>0</v>
      </c>
      <c r="W70" s="142">
        <f t="shared" si="21"/>
        <v>0</v>
      </c>
      <c r="X70" s="157">
        <f t="shared" si="22"/>
        <v>0</v>
      </c>
      <c r="Y70" s="68">
        <f t="shared" si="23"/>
        <v>0</v>
      </c>
      <c r="Z70" s="68">
        <f t="shared" si="24"/>
        <v>0</v>
      </c>
      <c r="AA70" s="68" t="str">
        <f t="shared" si="25"/>
        <v/>
      </c>
      <c r="AB70" s="121" t="str">
        <f t="shared" si="26"/>
        <v/>
      </c>
    </row>
    <row r="71" spans="1:28" x14ac:dyDescent="0.25">
      <c r="A71" s="37"/>
      <c r="B71" s="57"/>
      <c r="C71" s="57"/>
      <c r="D71" s="57"/>
      <c r="E71" s="57"/>
      <c r="F71" s="57"/>
      <c r="G71" s="70"/>
      <c r="H71" s="71"/>
      <c r="I71" s="70"/>
      <c r="J71" s="61"/>
      <c r="K71" s="61"/>
      <c r="L71" s="61"/>
      <c r="M71" s="61"/>
      <c r="N71" s="120">
        <f t="shared" ref="N71:N134" si="28">J71*K71/1000</f>
        <v>0</v>
      </c>
      <c r="O71" s="68">
        <f t="shared" ref="O71:O134" si="29">+J71/R71/3600</f>
        <v>0</v>
      </c>
      <c r="P71" s="121">
        <f t="shared" ref="P71:P134" si="30">K71*O71/1000</f>
        <v>0</v>
      </c>
      <c r="Q71" s="121">
        <f t="shared" ref="Q71:Q134" si="31">+IF(O71&lt;&gt;0,M71/O71,0)</f>
        <v>0</v>
      </c>
      <c r="R71" s="122">
        <f t="shared" ref="R71:R134" si="32">+(H71-G71+1)*24</f>
        <v>24</v>
      </c>
      <c r="S71" s="120">
        <f t="shared" ref="S71:S134" si="33">+(I71-G71+1)</f>
        <v>1</v>
      </c>
      <c r="T71" s="120">
        <f t="shared" ref="T71:T134" si="34">+(I71-G71+1)/(H71-G71+1)</f>
        <v>1</v>
      </c>
      <c r="U71" s="159">
        <f t="shared" ref="U71:U134" si="35">+N71/Bandwidth_MBperSec/60</f>
        <v>0</v>
      </c>
      <c r="V71" s="142">
        <f t="shared" si="27"/>
        <v>0</v>
      </c>
      <c r="W71" s="142">
        <f t="shared" ref="W71:W134" si="36">+MAX(U71:V71)</f>
        <v>0</v>
      </c>
      <c r="X71" s="157">
        <f t="shared" ref="X71:X134" si="37">+W71/60</f>
        <v>0</v>
      </c>
      <c r="Y71" s="68">
        <f t="shared" ref="Y71:Y134" si="38">+IF(J71&lt;&gt;0,60*W71/J71*M71,0)</f>
        <v>0</v>
      </c>
      <c r="Z71" s="68">
        <f t="shared" ref="Z71:Z134" si="39">+X71/R71</f>
        <v>0</v>
      </c>
      <c r="AA71" s="68" t="str">
        <f t="shared" ref="AA71:AA134" si="40">IF(Y71&lt;&gt;0,1/Y71*M71,"")</f>
        <v/>
      </c>
      <c r="AB71" s="121" t="str">
        <f t="shared" ref="AB71:AB134" si="41">+IF(W71&lt;&gt;0,N71/W71/60,"")</f>
        <v/>
      </c>
    </row>
    <row r="72" spans="1:28" x14ac:dyDescent="0.25">
      <c r="A72" s="37"/>
      <c r="B72" s="57"/>
      <c r="C72" s="57"/>
      <c r="D72" s="57"/>
      <c r="E72" s="57"/>
      <c r="F72" s="57"/>
      <c r="G72" s="70"/>
      <c r="H72" s="71"/>
      <c r="I72" s="70"/>
      <c r="J72" s="61"/>
      <c r="K72" s="61"/>
      <c r="L72" s="61"/>
      <c r="M72" s="61"/>
      <c r="N72" s="120">
        <f t="shared" si="28"/>
        <v>0</v>
      </c>
      <c r="O72" s="68">
        <f t="shared" si="29"/>
        <v>0</v>
      </c>
      <c r="P72" s="121">
        <f t="shared" si="30"/>
        <v>0</v>
      </c>
      <c r="Q72" s="121">
        <f t="shared" si="31"/>
        <v>0</v>
      </c>
      <c r="R72" s="122">
        <f t="shared" si="32"/>
        <v>24</v>
      </c>
      <c r="S72" s="120">
        <f t="shared" si="33"/>
        <v>1</v>
      </c>
      <c r="T72" s="120">
        <f t="shared" si="34"/>
        <v>1</v>
      </c>
      <c r="U72" s="159">
        <f t="shared" si="35"/>
        <v>0</v>
      </c>
      <c r="V72" s="142">
        <f t="shared" si="27"/>
        <v>0</v>
      </c>
      <c r="W72" s="142">
        <f t="shared" si="36"/>
        <v>0</v>
      </c>
      <c r="X72" s="157">
        <f t="shared" si="37"/>
        <v>0</v>
      </c>
      <c r="Y72" s="68">
        <f t="shared" si="38"/>
        <v>0</v>
      </c>
      <c r="Z72" s="68">
        <f t="shared" si="39"/>
        <v>0</v>
      </c>
      <c r="AA72" s="68" t="str">
        <f t="shared" si="40"/>
        <v/>
      </c>
      <c r="AB72" s="121" t="str">
        <f t="shared" si="41"/>
        <v/>
      </c>
    </row>
    <row r="73" spans="1:28" x14ac:dyDescent="0.25">
      <c r="A73" s="37"/>
      <c r="B73" s="57"/>
      <c r="C73" s="57"/>
      <c r="D73" s="57"/>
      <c r="E73" s="57"/>
      <c r="F73" s="57"/>
      <c r="G73" s="70"/>
      <c r="H73" s="71"/>
      <c r="I73" s="70"/>
      <c r="J73" s="61"/>
      <c r="K73" s="61"/>
      <c r="L73" s="61"/>
      <c r="M73" s="61"/>
      <c r="N73" s="120">
        <f t="shared" si="28"/>
        <v>0</v>
      </c>
      <c r="O73" s="68">
        <f t="shared" si="29"/>
        <v>0</v>
      </c>
      <c r="P73" s="121">
        <f t="shared" si="30"/>
        <v>0</v>
      </c>
      <c r="Q73" s="121">
        <f t="shared" si="31"/>
        <v>0</v>
      </c>
      <c r="R73" s="122">
        <f t="shared" si="32"/>
        <v>24</v>
      </c>
      <c r="S73" s="120">
        <f t="shared" si="33"/>
        <v>1</v>
      </c>
      <c r="T73" s="120">
        <f t="shared" si="34"/>
        <v>1</v>
      </c>
      <c r="U73" s="159">
        <f t="shared" si="35"/>
        <v>0</v>
      </c>
      <c r="V73" s="142">
        <f t="shared" si="27"/>
        <v>0</v>
      </c>
      <c r="W73" s="142">
        <f t="shared" si="36"/>
        <v>0</v>
      </c>
      <c r="X73" s="157">
        <f t="shared" si="37"/>
        <v>0</v>
      </c>
      <c r="Y73" s="68">
        <f t="shared" si="38"/>
        <v>0</v>
      </c>
      <c r="Z73" s="68">
        <f t="shared" si="39"/>
        <v>0</v>
      </c>
      <c r="AA73" s="68" t="str">
        <f t="shared" si="40"/>
        <v/>
      </c>
      <c r="AB73" s="121" t="str">
        <f t="shared" si="41"/>
        <v/>
      </c>
    </row>
    <row r="74" spans="1:28" x14ac:dyDescent="0.25">
      <c r="A74" s="37"/>
      <c r="B74" s="57"/>
      <c r="C74" s="57"/>
      <c r="D74" s="57"/>
      <c r="E74" s="57"/>
      <c r="F74" s="57"/>
      <c r="G74" s="70"/>
      <c r="H74" s="71"/>
      <c r="I74" s="70"/>
      <c r="J74" s="61"/>
      <c r="K74" s="61"/>
      <c r="L74" s="61"/>
      <c r="M74" s="61"/>
      <c r="N74" s="120">
        <f t="shared" si="28"/>
        <v>0</v>
      </c>
      <c r="O74" s="68">
        <f t="shared" si="29"/>
        <v>0</v>
      </c>
      <c r="P74" s="121">
        <f t="shared" si="30"/>
        <v>0</v>
      </c>
      <c r="Q74" s="121">
        <f t="shared" si="31"/>
        <v>0</v>
      </c>
      <c r="R74" s="122">
        <f t="shared" si="32"/>
        <v>24</v>
      </c>
      <c r="S74" s="120">
        <f t="shared" si="33"/>
        <v>1</v>
      </c>
      <c r="T74" s="120">
        <f t="shared" si="34"/>
        <v>1</v>
      </c>
      <c r="U74" s="159">
        <f t="shared" si="35"/>
        <v>0</v>
      </c>
      <c r="V74" s="142">
        <f t="shared" si="27"/>
        <v>0</v>
      </c>
      <c r="W74" s="142">
        <f t="shared" si="36"/>
        <v>0</v>
      </c>
      <c r="X74" s="157">
        <f t="shared" si="37"/>
        <v>0</v>
      </c>
      <c r="Y74" s="68">
        <f t="shared" si="38"/>
        <v>0</v>
      </c>
      <c r="Z74" s="68">
        <f t="shared" si="39"/>
        <v>0</v>
      </c>
      <c r="AA74" s="68" t="str">
        <f t="shared" si="40"/>
        <v/>
      </c>
      <c r="AB74" s="121" t="str">
        <f t="shared" si="41"/>
        <v/>
      </c>
    </row>
    <row r="75" spans="1:28" x14ac:dyDescent="0.25">
      <c r="A75" s="37"/>
      <c r="B75" s="57"/>
      <c r="C75" s="57"/>
      <c r="D75" s="57"/>
      <c r="E75" s="57"/>
      <c r="F75" s="57"/>
      <c r="G75" s="70"/>
      <c r="H75" s="71"/>
      <c r="I75" s="70"/>
      <c r="J75" s="61"/>
      <c r="K75" s="61"/>
      <c r="L75" s="61"/>
      <c r="M75" s="61"/>
      <c r="N75" s="120">
        <f t="shared" si="28"/>
        <v>0</v>
      </c>
      <c r="O75" s="68">
        <f t="shared" si="29"/>
        <v>0</v>
      </c>
      <c r="P75" s="121">
        <f t="shared" si="30"/>
        <v>0</v>
      </c>
      <c r="Q75" s="121">
        <f t="shared" si="31"/>
        <v>0</v>
      </c>
      <c r="R75" s="122">
        <f t="shared" si="32"/>
        <v>24</v>
      </c>
      <c r="S75" s="120">
        <f t="shared" si="33"/>
        <v>1</v>
      </c>
      <c r="T75" s="120">
        <f t="shared" si="34"/>
        <v>1</v>
      </c>
      <c r="U75" s="159">
        <f t="shared" si="35"/>
        <v>0</v>
      </c>
      <c r="V75" s="142">
        <f t="shared" si="27"/>
        <v>0</v>
      </c>
      <c r="W75" s="142">
        <f t="shared" si="36"/>
        <v>0</v>
      </c>
      <c r="X75" s="157">
        <f t="shared" si="37"/>
        <v>0</v>
      </c>
      <c r="Y75" s="68">
        <f t="shared" si="38"/>
        <v>0</v>
      </c>
      <c r="Z75" s="68">
        <f t="shared" si="39"/>
        <v>0</v>
      </c>
      <c r="AA75" s="68" t="str">
        <f t="shared" si="40"/>
        <v/>
      </c>
      <c r="AB75" s="121" t="str">
        <f t="shared" si="41"/>
        <v/>
      </c>
    </row>
    <row r="76" spans="1:28" x14ac:dyDescent="0.25">
      <c r="A76" s="37"/>
      <c r="B76" s="57"/>
      <c r="C76" s="57"/>
      <c r="D76" s="57"/>
      <c r="E76" s="57"/>
      <c r="F76" s="57"/>
      <c r="G76" s="70"/>
      <c r="H76" s="71"/>
      <c r="I76" s="70"/>
      <c r="J76" s="61"/>
      <c r="K76" s="61"/>
      <c r="L76" s="61"/>
      <c r="M76" s="61"/>
      <c r="N76" s="120">
        <f t="shared" si="28"/>
        <v>0</v>
      </c>
      <c r="O76" s="68">
        <f t="shared" si="29"/>
        <v>0</v>
      </c>
      <c r="P76" s="121">
        <f t="shared" si="30"/>
        <v>0</v>
      </c>
      <c r="Q76" s="121">
        <f t="shared" si="31"/>
        <v>0</v>
      </c>
      <c r="R76" s="122">
        <f t="shared" si="32"/>
        <v>24</v>
      </c>
      <c r="S76" s="120">
        <f t="shared" si="33"/>
        <v>1</v>
      </c>
      <c r="T76" s="120">
        <f t="shared" si="34"/>
        <v>1</v>
      </c>
      <c r="U76" s="159">
        <f t="shared" si="35"/>
        <v>0</v>
      </c>
      <c r="V76" s="142">
        <f t="shared" si="27"/>
        <v>0</v>
      </c>
      <c r="W76" s="142">
        <f t="shared" si="36"/>
        <v>0</v>
      </c>
      <c r="X76" s="157">
        <f t="shared" si="37"/>
        <v>0</v>
      </c>
      <c r="Y76" s="68">
        <f t="shared" si="38"/>
        <v>0</v>
      </c>
      <c r="Z76" s="68">
        <f t="shared" si="39"/>
        <v>0</v>
      </c>
      <c r="AA76" s="68" t="str">
        <f t="shared" si="40"/>
        <v/>
      </c>
      <c r="AB76" s="121" t="str">
        <f t="shared" si="41"/>
        <v/>
      </c>
    </row>
    <row r="77" spans="1:28" x14ac:dyDescent="0.25">
      <c r="A77" s="37"/>
      <c r="B77" s="57"/>
      <c r="C77" s="57"/>
      <c r="D77" s="57"/>
      <c r="E77" s="57"/>
      <c r="F77" s="57"/>
      <c r="G77" s="70"/>
      <c r="H77" s="71"/>
      <c r="I77" s="70"/>
      <c r="J77" s="61"/>
      <c r="K77" s="61"/>
      <c r="L77" s="61"/>
      <c r="M77" s="61"/>
      <c r="N77" s="120">
        <f t="shared" si="28"/>
        <v>0</v>
      </c>
      <c r="O77" s="68">
        <f t="shared" si="29"/>
        <v>0</v>
      </c>
      <c r="P77" s="121">
        <f t="shared" si="30"/>
        <v>0</v>
      </c>
      <c r="Q77" s="121">
        <f t="shared" si="31"/>
        <v>0</v>
      </c>
      <c r="R77" s="122">
        <f t="shared" si="32"/>
        <v>24</v>
      </c>
      <c r="S77" s="120">
        <f t="shared" si="33"/>
        <v>1</v>
      </c>
      <c r="T77" s="120">
        <f t="shared" si="34"/>
        <v>1</v>
      </c>
      <c r="U77" s="159">
        <f t="shared" si="35"/>
        <v>0</v>
      </c>
      <c r="V77" s="142">
        <f t="shared" si="27"/>
        <v>0</v>
      </c>
      <c r="W77" s="142">
        <f t="shared" si="36"/>
        <v>0</v>
      </c>
      <c r="X77" s="157">
        <f t="shared" si="37"/>
        <v>0</v>
      </c>
      <c r="Y77" s="68">
        <f t="shared" si="38"/>
        <v>0</v>
      </c>
      <c r="Z77" s="68">
        <f t="shared" si="39"/>
        <v>0</v>
      </c>
      <c r="AA77" s="68" t="str">
        <f t="shared" si="40"/>
        <v/>
      </c>
      <c r="AB77" s="121" t="str">
        <f t="shared" si="41"/>
        <v/>
      </c>
    </row>
    <row r="78" spans="1:28" x14ac:dyDescent="0.25">
      <c r="A78" s="37"/>
      <c r="B78" s="57"/>
      <c r="C78" s="57"/>
      <c r="D78" s="57"/>
      <c r="E78" s="57"/>
      <c r="F78" s="57"/>
      <c r="G78" s="70"/>
      <c r="H78" s="71"/>
      <c r="I78" s="70"/>
      <c r="J78" s="61"/>
      <c r="K78" s="61"/>
      <c r="L78" s="61"/>
      <c r="M78" s="61"/>
      <c r="N78" s="120">
        <f t="shared" si="28"/>
        <v>0</v>
      </c>
      <c r="O78" s="68">
        <f t="shared" si="29"/>
        <v>0</v>
      </c>
      <c r="P78" s="121">
        <f t="shared" si="30"/>
        <v>0</v>
      </c>
      <c r="Q78" s="121">
        <f t="shared" si="31"/>
        <v>0</v>
      </c>
      <c r="R78" s="122">
        <f t="shared" si="32"/>
        <v>24</v>
      </c>
      <c r="S78" s="120">
        <f t="shared" si="33"/>
        <v>1</v>
      </c>
      <c r="T78" s="120">
        <f t="shared" si="34"/>
        <v>1</v>
      </c>
      <c r="U78" s="159">
        <f t="shared" si="35"/>
        <v>0</v>
      </c>
      <c r="V78" s="142">
        <f t="shared" si="27"/>
        <v>0</v>
      </c>
      <c r="W78" s="142">
        <f t="shared" si="36"/>
        <v>0</v>
      </c>
      <c r="X78" s="157">
        <f t="shared" si="37"/>
        <v>0</v>
      </c>
      <c r="Y78" s="68">
        <f t="shared" si="38"/>
        <v>0</v>
      </c>
      <c r="Z78" s="68">
        <f t="shared" si="39"/>
        <v>0</v>
      </c>
      <c r="AA78" s="68" t="str">
        <f t="shared" si="40"/>
        <v/>
      </c>
      <c r="AB78" s="121" t="str">
        <f t="shared" si="41"/>
        <v/>
      </c>
    </row>
    <row r="79" spans="1:28" x14ac:dyDescent="0.25">
      <c r="A79" s="37"/>
      <c r="B79" s="57"/>
      <c r="C79" s="57"/>
      <c r="D79" s="57"/>
      <c r="E79" s="57"/>
      <c r="F79" s="57"/>
      <c r="G79" s="70"/>
      <c r="H79" s="71"/>
      <c r="I79" s="70"/>
      <c r="J79" s="61"/>
      <c r="K79" s="61"/>
      <c r="L79" s="61"/>
      <c r="M79" s="61"/>
      <c r="N79" s="120">
        <f t="shared" si="28"/>
        <v>0</v>
      </c>
      <c r="O79" s="68">
        <f t="shared" si="29"/>
        <v>0</v>
      </c>
      <c r="P79" s="121">
        <f t="shared" si="30"/>
        <v>0</v>
      </c>
      <c r="Q79" s="121">
        <f t="shared" si="31"/>
        <v>0</v>
      </c>
      <c r="R79" s="122">
        <f t="shared" si="32"/>
        <v>24</v>
      </c>
      <c r="S79" s="120">
        <f t="shared" si="33"/>
        <v>1</v>
      </c>
      <c r="T79" s="120">
        <f t="shared" si="34"/>
        <v>1</v>
      </c>
      <c r="U79" s="159">
        <f t="shared" si="35"/>
        <v>0</v>
      </c>
      <c r="V79" s="142">
        <f t="shared" si="27"/>
        <v>0</v>
      </c>
      <c r="W79" s="142">
        <f t="shared" si="36"/>
        <v>0</v>
      </c>
      <c r="X79" s="157">
        <f t="shared" si="37"/>
        <v>0</v>
      </c>
      <c r="Y79" s="68">
        <f t="shared" si="38"/>
        <v>0</v>
      </c>
      <c r="Z79" s="68">
        <f t="shared" si="39"/>
        <v>0</v>
      </c>
      <c r="AA79" s="68" t="str">
        <f t="shared" si="40"/>
        <v/>
      </c>
      <c r="AB79" s="121" t="str">
        <f t="shared" si="41"/>
        <v/>
      </c>
    </row>
    <row r="80" spans="1:28" x14ac:dyDescent="0.25">
      <c r="A80" s="37"/>
      <c r="B80" s="57"/>
      <c r="C80" s="57"/>
      <c r="D80" s="57"/>
      <c r="E80" s="57"/>
      <c r="F80" s="57"/>
      <c r="G80" s="70"/>
      <c r="H80" s="71"/>
      <c r="I80" s="70"/>
      <c r="J80" s="61"/>
      <c r="K80" s="61"/>
      <c r="L80" s="61"/>
      <c r="M80" s="61"/>
      <c r="N80" s="120">
        <f t="shared" si="28"/>
        <v>0</v>
      </c>
      <c r="O80" s="68">
        <f t="shared" si="29"/>
        <v>0</v>
      </c>
      <c r="P80" s="121">
        <f t="shared" si="30"/>
        <v>0</v>
      </c>
      <c r="Q80" s="121">
        <f t="shared" si="31"/>
        <v>0</v>
      </c>
      <c r="R80" s="122">
        <f t="shared" si="32"/>
        <v>24</v>
      </c>
      <c r="S80" s="120">
        <f t="shared" si="33"/>
        <v>1</v>
      </c>
      <c r="T80" s="120">
        <f t="shared" si="34"/>
        <v>1</v>
      </c>
      <c r="U80" s="159">
        <f t="shared" si="35"/>
        <v>0</v>
      </c>
      <c r="V80" s="142">
        <f t="shared" si="27"/>
        <v>0</v>
      </c>
      <c r="W80" s="142">
        <f t="shared" si="36"/>
        <v>0</v>
      </c>
      <c r="X80" s="157">
        <f t="shared" si="37"/>
        <v>0</v>
      </c>
      <c r="Y80" s="68">
        <f t="shared" si="38"/>
        <v>0</v>
      </c>
      <c r="Z80" s="68">
        <f t="shared" si="39"/>
        <v>0</v>
      </c>
      <c r="AA80" s="68" t="str">
        <f t="shared" si="40"/>
        <v/>
      </c>
      <c r="AB80" s="121" t="str">
        <f t="shared" si="41"/>
        <v/>
      </c>
    </row>
    <row r="81" spans="1:28" x14ac:dyDescent="0.25">
      <c r="A81" s="37"/>
      <c r="B81" s="57"/>
      <c r="C81" s="57"/>
      <c r="D81" s="57"/>
      <c r="E81" s="57"/>
      <c r="F81" s="57"/>
      <c r="G81" s="70"/>
      <c r="H81" s="71"/>
      <c r="I81" s="70"/>
      <c r="J81" s="61"/>
      <c r="K81" s="61"/>
      <c r="L81" s="61"/>
      <c r="M81" s="61"/>
      <c r="N81" s="120">
        <f t="shared" si="28"/>
        <v>0</v>
      </c>
      <c r="O81" s="68">
        <f t="shared" si="29"/>
        <v>0</v>
      </c>
      <c r="P81" s="121">
        <f t="shared" si="30"/>
        <v>0</v>
      </c>
      <c r="Q81" s="121">
        <f t="shared" si="31"/>
        <v>0</v>
      </c>
      <c r="R81" s="122">
        <f t="shared" si="32"/>
        <v>24</v>
      </c>
      <c r="S81" s="120">
        <f t="shared" si="33"/>
        <v>1</v>
      </c>
      <c r="T81" s="120">
        <f t="shared" si="34"/>
        <v>1</v>
      </c>
      <c r="U81" s="159">
        <f t="shared" si="35"/>
        <v>0</v>
      </c>
      <c r="V81" s="142">
        <f t="shared" si="27"/>
        <v>0</v>
      </c>
      <c r="W81" s="142">
        <f t="shared" si="36"/>
        <v>0</v>
      </c>
      <c r="X81" s="157">
        <f t="shared" si="37"/>
        <v>0</v>
      </c>
      <c r="Y81" s="68">
        <f t="shared" si="38"/>
        <v>0</v>
      </c>
      <c r="Z81" s="68">
        <f t="shared" si="39"/>
        <v>0</v>
      </c>
      <c r="AA81" s="68" t="str">
        <f t="shared" si="40"/>
        <v/>
      </c>
      <c r="AB81" s="121" t="str">
        <f t="shared" si="41"/>
        <v/>
      </c>
    </row>
    <row r="82" spans="1:28" x14ac:dyDescent="0.25">
      <c r="A82" s="37"/>
      <c r="B82" s="57"/>
      <c r="C82" s="57"/>
      <c r="D82" s="57"/>
      <c r="E82" s="57"/>
      <c r="F82" s="57"/>
      <c r="G82" s="70"/>
      <c r="H82" s="71"/>
      <c r="I82" s="70"/>
      <c r="J82" s="61"/>
      <c r="K82" s="61"/>
      <c r="L82" s="61"/>
      <c r="M82" s="61"/>
      <c r="N82" s="120">
        <f t="shared" si="28"/>
        <v>0</v>
      </c>
      <c r="O82" s="68">
        <f t="shared" si="29"/>
        <v>0</v>
      </c>
      <c r="P82" s="121">
        <f t="shared" si="30"/>
        <v>0</v>
      </c>
      <c r="Q82" s="121">
        <f t="shared" si="31"/>
        <v>0</v>
      </c>
      <c r="R82" s="122">
        <f t="shared" si="32"/>
        <v>24</v>
      </c>
      <c r="S82" s="120">
        <f t="shared" si="33"/>
        <v>1</v>
      </c>
      <c r="T82" s="120">
        <f t="shared" si="34"/>
        <v>1</v>
      </c>
      <c r="U82" s="159">
        <f t="shared" si="35"/>
        <v>0</v>
      </c>
      <c r="V82" s="142">
        <f t="shared" si="27"/>
        <v>0</v>
      </c>
      <c r="W82" s="142">
        <f t="shared" si="36"/>
        <v>0</v>
      </c>
      <c r="X82" s="157">
        <f t="shared" si="37"/>
        <v>0</v>
      </c>
      <c r="Y82" s="68">
        <f t="shared" si="38"/>
        <v>0</v>
      </c>
      <c r="Z82" s="68">
        <f t="shared" si="39"/>
        <v>0</v>
      </c>
      <c r="AA82" s="68" t="str">
        <f t="shared" si="40"/>
        <v/>
      </c>
      <c r="AB82" s="121" t="str">
        <f t="shared" si="41"/>
        <v/>
      </c>
    </row>
    <row r="83" spans="1:28" x14ac:dyDescent="0.25">
      <c r="A83" s="37"/>
      <c r="B83" s="57"/>
      <c r="C83" s="57"/>
      <c r="D83" s="57"/>
      <c r="E83" s="57"/>
      <c r="F83" s="57"/>
      <c r="G83" s="70"/>
      <c r="H83" s="71"/>
      <c r="I83" s="70"/>
      <c r="J83" s="61"/>
      <c r="K83" s="61"/>
      <c r="L83" s="61"/>
      <c r="M83" s="61"/>
      <c r="N83" s="120">
        <f t="shared" si="28"/>
        <v>0</v>
      </c>
      <c r="O83" s="68">
        <f t="shared" si="29"/>
        <v>0</v>
      </c>
      <c r="P83" s="121">
        <f t="shared" si="30"/>
        <v>0</v>
      </c>
      <c r="Q83" s="121">
        <f t="shared" si="31"/>
        <v>0</v>
      </c>
      <c r="R83" s="122">
        <f t="shared" si="32"/>
        <v>24</v>
      </c>
      <c r="S83" s="120">
        <f t="shared" si="33"/>
        <v>1</v>
      </c>
      <c r="T83" s="120">
        <f t="shared" si="34"/>
        <v>1</v>
      </c>
      <c r="U83" s="159">
        <f t="shared" si="35"/>
        <v>0</v>
      </c>
      <c r="V83" s="142">
        <f t="shared" si="27"/>
        <v>0</v>
      </c>
      <c r="W83" s="142">
        <f t="shared" si="36"/>
        <v>0</v>
      </c>
      <c r="X83" s="157">
        <f t="shared" si="37"/>
        <v>0</v>
      </c>
      <c r="Y83" s="68">
        <f t="shared" si="38"/>
        <v>0</v>
      </c>
      <c r="Z83" s="68">
        <f t="shared" si="39"/>
        <v>0</v>
      </c>
      <c r="AA83" s="68" t="str">
        <f t="shared" si="40"/>
        <v/>
      </c>
      <c r="AB83" s="121" t="str">
        <f t="shared" si="41"/>
        <v/>
      </c>
    </row>
    <row r="84" spans="1:28" x14ac:dyDescent="0.25">
      <c r="A84" s="37"/>
      <c r="B84" s="57"/>
      <c r="C84" s="57"/>
      <c r="D84" s="57"/>
      <c r="E84" s="57"/>
      <c r="F84" s="57"/>
      <c r="G84" s="70"/>
      <c r="H84" s="71"/>
      <c r="I84" s="70"/>
      <c r="J84" s="61"/>
      <c r="K84" s="61"/>
      <c r="L84" s="61"/>
      <c r="M84" s="61"/>
      <c r="N84" s="120">
        <f t="shared" si="28"/>
        <v>0</v>
      </c>
      <c r="O84" s="68">
        <f t="shared" si="29"/>
        <v>0</v>
      </c>
      <c r="P84" s="121">
        <f t="shared" si="30"/>
        <v>0</v>
      </c>
      <c r="Q84" s="121">
        <f t="shared" si="31"/>
        <v>0</v>
      </c>
      <c r="R84" s="122">
        <f t="shared" si="32"/>
        <v>24</v>
      </c>
      <c r="S84" s="120">
        <f t="shared" si="33"/>
        <v>1</v>
      </c>
      <c r="T84" s="120">
        <f t="shared" si="34"/>
        <v>1</v>
      </c>
      <c r="U84" s="159">
        <f t="shared" si="35"/>
        <v>0</v>
      </c>
      <c r="V84" s="142">
        <f t="shared" si="27"/>
        <v>0</v>
      </c>
      <c r="W84" s="142">
        <f t="shared" si="36"/>
        <v>0</v>
      </c>
      <c r="X84" s="157">
        <f t="shared" si="37"/>
        <v>0</v>
      </c>
      <c r="Y84" s="68">
        <f t="shared" si="38"/>
        <v>0</v>
      </c>
      <c r="Z84" s="68">
        <f t="shared" si="39"/>
        <v>0</v>
      </c>
      <c r="AA84" s="68" t="str">
        <f t="shared" si="40"/>
        <v/>
      </c>
      <c r="AB84" s="121" t="str">
        <f t="shared" si="41"/>
        <v/>
      </c>
    </row>
    <row r="85" spans="1:28" x14ac:dyDescent="0.25">
      <c r="A85" s="37"/>
      <c r="B85" s="57"/>
      <c r="C85" s="57"/>
      <c r="D85" s="57"/>
      <c r="E85" s="57"/>
      <c r="F85" s="57"/>
      <c r="G85" s="70"/>
      <c r="H85" s="71"/>
      <c r="I85" s="70"/>
      <c r="J85" s="61"/>
      <c r="K85" s="61"/>
      <c r="L85" s="61"/>
      <c r="M85" s="61"/>
      <c r="N85" s="120">
        <f t="shared" si="28"/>
        <v>0</v>
      </c>
      <c r="O85" s="68">
        <f t="shared" si="29"/>
        <v>0</v>
      </c>
      <c r="P85" s="121">
        <f t="shared" si="30"/>
        <v>0</v>
      </c>
      <c r="Q85" s="121">
        <f t="shared" si="31"/>
        <v>0</v>
      </c>
      <c r="R85" s="122">
        <f t="shared" si="32"/>
        <v>24</v>
      </c>
      <c r="S85" s="120">
        <f t="shared" si="33"/>
        <v>1</v>
      </c>
      <c r="T85" s="120">
        <f t="shared" si="34"/>
        <v>1</v>
      </c>
      <c r="U85" s="159">
        <f t="shared" si="35"/>
        <v>0</v>
      </c>
      <c r="V85" s="142">
        <f t="shared" si="27"/>
        <v>0</v>
      </c>
      <c r="W85" s="142">
        <f t="shared" si="36"/>
        <v>0</v>
      </c>
      <c r="X85" s="157">
        <f t="shared" si="37"/>
        <v>0</v>
      </c>
      <c r="Y85" s="68">
        <f t="shared" si="38"/>
        <v>0</v>
      </c>
      <c r="Z85" s="68">
        <f t="shared" si="39"/>
        <v>0</v>
      </c>
      <c r="AA85" s="68" t="str">
        <f t="shared" si="40"/>
        <v/>
      </c>
      <c r="AB85" s="121" t="str">
        <f t="shared" si="41"/>
        <v/>
      </c>
    </row>
    <row r="86" spans="1:28" x14ac:dyDescent="0.25">
      <c r="A86" s="37"/>
      <c r="B86" s="57"/>
      <c r="C86" s="57"/>
      <c r="D86" s="57"/>
      <c r="E86" s="57"/>
      <c r="F86" s="57"/>
      <c r="G86" s="70"/>
      <c r="H86" s="71"/>
      <c r="I86" s="70"/>
      <c r="J86" s="61"/>
      <c r="K86" s="61"/>
      <c r="L86" s="61"/>
      <c r="M86" s="61"/>
      <c r="N86" s="120">
        <f t="shared" si="28"/>
        <v>0</v>
      </c>
      <c r="O86" s="68">
        <f t="shared" si="29"/>
        <v>0</v>
      </c>
      <c r="P86" s="121">
        <f t="shared" si="30"/>
        <v>0</v>
      </c>
      <c r="Q86" s="121">
        <f t="shared" si="31"/>
        <v>0</v>
      </c>
      <c r="R86" s="122">
        <f t="shared" si="32"/>
        <v>24</v>
      </c>
      <c r="S86" s="120">
        <f t="shared" si="33"/>
        <v>1</v>
      </c>
      <c r="T86" s="120">
        <f t="shared" si="34"/>
        <v>1</v>
      </c>
      <c r="U86" s="159">
        <f t="shared" si="35"/>
        <v>0</v>
      </c>
      <c r="V86" s="142">
        <f t="shared" si="27"/>
        <v>0</v>
      </c>
      <c r="W86" s="142">
        <f t="shared" si="36"/>
        <v>0</v>
      </c>
      <c r="X86" s="157">
        <f t="shared" si="37"/>
        <v>0</v>
      </c>
      <c r="Y86" s="68">
        <f t="shared" si="38"/>
        <v>0</v>
      </c>
      <c r="Z86" s="68">
        <f t="shared" si="39"/>
        <v>0</v>
      </c>
      <c r="AA86" s="68" t="str">
        <f t="shared" si="40"/>
        <v/>
      </c>
      <c r="AB86" s="121" t="str">
        <f t="shared" si="41"/>
        <v/>
      </c>
    </row>
    <row r="87" spans="1:28" x14ac:dyDescent="0.25">
      <c r="A87" s="37"/>
      <c r="B87" s="57"/>
      <c r="C87" s="57"/>
      <c r="D87" s="57"/>
      <c r="E87" s="57"/>
      <c r="F87" s="57"/>
      <c r="G87" s="70"/>
      <c r="H87" s="71"/>
      <c r="I87" s="70"/>
      <c r="J87" s="61"/>
      <c r="K87" s="61"/>
      <c r="L87" s="61"/>
      <c r="M87" s="61"/>
      <c r="N87" s="120">
        <f t="shared" si="28"/>
        <v>0</v>
      </c>
      <c r="O87" s="68">
        <f t="shared" si="29"/>
        <v>0</v>
      </c>
      <c r="P87" s="121">
        <f t="shared" si="30"/>
        <v>0</v>
      </c>
      <c r="Q87" s="121">
        <f t="shared" si="31"/>
        <v>0</v>
      </c>
      <c r="R87" s="122">
        <f t="shared" si="32"/>
        <v>24</v>
      </c>
      <c r="S87" s="120">
        <f t="shared" si="33"/>
        <v>1</v>
      </c>
      <c r="T87" s="120">
        <f t="shared" si="34"/>
        <v>1</v>
      </c>
      <c r="U87" s="159">
        <f t="shared" si="35"/>
        <v>0</v>
      </c>
      <c r="V87" s="142">
        <f t="shared" si="27"/>
        <v>0</v>
      </c>
      <c r="W87" s="142">
        <f t="shared" si="36"/>
        <v>0</v>
      </c>
      <c r="X87" s="157">
        <f t="shared" si="37"/>
        <v>0</v>
      </c>
      <c r="Y87" s="68">
        <f t="shared" si="38"/>
        <v>0</v>
      </c>
      <c r="Z87" s="68">
        <f t="shared" si="39"/>
        <v>0</v>
      </c>
      <c r="AA87" s="68" t="str">
        <f t="shared" si="40"/>
        <v/>
      </c>
      <c r="AB87" s="121" t="str">
        <f t="shared" si="41"/>
        <v/>
      </c>
    </row>
    <row r="88" spans="1:28" x14ac:dyDescent="0.25">
      <c r="A88" s="37"/>
      <c r="B88" s="57"/>
      <c r="C88" s="57"/>
      <c r="D88" s="57"/>
      <c r="E88" s="57"/>
      <c r="F88" s="57"/>
      <c r="G88" s="70"/>
      <c r="H88" s="71"/>
      <c r="I88" s="70"/>
      <c r="J88" s="61"/>
      <c r="K88" s="61"/>
      <c r="L88" s="61"/>
      <c r="M88" s="61"/>
      <c r="N88" s="120">
        <f t="shared" si="28"/>
        <v>0</v>
      </c>
      <c r="O88" s="68">
        <f t="shared" si="29"/>
        <v>0</v>
      </c>
      <c r="P88" s="121">
        <f t="shared" si="30"/>
        <v>0</v>
      </c>
      <c r="Q88" s="121">
        <f t="shared" si="31"/>
        <v>0</v>
      </c>
      <c r="R88" s="122">
        <f t="shared" si="32"/>
        <v>24</v>
      </c>
      <c r="S88" s="120">
        <f t="shared" si="33"/>
        <v>1</v>
      </c>
      <c r="T88" s="120">
        <f t="shared" si="34"/>
        <v>1</v>
      </c>
      <c r="U88" s="159">
        <f t="shared" si="35"/>
        <v>0</v>
      </c>
      <c r="V88" s="142">
        <f t="shared" si="27"/>
        <v>0</v>
      </c>
      <c r="W88" s="142">
        <f t="shared" si="36"/>
        <v>0</v>
      </c>
      <c r="X88" s="157">
        <f t="shared" si="37"/>
        <v>0</v>
      </c>
      <c r="Y88" s="68">
        <f t="shared" si="38"/>
        <v>0</v>
      </c>
      <c r="Z88" s="68">
        <f t="shared" si="39"/>
        <v>0</v>
      </c>
      <c r="AA88" s="68" t="str">
        <f t="shared" si="40"/>
        <v/>
      </c>
      <c r="AB88" s="121" t="str">
        <f t="shared" si="41"/>
        <v/>
      </c>
    </row>
    <row r="89" spans="1:28" x14ac:dyDescent="0.25">
      <c r="A89" s="37"/>
      <c r="B89" s="57"/>
      <c r="C89" s="57"/>
      <c r="D89" s="57"/>
      <c r="E89" s="57"/>
      <c r="F89" s="57"/>
      <c r="G89" s="70"/>
      <c r="H89" s="71"/>
      <c r="I89" s="70"/>
      <c r="J89" s="61"/>
      <c r="K89" s="61"/>
      <c r="L89" s="61"/>
      <c r="M89" s="61"/>
      <c r="N89" s="120">
        <f t="shared" si="28"/>
        <v>0</v>
      </c>
      <c r="O89" s="68">
        <f t="shared" si="29"/>
        <v>0</v>
      </c>
      <c r="P89" s="121">
        <f t="shared" si="30"/>
        <v>0</v>
      </c>
      <c r="Q89" s="121">
        <f t="shared" si="31"/>
        <v>0</v>
      </c>
      <c r="R89" s="122">
        <f t="shared" si="32"/>
        <v>24</v>
      </c>
      <c r="S89" s="120">
        <f t="shared" si="33"/>
        <v>1</v>
      </c>
      <c r="T89" s="120">
        <f t="shared" si="34"/>
        <v>1</v>
      </c>
      <c r="U89" s="159">
        <f t="shared" si="35"/>
        <v>0</v>
      </c>
      <c r="V89" s="142">
        <f t="shared" si="27"/>
        <v>0</v>
      </c>
      <c r="W89" s="142">
        <f t="shared" si="36"/>
        <v>0</v>
      </c>
      <c r="X89" s="157">
        <f t="shared" si="37"/>
        <v>0</v>
      </c>
      <c r="Y89" s="68">
        <f t="shared" si="38"/>
        <v>0</v>
      </c>
      <c r="Z89" s="68">
        <f t="shared" si="39"/>
        <v>0</v>
      </c>
      <c r="AA89" s="68" t="str">
        <f t="shared" si="40"/>
        <v/>
      </c>
      <c r="AB89" s="121" t="str">
        <f t="shared" si="41"/>
        <v/>
      </c>
    </row>
    <row r="90" spans="1:28" x14ac:dyDescent="0.25">
      <c r="A90" s="37"/>
      <c r="B90" s="57"/>
      <c r="C90" s="57"/>
      <c r="D90" s="57"/>
      <c r="E90" s="57"/>
      <c r="F90" s="57"/>
      <c r="G90" s="70"/>
      <c r="H90" s="71"/>
      <c r="I90" s="70"/>
      <c r="J90" s="61"/>
      <c r="K90" s="61"/>
      <c r="L90" s="61"/>
      <c r="M90" s="61"/>
      <c r="N90" s="120">
        <f t="shared" si="28"/>
        <v>0</v>
      </c>
      <c r="O90" s="68">
        <f t="shared" si="29"/>
        <v>0</v>
      </c>
      <c r="P90" s="121">
        <f t="shared" si="30"/>
        <v>0</v>
      </c>
      <c r="Q90" s="121">
        <f t="shared" si="31"/>
        <v>0</v>
      </c>
      <c r="R90" s="122">
        <f t="shared" si="32"/>
        <v>24</v>
      </c>
      <c r="S90" s="120">
        <f t="shared" si="33"/>
        <v>1</v>
      </c>
      <c r="T90" s="120">
        <f t="shared" si="34"/>
        <v>1</v>
      </c>
      <c r="U90" s="159">
        <f t="shared" si="35"/>
        <v>0</v>
      </c>
      <c r="V90" s="142">
        <f t="shared" si="27"/>
        <v>0</v>
      </c>
      <c r="W90" s="142">
        <f t="shared" si="36"/>
        <v>0</v>
      </c>
      <c r="X90" s="157">
        <f t="shared" si="37"/>
        <v>0</v>
      </c>
      <c r="Y90" s="68">
        <f t="shared" si="38"/>
        <v>0</v>
      </c>
      <c r="Z90" s="68">
        <f t="shared" si="39"/>
        <v>0</v>
      </c>
      <c r="AA90" s="68" t="str">
        <f t="shared" si="40"/>
        <v/>
      </c>
      <c r="AB90" s="121" t="str">
        <f t="shared" si="41"/>
        <v/>
      </c>
    </row>
    <row r="91" spans="1:28" x14ac:dyDescent="0.25">
      <c r="A91" s="37"/>
      <c r="B91" s="57"/>
      <c r="C91" s="57"/>
      <c r="D91" s="57"/>
      <c r="E91" s="57"/>
      <c r="F91" s="57"/>
      <c r="G91" s="70"/>
      <c r="H91" s="71"/>
      <c r="I91" s="70"/>
      <c r="J91" s="61"/>
      <c r="K91" s="61"/>
      <c r="L91" s="61"/>
      <c r="M91" s="61"/>
      <c r="N91" s="120">
        <f t="shared" si="28"/>
        <v>0</v>
      </c>
      <c r="O91" s="68">
        <f t="shared" si="29"/>
        <v>0</v>
      </c>
      <c r="P91" s="121">
        <f t="shared" si="30"/>
        <v>0</v>
      </c>
      <c r="Q91" s="121">
        <f t="shared" si="31"/>
        <v>0</v>
      </c>
      <c r="R91" s="122">
        <f t="shared" si="32"/>
        <v>24</v>
      </c>
      <c r="S91" s="120">
        <f t="shared" si="33"/>
        <v>1</v>
      </c>
      <c r="T91" s="120">
        <f t="shared" si="34"/>
        <v>1</v>
      </c>
      <c r="U91" s="159">
        <f t="shared" si="35"/>
        <v>0</v>
      </c>
      <c r="V91" s="142">
        <f t="shared" si="27"/>
        <v>0</v>
      </c>
      <c r="W91" s="142">
        <f t="shared" si="36"/>
        <v>0</v>
      </c>
      <c r="X91" s="157">
        <f t="shared" si="37"/>
        <v>0</v>
      </c>
      <c r="Y91" s="68">
        <f t="shared" si="38"/>
        <v>0</v>
      </c>
      <c r="Z91" s="68">
        <f t="shared" si="39"/>
        <v>0</v>
      </c>
      <c r="AA91" s="68" t="str">
        <f t="shared" si="40"/>
        <v/>
      </c>
      <c r="AB91" s="121" t="str">
        <f t="shared" si="41"/>
        <v/>
      </c>
    </row>
    <row r="92" spans="1:28" x14ac:dyDescent="0.25">
      <c r="A92" s="37"/>
      <c r="B92" s="57"/>
      <c r="C92" s="57"/>
      <c r="D92" s="57"/>
      <c r="E92" s="57"/>
      <c r="F92" s="57"/>
      <c r="G92" s="70"/>
      <c r="H92" s="71"/>
      <c r="I92" s="70"/>
      <c r="J92" s="61"/>
      <c r="K92" s="61"/>
      <c r="L92" s="61"/>
      <c r="M92" s="61"/>
      <c r="N92" s="120">
        <f t="shared" si="28"/>
        <v>0</v>
      </c>
      <c r="O92" s="68">
        <f t="shared" si="29"/>
        <v>0</v>
      </c>
      <c r="P92" s="121">
        <f t="shared" si="30"/>
        <v>0</v>
      </c>
      <c r="Q92" s="121">
        <f t="shared" si="31"/>
        <v>0</v>
      </c>
      <c r="R92" s="122">
        <f t="shared" si="32"/>
        <v>24</v>
      </c>
      <c r="S92" s="120">
        <f t="shared" si="33"/>
        <v>1</v>
      </c>
      <c r="T92" s="120">
        <f t="shared" si="34"/>
        <v>1</v>
      </c>
      <c r="U92" s="159">
        <f t="shared" si="35"/>
        <v>0</v>
      </c>
      <c r="V92" s="142">
        <f t="shared" si="27"/>
        <v>0</v>
      </c>
      <c r="W92" s="142">
        <f t="shared" si="36"/>
        <v>0</v>
      </c>
      <c r="X92" s="157">
        <f t="shared" si="37"/>
        <v>0</v>
      </c>
      <c r="Y92" s="68">
        <f t="shared" si="38"/>
        <v>0</v>
      </c>
      <c r="Z92" s="68">
        <f t="shared" si="39"/>
        <v>0</v>
      </c>
      <c r="AA92" s="68" t="str">
        <f t="shared" si="40"/>
        <v/>
      </c>
      <c r="AB92" s="121" t="str">
        <f t="shared" si="41"/>
        <v/>
      </c>
    </row>
    <row r="93" spans="1:28" x14ac:dyDescent="0.25">
      <c r="A93" s="37"/>
      <c r="B93" s="57"/>
      <c r="C93" s="57"/>
      <c r="D93" s="57"/>
      <c r="E93" s="57"/>
      <c r="F93" s="57"/>
      <c r="G93" s="70"/>
      <c r="H93" s="71"/>
      <c r="I93" s="70"/>
      <c r="J93" s="61"/>
      <c r="K93" s="61"/>
      <c r="L93" s="61"/>
      <c r="M93" s="61"/>
      <c r="N93" s="120">
        <f t="shared" si="28"/>
        <v>0</v>
      </c>
      <c r="O93" s="68">
        <f t="shared" si="29"/>
        <v>0</v>
      </c>
      <c r="P93" s="121">
        <f t="shared" si="30"/>
        <v>0</v>
      </c>
      <c r="Q93" s="121">
        <f t="shared" si="31"/>
        <v>0</v>
      </c>
      <c r="R93" s="122">
        <f t="shared" si="32"/>
        <v>24</v>
      </c>
      <c r="S93" s="120">
        <f t="shared" si="33"/>
        <v>1</v>
      </c>
      <c r="T93" s="120">
        <f t="shared" si="34"/>
        <v>1</v>
      </c>
      <c r="U93" s="159">
        <f t="shared" si="35"/>
        <v>0</v>
      </c>
      <c r="V93" s="142">
        <f t="shared" si="27"/>
        <v>0</v>
      </c>
      <c r="W93" s="142">
        <f t="shared" si="36"/>
        <v>0</v>
      </c>
      <c r="X93" s="157">
        <f t="shared" si="37"/>
        <v>0</v>
      </c>
      <c r="Y93" s="68">
        <f t="shared" si="38"/>
        <v>0</v>
      </c>
      <c r="Z93" s="68">
        <f t="shared" si="39"/>
        <v>0</v>
      </c>
      <c r="AA93" s="68" t="str">
        <f t="shared" si="40"/>
        <v/>
      </c>
      <c r="AB93" s="121" t="str">
        <f t="shared" si="41"/>
        <v/>
      </c>
    </row>
    <row r="94" spans="1:28" x14ac:dyDescent="0.25">
      <c r="A94" s="37"/>
      <c r="B94" s="57"/>
      <c r="C94" s="57"/>
      <c r="D94" s="57"/>
      <c r="E94" s="57"/>
      <c r="F94" s="57"/>
      <c r="G94" s="70"/>
      <c r="H94" s="71"/>
      <c r="I94" s="70"/>
      <c r="J94" s="61"/>
      <c r="K94" s="61"/>
      <c r="L94" s="61"/>
      <c r="M94" s="61"/>
      <c r="N94" s="120">
        <f t="shared" si="28"/>
        <v>0</v>
      </c>
      <c r="O94" s="68">
        <f t="shared" si="29"/>
        <v>0</v>
      </c>
      <c r="P94" s="121">
        <f t="shared" si="30"/>
        <v>0</v>
      </c>
      <c r="Q94" s="121">
        <f t="shared" si="31"/>
        <v>0</v>
      </c>
      <c r="R94" s="122">
        <f t="shared" si="32"/>
        <v>24</v>
      </c>
      <c r="S94" s="120">
        <f t="shared" si="33"/>
        <v>1</v>
      </c>
      <c r="T94" s="120">
        <f t="shared" si="34"/>
        <v>1</v>
      </c>
      <c r="U94" s="159">
        <f t="shared" si="35"/>
        <v>0</v>
      </c>
      <c r="V94" s="142">
        <f t="shared" si="27"/>
        <v>0</v>
      </c>
      <c r="W94" s="142">
        <f t="shared" si="36"/>
        <v>0</v>
      </c>
      <c r="X94" s="157">
        <f t="shared" si="37"/>
        <v>0</v>
      </c>
      <c r="Y94" s="68">
        <f t="shared" si="38"/>
        <v>0</v>
      </c>
      <c r="Z94" s="68">
        <f t="shared" si="39"/>
        <v>0</v>
      </c>
      <c r="AA94" s="68" t="str">
        <f t="shared" si="40"/>
        <v/>
      </c>
      <c r="AB94" s="121" t="str">
        <f t="shared" si="41"/>
        <v/>
      </c>
    </row>
    <row r="95" spans="1:28" x14ac:dyDescent="0.25">
      <c r="A95" s="37"/>
      <c r="B95" s="57"/>
      <c r="C95" s="57"/>
      <c r="D95" s="57"/>
      <c r="E95" s="57"/>
      <c r="F95" s="57"/>
      <c r="G95" s="70"/>
      <c r="H95" s="71"/>
      <c r="I95" s="70"/>
      <c r="J95" s="61"/>
      <c r="K95" s="61"/>
      <c r="L95" s="61"/>
      <c r="M95" s="61"/>
      <c r="N95" s="120">
        <f t="shared" si="28"/>
        <v>0</v>
      </c>
      <c r="O95" s="68">
        <f t="shared" si="29"/>
        <v>0</v>
      </c>
      <c r="P95" s="121">
        <f t="shared" si="30"/>
        <v>0</v>
      </c>
      <c r="Q95" s="121">
        <f t="shared" si="31"/>
        <v>0</v>
      </c>
      <c r="R95" s="122">
        <f t="shared" si="32"/>
        <v>24</v>
      </c>
      <c r="S95" s="120">
        <f t="shared" si="33"/>
        <v>1</v>
      </c>
      <c r="T95" s="120">
        <f t="shared" si="34"/>
        <v>1</v>
      </c>
      <c r="U95" s="159">
        <f t="shared" si="35"/>
        <v>0</v>
      </c>
      <c r="V95" s="142">
        <f t="shared" si="27"/>
        <v>0</v>
      </c>
      <c r="W95" s="142">
        <f t="shared" si="36"/>
        <v>0</v>
      </c>
      <c r="X95" s="157">
        <f t="shared" si="37"/>
        <v>0</v>
      </c>
      <c r="Y95" s="68">
        <f t="shared" si="38"/>
        <v>0</v>
      </c>
      <c r="Z95" s="68">
        <f t="shared" si="39"/>
        <v>0</v>
      </c>
      <c r="AA95" s="68" t="str">
        <f t="shared" si="40"/>
        <v/>
      </c>
      <c r="AB95" s="121" t="str">
        <f t="shared" si="41"/>
        <v/>
      </c>
    </row>
    <row r="96" spans="1:28" x14ac:dyDescent="0.25">
      <c r="A96" s="37"/>
      <c r="B96" s="57"/>
      <c r="C96" s="57"/>
      <c r="D96" s="57"/>
      <c r="E96" s="57"/>
      <c r="F96" s="57"/>
      <c r="G96" s="70"/>
      <c r="H96" s="71"/>
      <c r="I96" s="70"/>
      <c r="J96" s="61"/>
      <c r="K96" s="61"/>
      <c r="L96" s="61"/>
      <c r="M96" s="61"/>
      <c r="N96" s="120">
        <f t="shared" si="28"/>
        <v>0</v>
      </c>
      <c r="O96" s="68">
        <f t="shared" si="29"/>
        <v>0</v>
      </c>
      <c r="P96" s="121">
        <f t="shared" si="30"/>
        <v>0</v>
      </c>
      <c r="Q96" s="121">
        <f t="shared" si="31"/>
        <v>0</v>
      </c>
      <c r="R96" s="122">
        <f t="shared" si="32"/>
        <v>24</v>
      </c>
      <c r="S96" s="120">
        <f t="shared" si="33"/>
        <v>1</v>
      </c>
      <c r="T96" s="120">
        <f t="shared" si="34"/>
        <v>1</v>
      </c>
      <c r="U96" s="159">
        <f t="shared" si="35"/>
        <v>0</v>
      </c>
      <c r="V96" s="142">
        <f t="shared" si="27"/>
        <v>0</v>
      </c>
      <c r="W96" s="142">
        <f t="shared" si="36"/>
        <v>0</v>
      </c>
      <c r="X96" s="157">
        <f t="shared" si="37"/>
        <v>0</v>
      </c>
      <c r="Y96" s="68">
        <f t="shared" si="38"/>
        <v>0</v>
      </c>
      <c r="Z96" s="68">
        <f t="shared" si="39"/>
        <v>0</v>
      </c>
      <c r="AA96" s="68" t="str">
        <f t="shared" si="40"/>
        <v/>
      </c>
      <c r="AB96" s="121" t="str">
        <f t="shared" si="41"/>
        <v/>
      </c>
    </row>
    <row r="97" spans="1:28" x14ac:dyDescent="0.25">
      <c r="A97" s="37"/>
      <c r="B97" s="57"/>
      <c r="C97" s="57"/>
      <c r="D97" s="57"/>
      <c r="E97" s="57"/>
      <c r="F97" s="57"/>
      <c r="G97" s="70"/>
      <c r="H97" s="71"/>
      <c r="I97" s="70"/>
      <c r="J97" s="61"/>
      <c r="K97" s="61"/>
      <c r="L97" s="61"/>
      <c r="M97" s="61"/>
      <c r="N97" s="120">
        <f t="shared" si="28"/>
        <v>0</v>
      </c>
      <c r="O97" s="68">
        <f t="shared" si="29"/>
        <v>0</v>
      </c>
      <c r="P97" s="121">
        <f t="shared" si="30"/>
        <v>0</v>
      </c>
      <c r="Q97" s="121">
        <f t="shared" si="31"/>
        <v>0</v>
      </c>
      <c r="R97" s="122">
        <f t="shared" si="32"/>
        <v>24</v>
      </c>
      <c r="S97" s="120">
        <f t="shared" si="33"/>
        <v>1</v>
      </c>
      <c r="T97" s="120">
        <f t="shared" si="34"/>
        <v>1</v>
      </c>
      <c r="U97" s="159">
        <f t="shared" si="35"/>
        <v>0</v>
      </c>
      <c r="V97" s="142">
        <f t="shared" si="27"/>
        <v>0</v>
      </c>
      <c r="W97" s="142">
        <f t="shared" si="36"/>
        <v>0</v>
      </c>
      <c r="X97" s="157">
        <f t="shared" si="37"/>
        <v>0</v>
      </c>
      <c r="Y97" s="68">
        <f t="shared" si="38"/>
        <v>0</v>
      </c>
      <c r="Z97" s="68">
        <f t="shared" si="39"/>
        <v>0</v>
      </c>
      <c r="AA97" s="68" t="str">
        <f t="shared" si="40"/>
        <v/>
      </c>
      <c r="AB97" s="121" t="str">
        <f t="shared" si="41"/>
        <v/>
      </c>
    </row>
    <row r="98" spans="1:28" x14ac:dyDescent="0.25">
      <c r="A98" s="37"/>
      <c r="B98" s="57"/>
      <c r="C98" s="57"/>
      <c r="D98" s="57"/>
      <c r="E98" s="57"/>
      <c r="F98" s="57"/>
      <c r="G98" s="70"/>
      <c r="H98" s="71"/>
      <c r="I98" s="70"/>
      <c r="J98" s="61"/>
      <c r="K98" s="61"/>
      <c r="L98" s="61"/>
      <c r="M98" s="61"/>
      <c r="N98" s="120">
        <f t="shared" si="28"/>
        <v>0</v>
      </c>
      <c r="O98" s="68">
        <f t="shared" si="29"/>
        <v>0</v>
      </c>
      <c r="P98" s="121">
        <f t="shared" si="30"/>
        <v>0</v>
      </c>
      <c r="Q98" s="121">
        <f t="shared" si="31"/>
        <v>0</v>
      </c>
      <c r="R98" s="122">
        <f t="shared" si="32"/>
        <v>24</v>
      </c>
      <c r="S98" s="120">
        <f t="shared" si="33"/>
        <v>1</v>
      </c>
      <c r="T98" s="120">
        <f t="shared" si="34"/>
        <v>1</v>
      </c>
      <c r="U98" s="159">
        <f t="shared" si="35"/>
        <v>0</v>
      </c>
      <c r="V98" s="142">
        <f t="shared" si="27"/>
        <v>0</v>
      </c>
      <c r="W98" s="142">
        <f t="shared" si="36"/>
        <v>0</v>
      </c>
      <c r="X98" s="157">
        <f t="shared" si="37"/>
        <v>0</v>
      </c>
      <c r="Y98" s="68">
        <f t="shared" si="38"/>
        <v>0</v>
      </c>
      <c r="Z98" s="68">
        <f t="shared" si="39"/>
        <v>0</v>
      </c>
      <c r="AA98" s="68" t="str">
        <f t="shared" si="40"/>
        <v/>
      </c>
      <c r="AB98" s="121" t="str">
        <f t="shared" si="41"/>
        <v/>
      </c>
    </row>
    <row r="99" spans="1:28" x14ac:dyDescent="0.25">
      <c r="A99" s="37"/>
      <c r="B99" s="57"/>
      <c r="C99" s="57"/>
      <c r="D99" s="57"/>
      <c r="E99" s="57"/>
      <c r="F99" s="57"/>
      <c r="G99" s="70"/>
      <c r="H99" s="71"/>
      <c r="I99" s="70"/>
      <c r="J99" s="61"/>
      <c r="K99" s="61"/>
      <c r="L99" s="61"/>
      <c r="M99" s="61"/>
      <c r="N99" s="120">
        <f t="shared" si="28"/>
        <v>0</v>
      </c>
      <c r="O99" s="68">
        <f t="shared" si="29"/>
        <v>0</v>
      </c>
      <c r="P99" s="121">
        <f t="shared" si="30"/>
        <v>0</v>
      </c>
      <c r="Q99" s="121">
        <f t="shared" si="31"/>
        <v>0</v>
      </c>
      <c r="R99" s="122">
        <f t="shared" si="32"/>
        <v>24</v>
      </c>
      <c r="S99" s="120">
        <f t="shared" si="33"/>
        <v>1</v>
      </c>
      <c r="T99" s="120">
        <f t="shared" si="34"/>
        <v>1</v>
      </c>
      <c r="U99" s="159">
        <f t="shared" si="35"/>
        <v>0</v>
      </c>
      <c r="V99" s="142">
        <f t="shared" si="27"/>
        <v>0</v>
      </c>
      <c r="W99" s="142">
        <f t="shared" si="36"/>
        <v>0</v>
      </c>
      <c r="X99" s="157">
        <f t="shared" si="37"/>
        <v>0</v>
      </c>
      <c r="Y99" s="68">
        <f t="shared" si="38"/>
        <v>0</v>
      </c>
      <c r="Z99" s="68">
        <f t="shared" si="39"/>
        <v>0</v>
      </c>
      <c r="AA99" s="68" t="str">
        <f t="shared" si="40"/>
        <v/>
      </c>
      <c r="AB99" s="121" t="str">
        <f t="shared" si="41"/>
        <v/>
      </c>
    </row>
    <row r="100" spans="1:28" x14ac:dyDescent="0.25">
      <c r="A100" s="37"/>
      <c r="B100" s="57"/>
      <c r="C100" s="57"/>
      <c r="D100" s="57"/>
      <c r="E100" s="57"/>
      <c r="F100" s="57"/>
      <c r="G100" s="70"/>
      <c r="H100" s="71"/>
      <c r="I100" s="70"/>
      <c r="J100" s="61"/>
      <c r="K100" s="61"/>
      <c r="L100" s="61"/>
      <c r="M100" s="61"/>
      <c r="N100" s="120">
        <f t="shared" si="28"/>
        <v>0</v>
      </c>
      <c r="O100" s="68">
        <f t="shared" si="29"/>
        <v>0</v>
      </c>
      <c r="P100" s="121">
        <f t="shared" si="30"/>
        <v>0</v>
      </c>
      <c r="Q100" s="121">
        <f t="shared" si="31"/>
        <v>0</v>
      </c>
      <c r="R100" s="122">
        <f t="shared" si="32"/>
        <v>24</v>
      </c>
      <c r="S100" s="120">
        <f t="shared" si="33"/>
        <v>1</v>
      </c>
      <c r="T100" s="120">
        <f t="shared" si="34"/>
        <v>1</v>
      </c>
      <c r="U100" s="159">
        <f t="shared" si="35"/>
        <v>0</v>
      </c>
      <c r="V100" s="142">
        <f t="shared" si="27"/>
        <v>0</v>
      </c>
      <c r="W100" s="142">
        <f t="shared" si="36"/>
        <v>0</v>
      </c>
      <c r="X100" s="157">
        <f t="shared" si="37"/>
        <v>0</v>
      </c>
      <c r="Y100" s="68">
        <f t="shared" si="38"/>
        <v>0</v>
      </c>
      <c r="Z100" s="68">
        <f t="shared" si="39"/>
        <v>0</v>
      </c>
      <c r="AA100" s="68" t="str">
        <f t="shared" si="40"/>
        <v/>
      </c>
      <c r="AB100" s="121" t="str">
        <f t="shared" si="41"/>
        <v/>
      </c>
    </row>
    <row r="101" spans="1:28" x14ac:dyDescent="0.25">
      <c r="A101" s="37"/>
      <c r="B101" s="57"/>
      <c r="C101" s="57"/>
      <c r="D101" s="57"/>
      <c r="E101" s="57"/>
      <c r="F101" s="57"/>
      <c r="G101" s="70"/>
      <c r="H101" s="71"/>
      <c r="I101" s="70"/>
      <c r="J101" s="61"/>
      <c r="K101" s="61"/>
      <c r="L101" s="61"/>
      <c r="M101" s="61"/>
      <c r="N101" s="120">
        <f t="shared" si="28"/>
        <v>0</v>
      </c>
      <c r="O101" s="68">
        <f t="shared" si="29"/>
        <v>0</v>
      </c>
      <c r="P101" s="121">
        <f t="shared" si="30"/>
        <v>0</v>
      </c>
      <c r="Q101" s="121">
        <f t="shared" si="31"/>
        <v>0</v>
      </c>
      <c r="R101" s="122">
        <f t="shared" si="32"/>
        <v>24</v>
      </c>
      <c r="S101" s="120">
        <f t="shared" si="33"/>
        <v>1</v>
      </c>
      <c r="T101" s="120">
        <f t="shared" si="34"/>
        <v>1</v>
      </c>
      <c r="U101" s="159">
        <f t="shared" si="35"/>
        <v>0</v>
      </c>
      <c r="V101" s="142">
        <f t="shared" si="27"/>
        <v>0</v>
      </c>
      <c r="W101" s="142">
        <f t="shared" si="36"/>
        <v>0</v>
      </c>
      <c r="X101" s="157">
        <f t="shared" si="37"/>
        <v>0</v>
      </c>
      <c r="Y101" s="68">
        <f t="shared" si="38"/>
        <v>0</v>
      </c>
      <c r="Z101" s="68">
        <f t="shared" si="39"/>
        <v>0</v>
      </c>
      <c r="AA101" s="68" t="str">
        <f t="shared" si="40"/>
        <v/>
      </c>
      <c r="AB101" s="121" t="str">
        <f t="shared" si="41"/>
        <v/>
      </c>
    </row>
    <row r="102" spans="1:28" x14ac:dyDescent="0.25">
      <c r="A102" s="37"/>
      <c r="B102" s="57"/>
      <c r="C102" s="57"/>
      <c r="D102" s="57"/>
      <c r="E102" s="57"/>
      <c r="F102" s="57"/>
      <c r="G102" s="70"/>
      <c r="H102" s="71"/>
      <c r="I102" s="70"/>
      <c r="J102" s="61"/>
      <c r="K102" s="61"/>
      <c r="L102" s="61"/>
      <c r="M102" s="61"/>
      <c r="N102" s="120">
        <f t="shared" si="28"/>
        <v>0</v>
      </c>
      <c r="O102" s="68">
        <f t="shared" si="29"/>
        <v>0</v>
      </c>
      <c r="P102" s="121">
        <f t="shared" si="30"/>
        <v>0</v>
      </c>
      <c r="Q102" s="121">
        <f t="shared" si="31"/>
        <v>0</v>
      </c>
      <c r="R102" s="122">
        <f t="shared" si="32"/>
        <v>24</v>
      </c>
      <c r="S102" s="120">
        <f t="shared" si="33"/>
        <v>1</v>
      </c>
      <c r="T102" s="120">
        <f t="shared" si="34"/>
        <v>1</v>
      </c>
      <c r="U102" s="159">
        <f t="shared" si="35"/>
        <v>0</v>
      </c>
      <c r="V102" s="142">
        <f t="shared" si="27"/>
        <v>0</v>
      </c>
      <c r="W102" s="142">
        <f t="shared" si="36"/>
        <v>0</v>
      </c>
      <c r="X102" s="157">
        <f t="shared" si="37"/>
        <v>0</v>
      </c>
      <c r="Y102" s="68">
        <f t="shared" si="38"/>
        <v>0</v>
      </c>
      <c r="Z102" s="68">
        <f t="shared" si="39"/>
        <v>0</v>
      </c>
      <c r="AA102" s="68" t="str">
        <f t="shared" si="40"/>
        <v/>
      </c>
      <c r="AB102" s="121" t="str">
        <f t="shared" si="41"/>
        <v/>
      </c>
    </row>
    <row r="103" spans="1:28" x14ac:dyDescent="0.25">
      <c r="A103" s="37"/>
      <c r="B103" s="57"/>
      <c r="C103" s="57"/>
      <c r="D103" s="57"/>
      <c r="E103" s="57"/>
      <c r="F103" s="57"/>
      <c r="G103" s="70"/>
      <c r="H103" s="71"/>
      <c r="I103" s="70"/>
      <c r="J103" s="61"/>
      <c r="K103" s="61"/>
      <c r="L103" s="61"/>
      <c r="M103" s="61"/>
      <c r="N103" s="120">
        <f t="shared" si="28"/>
        <v>0</v>
      </c>
      <c r="O103" s="68">
        <f t="shared" si="29"/>
        <v>0</v>
      </c>
      <c r="P103" s="121">
        <f t="shared" si="30"/>
        <v>0</v>
      </c>
      <c r="Q103" s="121">
        <f t="shared" si="31"/>
        <v>0</v>
      </c>
      <c r="R103" s="122">
        <f t="shared" si="32"/>
        <v>24</v>
      </c>
      <c r="S103" s="120">
        <f t="shared" si="33"/>
        <v>1</v>
      </c>
      <c r="T103" s="120">
        <f t="shared" si="34"/>
        <v>1</v>
      </c>
      <c r="U103" s="159">
        <f t="shared" si="35"/>
        <v>0</v>
      </c>
      <c r="V103" s="142">
        <f t="shared" si="27"/>
        <v>0</v>
      </c>
      <c r="W103" s="142">
        <f t="shared" si="36"/>
        <v>0</v>
      </c>
      <c r="X103" s="157">
        <f t="shared" si="37"/>
        <v>0</v>
      </c>
      <c r="Y103" s="68">
        <f t="shared" si="38"/>
        <v>0</v>
      </c>
      <c r="Z103" s="68">
        <f t="shared" si="39"/>
        <v>0</v>
      </c>
      <c r="AA103" s="68" t="str">
        <f t="shared" si="40"/>
        <v/>
      </c>
      <c r="AB103" s="121" t="str">
        <f t="shared" si="41"/>
        <v/>
      </c>
    </row>
    <row r="104" spans="1:28" x14ac:dyDescent="0.25">
      <c r="A104" s="37"/>
      <c r="B104" s="57"/>
      <c r="C104" s="57"/>
      <c r="D104" s="57"/>
      <c r="E104" s="57"/>
      <c r="F104" s="57"/>
      <c r="G104" s="70"/>
      <c r="H104" s="71"/>
      <c r="I104" s="70"/>
      <c r="J104" s="61"/>
      <c r="K104" s="61"/>
      <c r="L104" s="61"/>
      <c r="M104" s="61"/>
      <c r="N104" s="120">
        <f t="shared" si="28"/>
        <v>0</v>
      </c>
      <c r="O104" s="68">
        <f t="shared" si="29"/>
        <v>0</v>
      </c>
      <c r="P104" s="121">
        <f t="shared" si="30"/>
        <v>0</v>
      </c>
      <c r="Q104" s="121">
        <f t="shared" si="31"/>
        <v>0</v>
      </c>
      <c r="R104" s="122">
        <f t="shared" si="32"/>
        <v>24</v>
      </c>
      <c r="S104" s="120">
        <f t="shared" si="33"/>
        <v>1</v>
      </c>
      <c r="T104" s="120">
        <f t="shared" si="34"/>
        <v>1</v>
      </c>
      <c r="U104" s="159">
        <f t="shared" si="35"/>
        <v>0</v>
      </c>
      <c r="V104" s="142">
        <f t="shared" si="27"/>
        <v>0</v>
      </c>
      <c r="W104" s="142">
        <f t="shared" si="36"/>
        <v>0</v>
      </c>
      <c r="X104" s="157">
        <f t="shared" si="37"/>
        <v>0</v>
      </c>
      <c r="Y104" s="68">
        <f t="shared" si="38"/>
        <v>0</v>
      </c>
      <c r="Z104" s="68">
        <f t="shared" si="39"/>
        <v>0</v>
      </c>
      <c r="AA104" s="68" t="str">
        <f t="shared" si="40"/>
        <v/>
      </c>
      <c r="AB104" s="121" t="str">
        <f t="shared" si="41"/>
        <v/>
      </c>
    </row>
    <row r="105" spans="1:28" x14ac:dyDescent="0.25">
      <c r="A105" s="37"/>
      <c r="B105" s="57"/>
      <c r="C105" s="57"/>
      <c r="D105" s="57"/>
      <c r="E105" s="57"/>
      <c r="F105" s="57"/>
      <c r="G105" s="70"/>
      <c r="H105" s="71"/>
      <c r="I105" s="70"/>
      <c r="J105" s="61"/>
      <c r="K105" s="61"/>
      <c r="L105" s="61"/>
      <c r="M105" s="61"/>
      <c r="N105" s="120">
        <f t="shared" si="28"/>
        <v>0</v>
      </c>
      <c r="O105" s="68">
        <f t="shared" si="29"/>
        <v>0</v>
      </c>
      <c r="P105" s="121">
        <f t="shared" si="30"/>
        <v>0</v>
      </c>
      <c r="Q105" s="121">
        <f t="shared" si="31"/>
        <v>0</v>
      </c>
      <c r="R105" s="122">
        <f t="shared" si="32"/>
        <v>24</v>
      </c>
      <c r="S105" s="120">
        <f t="shared" si="33"/>
        <v>1</v>
      </c>
      <c r="T105" s="120">
        <f t="shared" si="34"/>
        <v>1</v>
      </c>
      <c r="U105" s="159">
        <f t="shared" si="35"/>
        <v>0</v>
      </c>
      <c r="V105" s="142">
        <f t="shared" si="27"/>
        <v>0</v>
      </c>
      <c r="W105" s="142">
        <f t="shared" si="36"/>
        <v>0</v>
      </c>
      <c r="X105" s="157">
        <f t="shared" si="37"/>
        <v>0</v>
      </c>
      <c r="Y105" s="68">
        <f t="shared" si="38"/>
        <v>0</v>
      </c>
      <c r="Z105" s="68">
        <f t="shared" si="39"/>
        <v>0</v>
      </c>
      <c r="AA105" s="68" t="str">
        <f t="shared" si="40"/>
        <v/>
      </c>
      <c r="AB105" s="121" t="str">
        <f t="shared" si="41"/>
        <v/>
      </c>
    </row>
    <row r="106" spans="1:28" x14ac:dyDescent="0.25">
      <c r="A106" s="37"/>
      <c r="B106" s="57"/>
      <c r="C106" s="57"/>
      <c r="D106" s="57"/>
      <c r="E106" s="57"/>
      <c r="F106" s="57"/>
      <c r="G106" s="70"/>
      <c r="H106" s="71"/>
      <c r="I106" s="70"/>
      <c r="J106" s="61"/>
      <c r="K106" s="61"/>
      <c r="L106" s="61"/>
      <c r="M106" s="61"/>
      <c r="N106" s="120">
        <f t="shared" si="28"/>
        <v>0</v>
      </c>
      <c r="O106" s="68">
        <f t="shared" si="29"/>
        <v>0</v>
      </c>
      <c r="P106" s="121">
        <f t="shared" si="30"/>
        <v>0</v>
      </c>
      <c r="Q106" s="121">
        <f t="shared" si="31"/>
        <v>0</v>
      </c>
      <c r="R106" s="122">
        <f t="shared" si="32"/>
        <v>24</v>
      </c>
      <c r="S106" s="120">
        <f t="shared" si="33"/>
        <v>1</v>
      </c>
      <c r="T106" s="120">
        <f t="shared" si="34"/>
        <v>1</v>
      </c>
      <c r="U106" s="159">
        <f t="shared" si="35"/>
        <v>0</v>
      </c>
      <c r="V106" s="142">
        <f t="shared" si="27"/>
        <v>0</v>
      </c>
      <c r="W106" s="142">
        <f t="shared" si="36"/>
        <v>0</v>
      </c>
      <c r="X106" s="157">
        <f t="shared" si="37"/>
        <v>0</v>
      </c>
      <c r="Y106" s="68">
        <f t="shared" si="38"/>
        <v>0</v>
      </c>
      <c r="Z106" s="68">
        <f t="shared" si="39"/>
        <v>0</v>
      </c>
      <c r="AA106" s="68" t="str">
        <f t="shared" si="40"/>
        <v/>
      </c>
      <c r="AB106" s="121" t="str">
        <f t="shared" si="41"/>
        <v/>
      </c>
    </row>
    <row r="107" spans="1:28" x14ac:dyDescent="0.25">
      <c r="A107" s="37"/>
      <c r="B107" s="57"/>
      <c r="C107" s="57"/>
      <c r="D107" s="57"/>
      <c r="E107" s="57"/>
      <c r="F107" s="57"/>
      <c r="G107" s="70"/>
      <c r="H107" s="71"/>
      <c r="I107" s="70"/>
      <c r="J107" s="61"/>
      <c r="K107" s="61"/>
      <c r="L107" s="61"/>
      <c r="M107" s="61"/>
      <c r="N107" s="120">
        <f t="shared" si="28"/>
        <v>0</v>
      </c>
      <c r="O107" s="68">
        <f t="shared" si="29"/>
        <v>0</v>
      </c>
      <c r="P107" s="121">
        <f t="shared" si="30"/>
        <v>0</v>
      </c>
      <c r="Q107" s="121">
        <f t="shared" si="31"/>
        <v>0</v>
      </c>
      <c r="R107" s="122">
        <f t="shared" si="32"/>
        <v>24</v>
      </c>
      <c r="S107" s="120">
        <f t="shared" si="33"/>
        <v>1</v>
      </c>
      <c r="T107" s="120">
        <f t="shared" si="34"/>
        <v>1</v>
      </c>
      <c r="U107" s="159">
        <f t="shared" si="35"/>
        <v>0</v>
      </c>
      <c r="V107" s="142">
        <f t="shared" si="27"/>
        <v>0</v>
      </c>
      <c r="W107" s="142">
        <f t="shared" si="36"/>
        <v>0</v>
      </c>
      <c r="X107" s="157">
        <f t="shared" si="37"/>
        <v>0</v>
      </c>
      <c r="Y107" s="68">
        <f t="shared" si="38"/>
        <v>0</v>
      </c>
      <c r="Z107" s="68">
        <f t="shared" si="39"/>
        <v>0</v>
      </c>
      <c r="AA107" s="68" t="str">
        <f t="shared" si="40"/>
        <v/>
      </c>
      <c r="AB107" s="121" t="str">
        <f t="shared" si="41"/>
        <v/>
      </c>
    </row>
    <row r="108" spans="1:28" x14ac:dyDescent="0.25">
      <c r="A108" s="37"/>
      <c r="B108" s="57"/>
      <c r="C108" s="57"/>
      <c r="D108" s="57"/>
      <c r="E108" s="57"/>
      <c r="F108" s="57"/>
      <c r="G108" s="70"/>
      <c r="H108" s="71"/>
      <c r="I108" s="70"/>
      <c r="J108" s="61"/>
      <c r="K108" s="61"/>
      <c r="L108" s="61"/>
      <c r="M108" s="61"/>
      <c r="N108" s="120">
        <f t="shared" si="28"/>
        <v>0</v>
      </c>
      <c r="O108" s="68">
        <f t="shared" si="29"/>
        <v>0</v>
      </c>
      <c r="P108" s="121">
        <f t="shared" si="30"/>
        <v>0</v>
      </c>
      <c r="Q108" s="121">
        <f t="shared" si="31"/>
        <v>0</v>
      </c>
      <c r="R108" s="122">
        <f t="shared" si="32"/>
        <v>24</v>
      </c>
      <c r="S108" s="120">
        <f t="shared" si="33"/>
        <v>1</v>
      </c>
      <c r="T108" s="120">
        <f t="shared" si="34"/>
        <v>1</v>
      </c>
      <c r="U108" s="159">
        <f t="shared" si="35"/>
        <v>0</v>
      </c>
      <c r="V108" s="142">
        <f t="shared" si="27"/>
        <v>0</v>
      </c>
      <c r="W108" s="142">
        <f t="shared" si="36"/>
        <v>0</v>
      </c>
      <c r="X108" s="157">
        <f t="shared" si="37"/>
        <v>0</v>
      </c>
      <c r="Y108" s="68">
        <f t="shared" si="38"/>
        <v>0</v>
      </c>
      <c r="Z108" s="68">
        <f t="shared" si="39"/>
        <v>0</v>
      </c>
      <c r="AA108" s="68" t="str">
        <f t="shared" si="40"/>
        <v/>
      </c>
      <c r="AB108" s="121" t="str">
        <f t="shared" si="41"/>
        <v/>
      </c>
    </row>
    <row r="109" spans="1:28" x14ac:dyDescent="0.25">
      <c r="A109" s="37"/>
      <c r="B109" s="57"/>
      <c r="C109" s="57"/>
      <c r="D109" s="57"/>
      <c r="E109" s="57"/>
      <c r="F109" s="57"/>
      <c r="G109" s="70"/>
      <c r="H109" s="71"/>
      <c r="I109" s="70"/>
      <c r="J109" s="61"/>
      <c r="K109" s="61"/>
      <c r="L109" s="61"/>
      <c r="M109" s="61"/>
      <c r="N109" s="120">
        <f t="shared" si="28"/>
        <v>0</v>
      </c>
      <c r="O109" s="68">
        <f t="shared" si="29"/>
        <v>0</v>
      </c>
      <c r="P109" s="121">
        <f t="shared" si="30"/>
        <v>0</v>
      </c>
      <c r="Q109" s="121">
        <f t="shared" si="31"/>
        <v>0</v>
      </c>
      <c r="R109" s="122">
        <f t="shared" si="32"/>
        <v>24</v>
      </c>
      <c r="S109" s="120">
        <f t="shared" si="33"/>
        <v>1</v>
      </c>
      <c r="T109" s="120">
        <f t="shared" si="34"/>
        <v>1</v>
      </c>
      <c r="U109" s="159">
        <f t="shared" si="35"/>
        <v>0</v>
      </c>
      <c r="V109" s="142">
        <f t="shared" si="27"/>
        <v>0</v>
      </c>
      <c r="W109" s="142">
        <f t="shared" si="36"/>
        <v>0</v>
      </c>
      <c r="X109" s="157">
        <f t="shared" si="37"/>
        <v>0</v>
      </c>
      <c r="Y109" s="68">
        <f t="shared" si="38"/>
        <v>0</v>
      </c>
      <c r="Z109" s="68">
        <f t="shared" si="39"/>
        <v>0</v>
      </c>
      <c r="AA109" s="68" t="str">
        <f t="shared" si="40"/>
        <v/>
      </c>
      <c r="AB109" s="121" t="str">
        <f t="shared" si="41"/>
        <v/>
      </c>
    </row>
    <row r="110" spans="1:28" x14ac:dyDescent="0.25">
      <c r="A110" s="37"/>
      <c r="B110" s="57"/>
      <c r="C110" s="57"/>
      <c r="D110" s="57"/>
      <c r="E110" s="57"/>
      <c r="F110" s="57"/>
      <c r="G110" s="70"/>
      <c r="H110" s="71"/>
      <c r="I110" s="70"/>
      <c r="J110" s="61"/>
      <c r="K110" s="61"/>
      <c r="L110" s="61"/>
      <c r="M110" s="61"/>
      <c r="N110" s="120">
        <f t="shared" si="28"/>
        <v>0</v>
      </c>
      <c r="O110" s="68">
        <f t="shared" si="29"/>
        <v>0</v>
      </c>
      <c r="P110" s="121">
        <f t="shared" si="30"/>
        <v>0</v>
      </c>
      <c r="Q110" s="121">
        <f t="shared" si="31"/>
        <v>0</v>
      </c>
      <c r="R110" s="122">
        <f t="shared" si="32"/>
        <v>24</v>
      </c>
      <c r="S110" s="120">
        <f t="shared" si="33"/>
        <v>1</v>
      </c>
      <c r="T110" s="120">
        <f t="shared" si="34"/>
        <v>1</v>
      </c>
      <c r="U110" s="159">
        <f t="shared" si="35"/>
        <v>0</v>
      </c>
      <c r="V110" s="142">
        <f t="shared" si="27"/>
        <v>0</v>
      </c>
      <c r="W110" s="142">
        <f t="shared" si="36"/>
        <v>0</v>
      </c>
      <c r="X110" s="157">
        <f t="shared" si="37"/>
        <v>0</v>
      </c>
      <c r="Y110" s="68">
        <f t="shared" si="38"/>
        <v>0</v>
      </c>
      <c r="Z110" s="68">
        <f t="shared" si="39"/>
        <v>0</v>
      </c>
      <c r="AA110" s="68" t="str">
        <f t="shared" si="40"/>
        <v/>
      </c>
      <c r="AB110" s="121" t="str">
        <f t="shared" si="41"/>
        <v/>
      </c>
    </row>
    <row r="111" spans="1:28" x14ac:dyDescent="0.25">
      <c r="A111" s="37"/>
      <c r="B111" s="57"/>
      <c r="C111" s="57"/>
      <c r="D111" s="57"/>
      <c r="E111" s="57"/>
      <c r="F111" s="57"/>
      <c r="G111" s="70"/>
      <c r="H111" s="71"/>
      <c r="I111" s="70"/>
      <c r="J111" s="61"/>
      <c r="K111" s="61"/>
      <c r="L111" s="61"/>
      <c r="M111" s="61"/>
      <c r="N111" s="120">
        <f t="shared" si="28"/>
        <v>0</v>
      </c>
      <c r="O111" s="68">
        <f t="shared" si="29"/>
        <v>0</v>
      </c>
      <c r="P111" s="121">
        <f t="shared" si="30"/>
        <v>0</v>
      </c>
      <c r="Q111" s="121">
        <f t="shared" si="31"/>
        <v>0</v>
      </c>
      <c r="R111" s="122">
        <f t="shared" si="32"/>
        <v>24</v>
      </c>
      <c r="S111" s="120">
        <f t="shared" si="33"/>
        <v>1</v>
      </c>
      <c r="T111" s="120">
        <f t="shared" si="34"/>
        <v>1</v>
      </c>
      <c r="U111" s="159">
        <f t="shared" si="35"/>
        <v>0</v>
      </c>
      <c r="V111" s="142">
        <f t="shared" si="27"/>
        <v>0</v>
      </c>
      <c r="W111" s="142">
        <f t="shared" si="36"/>
        <v>0</v>
      </c>
      <c r="X111" s="157">
        <f t="shared" si="37"/>
        <v>0</v>
      </c>
      <c r="Y111" s="68">
        <f t="shared" si="38"/>
        <v>0</v>
      </c>
      <c r="Z111" s="68">
        <f t="shared" si="39"/>
        <v>0</v>
      </c>
      <c r="AA111" s="68" t="str">
        <f t="shared" si="40"/>
        <v/>
      </c>
      <c r="AB111" s="121" t="str">
        <f t="shared" si="41"/>
        <v/>
      </c>
    </row>
    <row r="112" spans="1:28" x14ac:dyDescent="0.25">
      <c r="A112" s="37"/>
      <c r="B112" s="57"/>
      <c r="C112" s="57"/>
      <c r="D112" s="57"/>
      <c r="E112" s="57"/>
      <c r="F112" s="57"/>
      <c r="G112" s="70"/>
      <c r="H112" s="71"/>
      <c r="I112" s="70"/>
      <c r="J112" s="61"/>
      <c r="K112" s="61"/>
      <c r="L112" s="61"/>
      <c r="M112" s="61"/>
      <c r="N112" s="120">
        <f t="shared" si="28"/>
        <v>0</v>
      </c>
      <c r="O112" s="68">
        <f t="shared" si="29"/>
        <v>0</v>
      </c>
      <c r="P112" s="121">
        <f t="shared" si="30"/>
        <v>0</v>
      </c>
      <c r="Q112" s="121">
        <f t="shared" si="31"/>
        <v>0</v>
      </c>
      <c r="R112" s="122">
        <f t="shared" si="32"/>
        <v>24</v>
      </c>
      <c r="S112" s="120">
        <f t="shared" si="33"/>
        <v>1</v>
      </c>
      <c r="T112" s="120">
        <f t="shared" si="34"/>
        <v>1</v>
      </c>
      <c r="U112" s="159">
        <f t="shared" si="35"/>
        <v>0</v>
      </c>
      <c r="V112" s="142">
        <f t="shared" si="27"/>
        <v>0</v>
      </c>
      <c r="W112" s="142">
        <f t="shared" si="36"/>
        <v>0</v>
      </c>
      <c r="X112" s="157">
        <f t="shared" si="37"/>
        <v>0</v>
      </c>
      <c r="Y112" s="68">
        <f t="shared" si="38"/>
        <v>0</v>
      </c>
      <c r="Z112" s="68">
        <f t="shared" si="39"/>
        <v>0</v>
      </c>
      <c r="AA112" s="68" t="str">
        <f t="shared" si="40"/>
        <v/>
      </c>
      <c r="AB112" s="121" t="str">
        <f t="shared" si="41"/>
        <v/>
      </c>
    </row>
    <row r="113" spans="1:28" x14ac:dyDescent="0.25">
      <c r="A113" s="37"/>
      <c r="B113" s="57"/>
      <c r="C113" s="57"/>
      <c r="D113" s="57"/>
      <c r="E113" s="57"/>
      <c r="F113" s="57"/>
      <c r="G113" s="70"/>
      <c r="H113" s="71"/>
      <c r="I113" s="70"/>
      <c r="J113" s="61"/>
      <c r="K113" s="61"/>
      <c r="L113" s="61"/>
      <c r="M113" s="61"/>
      <c r="N113" s="120">
        <f t="shared" si="28"/>
        <v>0</v>
      </c>
      <c r="O113" s="68">
        <f t="shared" si="29"/>
        <v>0</v>
      </c>
      <c r="P113" s="121">
        <f t="shared" si="30"/>
        <v>0</v>
      </c>
      <c r="Q113" s="121">
        <f t="shared" si="31"/>
        <v>0</v>
      </c>
      <c r="R113" s="122">
        <f t="shared" si="32"/>
        <v>24</v>
      </c>
      <c r="S113" s="120">
        <f t="shared" si="33"/>
        <v>1</v>
      </c>
      <c r="T113" s="120">
        <f t="shared" si="34"/>
        <v>1</v>
      </c>
      <c r="U113" s="159">
        <f t="shared" si="35"/>
        <v>0</v>
      </c>
      <c r="V113" s="142">
        <f t="shared" si="27"/>
        <v>0</v>
      </c>
      <c r="W113" s="142">
        <f t="shared" si="36"/>
        <v>0</v>
      </c>
      <c r="X113" s="157">
        <f t="shared" si="37"/>
        <v>0</v>
      </c>
      <c r="Y113" s="68">
        <f t="shared" si="38"/>
        <v>0</v>
      </c>
      <c r="Z113" s="68">
        <f t="shared" si="39"/>
        <v>0</v>
      </c>
      <c r="AA113" s="68" t="str">
        <f t="shared" si="40"/>
        <v/>
      </c>
      <c r="AB113" s="121" t="str">
        <f t="shared" si="41"/>
        <v/>
      </c>
    </row>
    <row r="114" spans="1:28" x14ac:dyDescent="0.25">
      <c r="A114" s="37"/>
      <c r="B114" s="57"/>
      <c r="C114" s="57"/>
      <c r="D114" s="57"/>
      <c r="E114" s="57"/>
      <c r="F114" s="57"/>
      <c r="G114" s="70"/>
      <c r="H114" s="71"/>
      <c r="I114" s="70"/>
      <c r="J114" s="61"/>
      <c r="K114" s="61"/>
      <c r="L114" s="61"/>
      <c r="M114" s="61"/>
      <c r="N114" s="120">
        <f t="shared" si="28"/>
        <v>0</v>
      </c>
      <c r="O114" s="68">
        <f t="shared" si="29"/>
        <v>0</v>
      </c>
      <c r="P114" s="121">
        <f t="shared" si="30"/>
        <v>0</v>
      </c>
      <c r="Q114" s="121">
        <f t="shared" si="31"/>
        <v>0</v>
      </c>
      <c r="R114" s="122">
        <f t="shared" si="32"/>
        <v>24</v>
      </c>
      <c r="S114" s="120">
        <f t="shared" si="33"/>
        <v>1</v>
      </c>
      <c r="T114" s="120">
        <f t="shared" si="34"/>
        <v>1</v>
      </c>
      <c r="U114" s="159">
        <f t="shared" si="35"/>
        <v>0</v>
      </c>
      <c r="V114" s="142">
        <f t="shared" si="27"/>
        <v>0</v>
      </c>
      <c r="W114" s="142">
        <f t="shared" si="36"/>
        <v>0</v>
      </c>
      <c r="X114" s="157">
        <f t="shared" si="37"/>
        <v>0</v>
      </c>
      <c r="Y114" s="68">
        <f t="shared" si="38"/>
        <v>0</v>
      </c>
      <c r="Z114" s="68">
        <f t="shared" si="39"/>
        <v>0</v>
      </c>
      <c r="AA114" s="68" t="str">
        <f t="shared" si="40"/>
        <v/>
      </c>
      <c r="AB114" s="121" t="str">
        <f t="shared" si="41"/>
        <v/>
      </c>
    </row>
    <row r="115" spans="1:28" x14ac:dyDescent="0.25">
      <c r="A115" s="37"/>
      <c r="B115" s="57"/>
      <c r="C115" s="57"/>
      <c r="D115" s="57"/>
      <c r="E115" s="57"/>
      <c r="F115" s="57"/>
      <c r="G115" s="70"/>
      <c r="H115" s="71"/>
      <c r="I115" s="70"/>
      <c r="J115" s="61"/>
      <c r="K115" s="61"/>
      <c r="L115" s="61"/>
      <c r="M115" s="61"/>
      <c r="N115" s="120">
        <f t="shared" si="28"/>
        <v>0</v>
      </c>
      <c r="O115" s="68">
        <f t="shared" si="29"/>
        <v>0</v>
      </c>
      <c r="P115" s="121">
        <f t="shared" si="30"/>
        <v>0</v>
      </c>
      <c r="Q115" s="121">
        <f t="shared" si="31"/>
        <v>0</v>
      </c>
      <c r="R115" s="122">
        <f t="shared" si="32"/>
        <v>24</v>
      </c>
      <c r="S115" s="120">
        <f t="shared" si="33"/>
        <v>1</v>
      </c>
      <c r="T115" s="120">
        <f t="shared" si="34"/>
        <v>1</v>
      </c>
      <c r="U115" s="159">
        <f t="shared" si="35"/>
        <v>0</v>
      </c>
      <c r="V115" s="142">
        <f t="shared" si="27"/>
        <v>0</v>
      </c>
      <c r="W115" s="142">
        <f t="shared" si="36"/>
        <v>0</v>
      </c>
      <c r="X115" s="157">
        <f t="shared" si="37"/>
        <v>0</v>
      </c>
      <c r="Y115" s="68">
        <f t="shared" si="38"/>
        <v>0</v>
      </c>
      <c r="Z115" s="68">
        <f t="shared" si="39"/>
        <v>0</v>
      </c>
      <c r="AA115" s="68" t="str">
        <f t="shared" si="40"/>
        <v/>
      </c>
      <c r="AB115" s="121" t="str">
        <f t="shared" si="41"/>
        <v/>
      </c>
    </row>
    <row r="116" spans="1:28" x14ac:dyDescent="0.25">
      <c r="A116" s="37"/>
      <c r="B116" s="57"/>
      <c r="C116" s="57"/>
      <c r="D116" s="57"/>
      <c r="E116" s="57"/>
      <c r="F116" s="57"/>
      <c r="G116" s="70"/>
      <c r="H116" s="71"/>
      <c r="I116" s="70"/>
      <c r="J116" s="61"/>
      <c r="K116" s="61"/>
      <c r="L116" s="61"/>
      <c r="M116" s="61"/>
      <c r="N116" s="120">
        <f t="shared" si="28"/>
        <v>0</v>
      </c>
      <c r="O116" s="68">
        <f t="shared" si="29"/>
        <v>0</v>
      </c>
      <c r="P116" s="121">
        <f t="shared" si="30"/>
        <v>0</v>
      </c>
      <c r="Q116" s="121">
        <f t="shared" si="31"/>
        <v>0</v>
      </c>
      <c r="R116" s="122">
        <f t="shared" si="32"/>
        <v>24</v>
      </c>
      <c r="S116" s="120">
        <f t="shared" si="33"/>
        <v>1</v>
      </c>
      <c r="T116" s="120">
        <f t="shared" si="34"/>
        <v>1</v>
      </c>
      <c r="U116" s="159">
        <f t="shared" si="35"/>
        <v>0</v>
      </c>
      <c r="V116" s="142">
        <f t="shared" si="27"/>
        <v>0</v>
      </c>
      <c r="W116" s="142">
        <f t="shared" si="36"/>
        <v>0</v>
      </c>
      <c r="X116" s="157">
        <f t="shared" si="37"/>
        <v>0</v>
      </c>
      <c r="Y116" s="68">
        <f t="shared" si="38"/>
        <v>0</v>
      </c>
      <c r="Z116" s="68">
        <f t="shared" si="39"/>
        <v>0</v>
      </c>
      <c r="AA116" s="68" t="str">
        <f t="shared" si="40"/>
        <v/>
      </c>
      <c r="AB116" s="121" t="str">
        <f t="shared" si="41"/>
        <v/>
      </c>
    </row>
    <row r="117" spans="1:28" x14ac:dyDescent="0.25">
      <c r="A117" s="37"/>
      <c r="B117" s="57"/>
      <c r="C117" s="57"/>
      <c r="D117" s="57"/>
      <c r="E117" s="57"/>
      <c r="F117" s="57"/>
      <c r="G117" s="70"/>
      <c r="H117" s="71"/>
      <c r="I117" s="70"/>
      <c r="J117" s="61"/>
      <c r="K117" s="61"/>
      <c r="L117" s="61"/>
      <c r="M117" s="61"/>
      <c r="N117" s="120">
        <f t="shared" si="28"/>
        <v>0</v>
      </c>
      <c r="O117" s="68">
        <f t="shared" si="29"/>
        <v>0</v>
      </c>
      <c r="P117" s="121">
        <f t="shared" si="30"/>
        <v>0</v>
      </c>
      <c r="Q117" s="121">
        <f t="shared" si="31"/>
        <v>0</v>
      </c>
      <c r="R117" s="122">
        <f t="shared" si="32"/>
        <v>24</v>
      </c>
      <c r="S117" s="120">
        <f t="shared" si="33"/>
        <v>1</v>
      </c>
      <c r="T117" s="120">
        <f t="shared" si="34"/>
        <v>1</v>
      </c>
      <c r="U117" s="159">
        <f t="shared" si="35"/>
        <v>0</v>
      </c>
      <c r="V117" s="142">
        <f t="shared" si="27"/>
        <v>0</v>
      </c>
      <c r="W117" s="142">
        <f t="shared" si="36"/>
        <v>0</v>
      </c>
      <c r="X117" s="157">
        <f t="shared" si="37"/>
        <v>0</v>
      </c>
      <c r="Y117" s="68">
        <f t="shared" si="38"/>
        <v>0</v>
      </c>
      <c r="Z117" s="68">
        <f t="shared" si="39"/>
        <v>0</v>
      </c>
      <c r="AA117" s="68" t="str">
        <f t="shared" si="40"/>
        <v/>
      </c>
      <c r="AB117" s="121" t="str">
        <f t="shared" si="41"/>
        <v/>
      </c>
    </row>
    <row r="118" spans="1:28" x14ac:dyDescent="0.25">
      <c r="A118" s="37"/>
      <c r="B118" s="57"/>
      <c r="C118" s="57"/>
      <c r="D118" s="57"/>
      <c r="E118" s="57"/>
      <c r="F118" s="57"/>
      <c r="G118" s="70"/>
      <c r="H118" s="71"/>
      <c r="I118" s="70"/>
      <c r="J118" s="61"/>
      <c r="K118" s="61"/>
      <c r="L118" s="61"/>
      <c r="M118" s="61"/>
      <c r="N118" s="120">
        <f t="shared" si="28"/>
        <v>0</v>
      </c>
      <c r="O118" s="68">
        <f t="shared" si="29"/>
        <v>0</v>
      </c>
      <c r="P118" s="121">
        <f t="shared" si="30"/>
        <v>0</v>
      </c>
      <c r="Q118" s="121">
        <f t="shared" si="31"/>
        <v>0</v>
      </c>
      <c r="R118" s="122">
        <f t="shared" si="32"/>
        <v>24</v>
      </c>
      <c r="S118" s="120">
        <f t="shared" si="33"/>
        <v>1</v>
      </c>
      <c r="T118" s="120">
        <f t="shared" si="34"/>
        <v>1</v>
      </c>
      <c r="U118" s="159">
        <f t="shared" si="35"/>
        <v>0</v>
      </c>
      <c r="V118" s="142">
        <f t="shared" si="27"/>
        <v>0</v>
      </c>
      <c r="W118" s="142">
        <f t="shared" si="36"/>
        <v>0</v>
      </c>
      <c r="X118" s="157">
        <f t="shared" si="37"/>
        <v>0</v>
      </c>
      <c r="Y118" s="68">
        <f t="shared" si="38"/>
        <v>0</v>
      </c>
      <c r="Z118" s="68">
        <f t="shared" si="39"/>
        <v>0</v>
      </c>
      <c r="AA118" s="68" t="str">
        <f t="shared" si="40"/>
        <v/>
      </c>
      <c r="AB118" s="121" t="str">
        <f t="shared" si="41"/>
        <v/>
      </c>
    </row>
    <row r="119" spans="1:28" x14ac:dyDescent="0.25">
      <c r="A119" s="37"/>
      <c r="B119" s="57"/>
      <c r="C119" s="57"/>
      <c r="D119" s="57"/>
      <c r="E119" s="57"/>
      <c r="F119" s="57"/>
      <c r="G119" s="70"/>
      <c r="H119" s="71"/>
      <c r="I119" s="70"/>
      <c r="J119" s="61"/>
      <c r="K119" s="61"/>
      <c r="L119" s="61"/>
      <c r="M119" s="61"/>
      <c r="N119" s="120">
        <f t="shared" si="28"/>
        <v>0</v>
      </c>
      <c r="O119" s="68">
        <f t="shared" si="29"/>
        <v>0</v>
      </c>
      <c r="P119" s="121">
        <f t="shared" si="30"/>
        <v>0</v>
      </c>
      <c r="Q119" s="121">
        <f t="shared" si="31"/>
        <v>0</v>
      </c>
      <c r="R119" s="122">
        <f t="shared" si="32"/>
        <v>24</v>
      </c>
      <c r="S119" s="120">
        <f t="shared" si="33"/>
        <v>1</v>
      </c>
      <c r="T119" s="120">
        <f t="shared" si="34"/>
        <v>1</v>
      </c>
      <c r="U119" s="159">
        <f t="shared" si="35"/>
        <v>0</v>
      </c>
      <c r="V119" s="142">
        <f t="shared" si="27"/>
        <v>0</v>
      </c>
      <c r="W119" s="142">
        <f t="shared" si="36"/>
        <v>0</v>
      </c>
      <c r="X119" s="157">
        <f t="shared" si="37"/>
        <v>0</v>
      </c>
      <c r="Y119" s="68">
        <f t="shared" si="38"/>
        <v>0</v>
      </c>
      <c r="Z119" s="68">
        <f t="shared" si="39"/>
        <v>0</v>
      </c>
      <c r="AA119" s="68" t="str">
        <f t="shared" si="40"/>
        <v/>
      </c>
      <c r="AB119" s="121" t="str">
        <f t="shared" si="41"/>
        <v/>
      </c>
    </row>
    <row r="120" spans="1:28" x14ac:dyDescent="0.25">
      <c r="A120" s="37"/>
      <c r="B120" s="57"/>
      <c r="C120" s="57"/>
      <c r="D120" s="57"/>
      <c r="E120" s="57"/>
      <c r="F120" s="57"/>
      <c r="G120" s="70"/>
      <c r="H120" s="71"/>
      <c r="I120" s="70"/>
      <c r="J120" s="61"/>
      <c r="K120" s="61"/>
      <c r="L120" s="61"/>
      <c r="M120" s="61"/>
      <c r="N120" s="120">
        <f t="shared" si="28"/>
        <v>0</v>
      </c>
      <c r="O120" s="68">
        <f t="shared" si="29"/>
        <v>0</v>
      </c>
      <c r="P120" s="121">
        <f t="shared" si="30"/>
        <v>0</v>
      </c>
      <c r="Q120" s="121">
        <f t="shared" si="31"/>
        <v>0</v>
      </c>
      <c r="R120" s="122">
        <f t="shared" si="32"/>
        <v>24</v>
      </c>
      <c r="S120" s="120">
        <f t="shared" si="33"/>
        <v>1</v>
      </c>
      <c r="T120" s="120">
        <f t="shared" si="34"/>
        <v>1</v>
      </c>
      <c r="U120" s="159">
        <f t="shared" si="35"/>
        <v>0</v>
      </c>
      <c r="V120" s="142">
        <f t="shared" si="27"/>
        <v>0</v>
      </c>
      <c r="W120" s="142">
        <f t="shared" si="36"/>
        <v>0</v>
      </c>
      <c r="X120" s="157">
        <f t="shared" si="37"/>
        <v>0</v>
      </c>
      <c r="Y120" s="68">
        <f t="shared" si="38"/>
        <v>0</v>
      </c>
      <c r="Z120" s="68">
        <f t="shared" si="39"/>
        <v>0</v>
      </c>
      <c r="AA120" s="68" t="str">
        <f t="shared" si="40"/>
        <v/>
      </c>
      <c r="AB120" s="121" t="str">
        <f t="shared" si="41"/>
        <v/>
      </c>
    </row>
    <row r="121" spans="1:28" x14ac:dyDescent="0.25">
      <c r="A121" s="37"/>
      <c r="B121" s="57"/>
      <c r="C121" s="57"/>
      <c r="D121" s="57"/>
      <c r="E121" s="57"/>
      <c r="F121" s="57"/>
      <c r="G121" s="70"/>
      <c r="H121" s="71"/>
      <c r="I121" s="70"/>
      <c r="J121" s="61"/>
      <c r="K121" s="61"/>
      <c r="L121" s="61"/>
      <c r="M121" s="61"/>
      <c r="N121" s="120">
        <f t="shared" si="28"/>
        <v>0</v>
      </c>
      <c r="O121" s="68">
        <f t="shared" si="29"/>
        <v>0</v>
      </c>
      <c r="P121" s="121">
        <f t="shared" si="30"/>
        <v>0</v>
      </c>
      <c r="Q121" s="121">
        <f t="shared" si="31"/>
        <v>0</v>
      </c>
      <c r="R121" s="122">
        <f t="shared" si="32"/>
        <v>24</v>
      </c>
      <c r="S121" s="120">
        <f t="shared" si="33"/>
        <v>1</v>
      </c>
      <c r="T121" s="120">
        <f t="shared" si="34"/>
        <v>1</v>
      </c>
      <c r="U121" s="159">
        <f t="shared" si="35"/>
        <v>0</v>
      </c>
      <c r="V121" s="142">
        <f t="shared" si="27"/>
        <v>0</v>
      </c>
      <c r="W121" s="142">
        <f t="shared" si="36"/>
        <v>0</v>
      </c>
      <c r="X121" s="157">
        <f t="shared" si="37"/>
        <v>0</v>
      </c>
      <c r="Y121" s="68">
        <f t="shared" si="38"/>
        <v>0</v>
      </c>
      <c r="Z121" s="68">
        <f t="shared" si="39"/>
        <v>0</v>
      </c>
      <c r="AA121" s="68" t="str">
        <f t="shared" si="40"/>
        <v/>
      </c>
      <c r="AB121" s="121" t="str">
        <f t="shared" si="41"/>
        <v/>
      </c>
    </row>
    <row r="122" spans="1:28" x14ac:dyDescent="0.25">
      <c r="A122" s="37"/>
      <c r="B122" s="57"/>
      <c r="C122" s="57"/>
      <c r="D122" s="57"/>
      <c r="E122" s="57"/>
      <c r="F122" s="57"/>
      <c r="G122" s="70"/>
      <c r="H122" s="71"/>
      <c r="I122" s="70"/>
      <c r="J122" s="61"/>
      <c r="K122" s="61"/>
      <c r="L122" s="61"/>
      <c r="M122" s="61"/>
      <c r="N122" s="120">
        <f t="shared" si="28"/>
        <v>0</v>
      </c>
      <c r="O122" s="68">
        <f t="shared" si="29"/>
        <v>0</v>
      </c>
      <c r="P122" s="121">
        <f t="shared" si="30"/>
        <v>0</v>
      </c>
      <c r="Q122" s="121">
        <f t="shared" si="31"/>
        <v>0</v>
      </c>
      <c r="R122" s="122">
        <f t="shared" si="32"/>
        <v>24</v>
      </c>
      <c r="S122" s="120">
        <f t="shared" si="33"/>
        <v>1</v>
      </c>
      <c r="T122" s="120">
        <f t="shared" si="34"/>
        <v>1</v>
      </c>
      <c r="U122" s="159">
        <f t="shared" si="35"/>
        <v>0</v>
      </c>
      <c r="V122" s="142">
        <f t="shared" si="27"/>
        <v>0</v>
      </c>
      <c r="W122" s="142">
        <f t="shared" si="36"/>
        <v>0</v>
      </c>
      <c r="X122" s="157">
        <f t="shared" si="37"/>
        <v>0</v>
      </c>
      <c r="Y122" s="68">
        <f t="shared" si="38"/>
        <v>0</v>
      </c>
      <c r="Z122" s="68">
        <f t="shared" si="39"/>
        <v>0</v>
      </c>
      <c r="AA122" s="68" t="str">
        <f t="shared" si="40"/>
        <v/>
      </c>
      <c r="AB122" s="121" t="str">
        <f t="shared" si="41"/>
        <v/>
      </c>
    </row>
    <row r="123" spans="1:28" x14ac:dyDescent="0.25">
      <c r="A123" s="37"/>
      <c r="B123" s="57"/>
      <c r="C123" s="57"/>
      <c r="D123" s="57"/>
      <c r="E123" s="57"/>
      <c r="F123" s="57"/>
      <c r="G123" s="70"/>
      <c r="H123" s="71"/>
      <c r="I123" s="70"/>
      <c r="J123" s="61"/>
      <c r="K123" s="61"/>
      <c r="L123" s="61"/>
      <c r="M123" s="61"/>
      <c r="N123" s="120">
        <f t="shared" si="28"/>
        <v>0</v>
      </c>
      <c r="O123" s="68">
        <f t="shared" si="29"/>
        <v>0</v>
      </c>
      <c r="P123" s="121">
        <f t="shared" si="30"/>
        <v>0</v>
      </c>
      <c r="Q123" s="121">
        <f t="shared" si="31"/>
        <v>0</v>
      </c>
      <c r="R123" s="122">
        <f t="shared" si="32"/>
        <v>24</v>
      </c>
      <c r="S123" s="120">
        <f t="shared" si="33"/>
        <v>1</v>
      </c>
      <c r="T123" s="120">
        <f t="shared" si="34"/>
        <v>1</v>
      </c>
      <c r="U123" s="159">
        <f t="shared" si="35"/>
        <v>0</v>
      </c>
      <c r="V123" s="142">
        <f t="shared" si="27"/>
        <v>0</v>
      </c>
      <c r="W123" s="142">
        <f t="shared" si="36"/>
        <v>0</v>
      </c>
      <c r="X123" s="157">
        <f t="shared" si="37"/>
        <v>0</v>
      </c>
      <c r="Y123" s="68">
        <f t="shared" si="38"/>
        <v>0</v>
      </c>
      <c r="Z123" s="68">
        <f t="shared" si="39"/>
        <v>0</v>
      </c>
      <c r="AA123" s="68" t="str">
        <f t="shared" si="40"/>
        <v/>
      </c>
      <c r="AB123" s="121" t="str">
        <f t="shared" si="41"/>
        <v/>
      </c>
    </row>
    <row r="124" spans="1:28" x14ac:dyDescent="0.25">
      <c r="A124" s="37"/>
      <c r="B124" s="57"/>
      <c r="C124" s="57"/>
      <c r="D124" s="57"/>
      <c r="E124" s="57"/>
      <c r="F124" s="57"/>
      <c r="G124" s="70"/>
      <c r="H124" s="71"/>
      <c r="I124" s="70"/>
      <c r="J124" s="61"/>
      <c r="K124" s="61"/>
      <c r="L124" s="61"/>
      <c r="M124" s="61"/>
      <c r="N124" s="120">
        <f t="shared" si="28"/>
        <v>0</v>
      </c>
      <c r="O124" s="68">
        <f t="shared" si="29"/>
        <v>0</v>
      </c>
      <c r="P124" s="121">
        <f t="shared" si="30"/>
        <v>0</v>
      </c>
      <c r="Q124" s="121">
        <f t="shared" si="31"/>
        <v>0</v>
      </c>
      <c r="R124" s="122">
        <f t="shared" si="32"/>
        <v>24</v>
      </c>
      <c r="S124" s="120">
        <f t="shared" si="33"/>
        <v>1</v>
      </c>
      <c r="T124" s="120">
        <f t="shared" si="34"/>
        <v>1</v>
      </c>
      <c r="U124" s="159">
        <f t="shared" si="35"/>
        <v>0</v>
      </c>
      <c r="V124" s="142">
        <f t="shared" si="27"/>
        <v>0</v>
      </c>
      <c r="W124" s="142">
        <f t="shared" si="36"/>
        <v>0</v>
      </c>
      <c r="X124" s="157">
        <f t="shared" si="37"/>
        <v>0</v>
      </c>
      <c r="Y124" s="68">
        <f t="shared" si="38"/>
        <v>0</v>
      </c>
      <c r="Z124" s="68">
        <f t="shared" si="39"/>
        <v>0</v>
      </c>
      <c r="AA124" s="68" t="str">
        <f t="shared" si="40"/>
        <v/>
      </c>
      <c r="AB124" s="121" t="str">
        <f t="shared" si="41"/>
        <v/>
      </c>
    </row>
    <row r="125" spans="1:28" x14ac:dyDescent="0.25">
      <c r="A125" s="37"/>
      <c r="B125" s="57"/>
      <c r="C125" s="57"/>
      <c r="D125" s="57"/>
      <c r="E125" s="57"/>
      <c r="F125" s="57"/>
      <c r="G125" s="70"/>
      <c r="H125" s="71"/>
      <c r="I125" s="70"/>
      <c r="J125" s="61"/>
      <c r="K125" s="61"/>
      <c r="L125" s="61"/>
      <c r="M125" s="61"/>
      <c r="N125" s="120">
        <f t="shared" si="28"/>
        <v>0</v>
      </c>
      <c r="O125" s="68">
        <f t="shared" si="29"/>
        <v>0</v>
      </c>
      <c r="P125" s="121">
        <f t="shared" si="30"/>
        <v>0</v>
      </c>
      <c r="Q125" s="121">
        <f t="shared" si="31"/>
        <v>0</v>
      </c>
      <c r="R125" s="122">
        <f t="shared" si="32"/>
        <v>24</v>
      </c>
      <c r="S125" s="120">
        <f t="shared" si="33"/>
        <v>1</v>
      </c>
      <c r="T125" s="120">
        <f t="shared" si="34"/>
        <v>1</v>
      </c>
      <c r="U125" s="159">
        <f t="shared" si="35"/>
        <v>0</v>
      </c>
      <c r="V125" s="142">
        <f t="shared" si="27"/>
        <v>0</v>
      </c>
      <c r="W125" s="142">
        <f t="shared" si="36"/>
        <v>0</v>
      </c>
      <c r="X125" s="157">
        <f t="shared" si="37"/>
        <v>0</v>
      </c>
      <c r="Y125" s="68">
        <f t="shared" si="38"/>
        <v>0</v>
      </c>
      <c r="Z125" s="68">
        <f t="shared" si="39"/>
        <v>0</v>
      </c>
      <c r="AA125" s="68" t="str">
        <f t="shared" si="40"/>
        <v/>
      </c>
      <c r="AB125" s="121" t="str">
        <f t="shared" si="41"/>
        <v/>
      </c>
    </row>
    <row r="126" spans="1:28" x14ac:dyDescent="0.25">
      <c r="A126" s="37"/>
      <c r="B126" s="57"/>
      <c r="C126" s="57"/>
      <c r="D126" s="57"/>
      <c r="E126" s="57"/>
      <c r="F126" s="57"/>
      <c r="G126" s="70"/>
      <c r="H126" s="71"/>
      <c r="I126" s="70"/>
      <c r="J126" s="61"/>
      <c r="K126" s="61"/>
      <c r="L126" s="61"/>
      <c r="M126" s="61"/>
      <c r="N126" s="120">
        <f t="shared" si="28"/>
        <v>0</v>
      </c>
      <c r="O126" s="68">
        <f t="shared" si="29"/>
        <v>0</v>
      </c>
      <c r="P126" s="121">
        <f t="shared" si="30"/>
        <v>0</v>
      </c>
      <c r="Q126" s="121">
        <f t="shared" si="31"/>
        <v>0</v>
      </c>
      <c r="R126" s="122">
        <f t="shared" si="32"/>
        <v>24</v>
      </c>
      <c r="S126" s="120">
        <f t="shared" si="33"/>
        <v>1</v>
      </c>
      <c r="T126" s="120">
        <f t="shared" si="34"/>
        <v>1</v>
      </c>
      <c r="U126" s="159">
        <f t="shared" si="35"/>
        <v>0</v>
      </c>
      <c r="V126" s="142">
        <f t="shared" si="27"/>
        <v>0</v>
      </c>
      <c r="W126" s="142">
        <f t="shared" si="36"/>
        <v>0</v>
      </c>
      <c r="X126" s="157">
        <f t="shared" si="37"/>
        <v>0</v>
      </c>
      <c r="Y126" s="68">
        <f t="shared" si="38"/>
        <v>0</v>
      </c>
      <c r="Z126" s="68">
        <f t="shared" si="39"/>
        <v>0</v>
      </c>
      <c r="AA126" s="68" t="str">
        <f t="shared" si="40"/>
        <v/>
      </c>
      <c r="AB126" s="121" t="str">
        <f t="shared" si="41"/>
        <v/>
      </c>
    </row>
    <row r="127" spans="1:28" x14ac:dyDescent="0.25">
      <c r="A127" s="37"/>
      <c r="B127" s="57"/>
      <c r="C127" s="57"/>
      <c r="D127" s="57"/>
      <c r="E127" s="57"/>
      <c r="F127" s="57"/>
      <c r="G127" s="70"/>
      <c r="H127" s="71"/>
      <c r="I127" s="70"/>
      <c r="J127" s="61"/>
      <c r="K127" s="61"/>
      <c r="L127" s="61"/>
      <c r="M127" s="61"/>
      <c r="N127" s="120">
        <f t="shared" si="28"/>
        <v>0</v>
      </c>
      <c r="O127" s="68">
        <f t="shared" si="29"/>
        <v>0</v>
      </c>
      <c r="P127" s="121">
        <f t="shared" si="30"/>
        <v>0</v>
      </c>
      <c r="Q127" s="121">
        <f t="shared" si="31"/>
        <v>0</v>
      </c>
      <c r="R127" s="122">
        <f t="shared" si="32"/>
        <v>24</v>
      </c>
      <c r="S127" s="120">
        <f t="shared" si="33"/>
        <v>1</v>
      </c>
      <c r="T127" s="120">
        <f t="shared" si="34"/>
        <v>1</v>
      </c>
      <c r="U127" s="159">
        <f t="shared" si="35"/>
        <v>0</v>
      </c>
      <c r="V127" s="142">
        <f t="shared" si="27"/>
        <v>0</v>
      </c>
      <c r="W127" s="142">
        <f t="shared" si="36"/>
        <v>0</v>
      </c>
      <c r="X127" s="157">
        <f t="shared" si="37"/>
        <v>0</v>
      </c>
      <c r="Y127" s="68">
        <f t="shared" si="38"/>
        <v>0</v>
      </c>
      <c r="Z127" s="68">
        <f t="shared" si="39"/>
        <v>0</v>
      </c>
      <c r="AA127" s="68" t="str">
        <f t="shared" si="40"/>
        <v/>
      </c>
      <c r="AB127" s="121" t="str">
        <f t="shared" si="41"/>
        <v/>
      </c>
    </row>
    <row r="128" spans="1:28" x14ac:dyDescent="0.25">
      <c r="A128" s="37"/>
      <c r="B128" s="57"/>
      <c r="C128" s="57"/>
      <c r="D128" s="57"/>
      <c r="E128" s="57"/>
      <c r="F128" s="57"/>
      <c r="G128" s="70"/>
      <c r="H128" s="71"/>
      <c r="I128" s="70"/>
      <c r="J128" s="61"/>
      <c r="K128" s="61"/>
      <c r="L128" s="61"/>
      <c r="M128" s="61"/>
      <c r="N128" s="120">
        <f t="shared" si="28"/>
        <v>0</v>
      </c>
      <c r="O128" s="68">
        <f t="shared" si="29"/>
        <v>0</v>
      </c>
      <c r="P128" s="121">
        <f t="shared" si="30"/>
        <v>0</v>
      </c>
      <c r="Q128" s="121">
        <f t="shared" si="31"/>
        <v>0</v>
      </c>
      <c r="R128" s="122">
        <f t="shared" si="32"/>
        <v>24</v>
      </c>
      <c r="S128" s="120">
        <f t="shared" si="33"/>
        <v>1</v>
      </c>
      <c r="T128" s="120">
        <f t="shared" si="34"/>
        <v>1</v>
      </c>
      <c r="U128" s="159">
        <f t="shared" si="35"/>
        <v>0</v>
      </c>
      <c r="V128" s="142">
        <f t="shared" si="27"/>
        <v>0</v>
      </c>
      <c r="W128" s="142">
        <f t="shared" si="36"/>
        <v>0</v>
      </c>
      <c r="X128" s="157">
        <f t="shared" si="37"/>
        <v>0</v>
      </c>
      <c r="Y128" s="68">
        <f t="shared" si="38"/>
        <v>0</v>
      </c>
      <c r="Z128" s="68">
        <f t="shared" si="39"/>
        <v>0</v>
      </c>
      <c r="AA128" s="68" t="str">
        <f t="shared" si="40"/>
        <v/>
      </c>
      <c r="AB128" s="121" t="str">
        <f t="shared" si="41"/>
        <v/>
      </c>
    </row>
    <row r="129" spans="1:28" x14ac:dyDescent="0.25">
      <c r="A129" s="37"/>
      <c r="B129" s="57"/>
      <c r="C129" s="57"/>
      <c r="D129" s="57"/>
      <c r="E129" s="57"/>
      <c r="F129" s="57"/>
      <c r="G129" s="70"/>
      <c r="H129" s="71"/>
      <c r="I129" s="70"/>
      <c r="J129" s="61"/>
      <c r="K129" s="61"/>
      <c r="L129" s="61"/>
      <c r="M129" s="61"/>
      <c r="N129" s="120">
        <f t="shared" si="28"/>
        <v>0</v>
      </c>
      <c r="O129" s="68">
        <f t="shared" si="29"/>
        <v>0</v>
      </c>
      <c r="P129" s="121">
        <f t="shared" si="30"/>
        <v>0</v>
      </c>
      <c r="Q129" s="121">
        <f t="shared" si="31"/>
        <v>0</v>
      </c>
      <c r="R129" s="122">
        <f t="shared" si="32"/>
        <v>24</v>
      </c>
      <c r="S129" s="120">
        <f t="shared" si="33"/>
        <v>1</v>
      </c>
      <c r="T129" s="120">
        <f t="shared" si="34"/>
        <v>1</v>
      </c>
      <c r="U129" s="159">
        <f t="shared" si="35"/>
        <v>0</v>
      </c>
      <c r="V129" s="142">
        <f t="shared" si="27"/>
        <v>0</v>
      </c>
      <c r="W129" s="142">
        <f t="shared" si="36"/>
        <v>0</v>
      </c>
      <c r="X129" s="157">
        <f t="shared" si="37"/>
        <v>0</v>
      </c>
      <c r="Y129" s="68">
        <f t="shared" si="38"/>
        <v>0</v>
      </c>
      <c r="Z129" s="68">
        <f t="shared" si="39"/>
        <v>0</v>
      </c>
      <c r="AA129" s="68" t="str">
        <f t="shared" si="40"/>
        <v/>
      </c>
      <c r="AB129" s="121" t="str">
        <f t="shared" si="41"/>
        <v/>
      </c>
    </row>
    <row r="130" spans="1:28" x14ac:dyDescent="0.25">
      <c r="A130" s="37"/>
      <c r="B130" s="57"/>
      <c r="C130" s="57"/>
      <c r="D130" s="57"/>
      <c r="E130" s="57"/>
      <c r="F130" s="57"/>
      <c r="G130" s="70"/>
      <c r="H130" s="71"/>
      <c r="I130" s="70"/>
      <c r="J130" s="61"/>
      <c r="K130" s="61"/>
      <c r="L130" s="61"/>
      <c r="M130" s="61"/>
      <c r="N130" s="120">
        <f t="shared" si="28"/>
        <v>0</v>
      </c>
      <c r="O130" s="68">
        <f t="shared" si="29"/>
        <v>0</v>
      </c>
      <c r="P130" s="121">
        <f t="shared" si="30"/>
        <v>0</v>
      </c>
      <c r="Q130" s="121">
        <f t="shared" si="31"/>
        <v>0</v>
      </c>
      <c r="R130" s="122">
        <f t="shared" si="32"/>
        <v>24</v>
      </c>
      <c r="S130" s="120">
        <f t="shared" si="33"/>
        <v>1</v>
      </c>
      <c r="T130" s="120">
        <f t="shared" si="34"/>
        <v>1</v>
      </c>
      <c r="U130" s="159">
        <f t="shared" si="35"/>
        <v>0</v>
      </c>
      <c r="V130" s="142">
        <f t="shared" si="27"/>
        <v>0</v>
      </c>
      <c r="W130" s="142">
        <f t="shared" si="36"/>
        <v>0</v>
      </c>
      <c r="X130" s="157">
        <f t="shared" si="37"/>
        <v>0</v>
      </c>
      <c r="Y130" s="68">
        <f t="shared" si="38"/>
        <v>0</v>
      </c>
      <c r="Z130" s="68">
        <f t="shared" si="39"/>
        <v>0</v>
      </c>
      <c r="AA130" s="68" t="str">
        <f t="shared" si="40"/>
        <v/>
      </c>
      <c r="AB130" s="121" t="str">
        <f t="shared" si="41"/>
        <v/>
      </c>
    </row>
    <row r="131" spans="1:28" x14ac:dyDescent="0.25">
      <c r="A131" s="37"/>
      <c r="B131" s="57"/>
      <c r="C131" s="57"/>
      <c r="D131" s="57"/>
      <c r="E131" s="57"/>
      <c r="F131" s="57"/>
      <c r="G131" s="70"/>
      <c r="H131" s="71"/>
      <c r="I131" s="70"/>
      <c r="J131" s="61"/>
      <c r="K131" s="61"/>
      <c r="L131" s="61"/>
      <c r="M131" s="61"/>
      <c r="N131" s="120">
        <f t="shared" si="28"/>
        <v>0</v>
      </c>
      <c r="O131" s="68">
        <f t="shared" si="29"/>
        <v>0</v>
      </c>
      <c r="P131" s="121">
        <f t="shared" si="30"/>
        <v>0</v>
      </c>
      <c r="Q131" s="121">
        <f t="shared" si="31"/>
        <v>0</v>
      </c>
      <c r="R131" s="122">
        <f t="shared" si="32"/>
        <v>24</v>
      </c>
      <c r="S131" s="120">
        <f t="shared" si="33"/>
        <v>1</v>
      </c>
      <c r="T131" s="120">
        <f t="shared" si="34"/>
        <v>1</v>
      </c>
      <c r="U131" s="159">
        <f t="shared" si="35"/>
        <v>0</v>
      </c>
      <c r="V131" s="142">
        <f t="shared" si="27"/>
        <v>0</v>
      </c>
      <c r="W131" s="142">
        <f t="shared" si="36"/>
        <v>0</v>
      </c>
      <c r="X131" s="157">
        <f t="shared" si="37"/>
        <v>0</v>
      </c>
      <c r="Y131" s="68">
        <f t="shared" si="38"/>
        <v>0</v>
      </c>
      <c r="Z131" s="68">
        <f t="shared" si="39"/>
        <v>0</v>
      </c>
      <c r="AA131" s="68" t="str">
        <f t="shared" si="40"/>
        <v/>
      </c>
      <c r="AB131" s="121" t="str">
        <f t="shared" si="41"/>
        <v/>
      </c>
    </row>
    <row r="132" spans="1:28" x14ac:dyDescent="0.25">
      <c r="A132" s="37"/>
      <c r="B132" s="57"/>
      <c r="C132" s="57"/>
      <c r="D132" s="57"/>
      <c r="E132" s="57"/>
      <c r="F132" s="57"/>
      <c r="G132" s="70"/>
      <c r="H132" s="71"/>
      <c r="I132" s="70"/>
      <c r="J132" s="61"/>
      <c r="K132" s="61"/>
      <c r="L132" s="61"/>
      <c r="M132" s="61"/>
      <c r="N132" s="120">
        <f t="shared" si="28"/>
        <v>0</v>
      </c>
      <c r="O132" s="68">
        <f t="shared" si="29"/>
        <v>0</v>
      </c>
      <c r="P132" s="121">
        <f t="shared" si="30"/>
        <v>0</v>
      </c>
      <c r="Q132" s="121">
        <f t="shared" si="31"/>
        <v>0</v>
      </c>
      <c r="R132" s="122">
        <f t="shared" si="32"/>
        <v>24</v>
      </c>
      <c r="S132" s="120">
        <f t="shared" si="33"/>
        <v>1</v>
      </c>
      <c r="T132" s="120">
        <f t="shared" si="34"/>
        <v>1</v>
      </c>
      <c r="U132" s="159">
        <f t="shared" si="35"/>
        <v>0</v>
      </c>
      <c r="V132" s="142">
        <f t="shared" si="27"/>
        <v>0</v>
      </c>
      <c r="W132" s="142">
        <f t="shared" si="36"/>
        <v>0</v>
      </c>
      <c r="X132" s="157">
        <f t="shared" si="37"/>
        <v>0</v>
      </c>
      <c r="Y132" s="68">
        <f t="shared" si="38"/>
        <v>0</v>
      </c>
      <c r="Z132" s="68">
        <f t="shared" si="39"/>
        <v>0</v>
      </c>
      <c r="AA132" s="68" t="str">
        <f t="shared" si="40"/>
        <v/>
      </c>
      <c r="AB132" s="121" t="str">
        <f t="shared" si="41"/>
        <v/>
      </c>
    </row>
    <row r="133" spans="1:28" x14ac:dyDescent="0.25">
      <c r="A133" s="37"/>
      <c r="B133" s="57"/>
      <c r="C133" s="57"/>
      <c r="D133" s="57"/>
      <c r="E133" s="57"/>
      <c r="F133" s="57"/>
      <c r="G133" s="70"/>
      <c r="H133" s="71"/>
      <c r="I133" s="70"/>
      <c r="J133" s="61"/>
      <c r="K133" s="61"/>
      <c r="L133" s="61"/>
      <c r="M133" s="61"/>
      <c r="N133" s="120">
        <f t="shared" si="28"/>
        <v>0</v>
      </c>
      <c r="O133" s="68">
        <f t="shared" si="29"/>
        <v>0</v>
      </c>
      <c r="P133" s="121">
        <f t="shared" si="30"/>
        <v>0</v>
      </c>
      <c r="Q133" s="121">
        <f t="shared" si="31"/>
        <v>0</v>
      </c>
      <c r="R133" s="122">
        <f t="shared" si="32"/>
        <v>24</v>
      </c>
      <c r="S133" s="120">
        <f t="shared" si="33"/>
        <v>1</v>
      </c>
      <c r="T133" s="120">
        <f t="shared" si="34"/>
        <v>1</v>
      </c>
      <c r="U133" s="159">
        <f t="shared" si="35"/>
        <v>0</v>
      </c>
      <c r="V133" s="142">
        <f t="shared" si="27"/>
        <v>0</v>
      </c>
      <c r="W133" s="142">
        <f t="shared" si="36"/>
        <v>0</v>
      </c>
      <c r="X133" s="157">
        <f t="shared" si="37"/>
        <v>0</v>
      </c>
      <c r="Y133" s="68">
        <f t="shared" si="38"/>
        <v>0</v>
      </c>
      <c r="Z133" s="68">
        <f t="shared" si="39"/>
        <v>0</v>
      </c>
      <c r="AA133" s="68" t="str">
        <f t="shared" si="40"/>
        <v/>
      </c>
      <c r="AB133" s="121" t="str">
        <f t="shared" si="41"/>
        <v/>
      </c>
    </row>
    <row r="134" spans="1:28" x14ac:dyDescent="0.25">
      <c r="A134" s="37"/>
      <c r="B134" s="57"/>
      <c r="C134" s="57"/>
      <c r="D134" s="57"/>
      <c r="E134" s="57"/>
      <c r="F134" s="57"/>
      <c r="G134" s="70"/>
      <c r="H134" s="71"/>
      <c r="I134" s="70"/>
      <c r="J134" s="61"/>
      <c r="K134" s="61"/>
      <c r="L134" s="61"/>
      <c r="M134" s="61"/>
      <c r="N134" s="120">
        <f t="shared" si="28"/>
        <v>0</v>
      </c>
      <c r="O134" s="68">
        <f t="shared" si="29"/>
        <v>0</v>
      </c>
      <c r="P134" s="121">
        <f t="shared" si="30"/>
        <v>0</v>
      </c>
      <c r="Q134" s="121">
        <f t="shared" si="31"/>
        <v>0</v>
      </c>
      <c r="R134" s="122">
        <f t="shared" si="32"/>
        <v>24</v>
      </c>
      <c r="S134" s="120">
        <f t="shared" si="33"/>
        <v>1</v>
      </c>
      <c r="T134" s="120">
        <f t="shared" si="34"/>
        <v>1</v>
      </c>
      <c r="U134" s="159">
        <f t="shared" si="35"/>
        <v>0</v>
      </c>
      <c r="V134" s="142">
        <f t="shared" ref="V134:V197" si="42">+IF(M134&lt;&gt;0,($L134*(SLAmaj+SLAMajPlus*$K134/1000)+($J134-$L134)*SLAmin)*1.05/$M134/60,0)</f>
        <v>0</v>
      </c>
      <c r="W134" s="142">
        <f t="shared" si="36"/>
        <v>0</v>
      </c>
      <c r="X134" s="157">
        <f t="shared" si="37"/>
        <v>0</v>
      </c>
      <c r="Y134" s="68">
        <f t="shared" si="38"/>
        <v>0</v>
      </c>
      <c r="Z134" s="68">
        <f t="shared" si="39"/>
        <v>0</v>
      </c>
      <c r="AA134" s="68" t="str">
        <f t="shared" si="40"/>
        <v/>
      </c>
      <c r="AB134" s="121" t="str">
        <f t="shared" si="41"/>
        <v/>
      </c>
    </row>
    <row r="135" spans="1:28" x14ac:dyDescent="0.25">
      <c r="A135" s="37"/>
      <c r="B135" s="57"/>
      <c r="C135" s="57"/>
      <c r="D135" s="57"/>
      <c r="E135" s="57"/>
      <c r="F135" s="57"/>
      <c r="G135" s="70"/>
      <c r="H135" s="71"/>
      <c r="I135" s="70"/>
      <c r="J135" s="61"/>
      <c r="K135" s="61"/>
      <c r="L135" s="61"/>
      <c r="M135" s="61"/>
      <c r="N135" s="120">
        <f t="shared" ref="N135:N198" si="43">J135*K135/1000</f>
        <v>0</v>
      </c>
      <c r="O135" s="68">
        <f t="shared" ref="O135:O198" si="44">+J135/R135/3600</f>
        <v>0</v>
      </c>
      <c r="P135" s="121">
        <f t="shared" ref="P135:P198" si="45">K135*O135/1000</f>
        <v>0</v>
      </c>
      <c r="Q135" s="121">
        <f t="shared" ref="Q135:Q198" si="46">+IF(O135&lt;&gt;0,M135/O135,0)</f>
        <v>0</v>
      </c>
      <c r="R135" s="122">
        <f t="shared" ref="R135:R198" si="47">+(H135-G135+1)*24</f>
        <v>24</v>
      </c>
      <c r="S135" s="120">
        <f t="shared" ref="S135:S198" si="48">+(I135-G135+1)</f>
        <v>1</v>
      </c>
      <c r="T135" s="120">
        <f t="shared" ref="T135:T198" si="49">+(I135-G135+1)/(H135-G135+1)</f>
        <v>1</v>
      </c>
      <c r="U135" s="159">
        <f t="shared" ref="U135:U198" si="50">+N135/Bandwidth_MBperSec/60</f>
        <v>0</v>
      </c>
      <c r="V135" s="142">
        <f t="shared" si="42"/>
        <v>0</v>
      </c>
      <c r="W135" s="142">
        <f t="shared" ref="W135:W198" si="51">+MAX(U135:V135)</f>
        <v>0</v>
      </c>
      <c r="X135" s="157">
        <f t="shared" ref="X135:X198" si="52">+W135/60</f>
        <v>0</v>
      </c>
      <c r="Y135" s="68">
        <f t="shared" ref="Y135:Y198" si="53">+IF(J135&lt;&gt;0,60*W135/J135*M135,0)</f>
        <v>0</v>
      </c>
      <c r="Z135" s="68">
        <f t="shared" ref="Z135:Z198" si="54">+X135/R135</f>
        <v>0</v>
      </c>
      <c r="AA135" s="68" t="str">
        <f t="shared" ref="AA135:AA198" si="55">IF(Y135&lt;&gt;0,1/Y135*M135,"")</f>
        <v/>
      </c>
      <c r="AB135" s="121" t="str">
        <f t="shared" ref="AB135:AB198" si="56">+IF(W135&lt;&gt;0,N135/W135/60,"")</f>
        <v/>
      </c>
    </row>
    <row r="136" spans="1:28" x14ac:dyDescent="0.25">
      <c r="A136" s="37"/>
      <c r="B136" s="57"/>
      <c r="C136" s="57"/>
      <c r="D136" s="57"/>
      <c r="E136" s="57"/>
      <c r="F136" s="57"/>
      <c r="G136" s="70"/>
      <c r="H136" s="71"/>
      <c r="I136" s="70"/>
      <c r="J136" s="61"/>
      <c r="K136" s="61"/>
      <c r="L136" s="61"/>
      <c r="M136" s="61"/>
      <c r="N136" s="120">
        <f t="shared" si="43"/>
        <v>0</v>
      </c>
      <c r="O136" s="68">
        <f t="shared" si="44"/>
        <v>0</v>
      </c>
      <c r="P136" s="121">
        <f t="shared" si="45"/>
        <v>0</v>
      </c>
      <c r="Q136" s="121">
        <f t="shared" si="46"/>
        <v>0</v>
      </c>
      <c r="R136" s="122">
        <f t="shared" si="47"/>
        <v>24</v>
      </c>
      <c r="S136" s="120">
        <f t="shared" si="48"/>
        <v>1</v>
      </c>
      <c r="T136" s="120">
        <f t="shared" si="49"/>
        <v>1</v>
      </c>
      <c r="U136" s="159">
        <f t="shared" si="50"/>
        <v>0</v>
      </c>
      <c r="V136" s="142">
        <f t="shared" si="42"/>
        <v>0</v>
      </c>
      <c r="W136" s="142">
        <f t="shared" si="51"/>
        <v>0</v>
      </c>
      <c r="X136" s="157">
        <f t="shared" si="52"/>
        <v>0</v>
      </c>
      <c r="Y136" s="68">
        <f t="shared" si="53"/>
        <v>0</v>
      </c>
      <c r="Z136" s="68">
        <f t="shared" si="54"/>
        <v>0</v>
      </c>
      <c r="AA136" s="68" t="str">
        <f t="shared" si="55"/>
        <v/>
      </c>
      <c r="AB136" s="121" t="str">
        <f t="shared" si="56"/>
        <v/>
      </c>
    </row>
    <row r="137" spans="1:28" x14ac:dyDescent="0.25">
      <c r="A137" s="37"/>
      <c r="B137" s="57"/>
      <c r="C137" s="57"/>
      <c r="D137" s="57"/>
      <c r="E137" s="57"/>
      <c r="F137" s="57"/>
      <c r="G137" s="70"/>
      <c r="H137" s="71"/>
      <c r="I137" s="70"/>
      <c r="J137" s="61"/>
      <c r="K137" s="61"/>
      <c r="L137" s="61"/>
      <c r="M137" s="61"/>
      <c r="N137" s="120">
        <f t="shared" si="43"/>
        <v>0</v>
      </c>
      <c r="O137" s="68">
        <f t="shared" si="44"/>
        <v>0</v>
      </c>
      <c r="P137" s="121">
        <f t="shared" si="45"/>
        <v>0</v>
      </c>
      <c r="Q137" s="121">
        <f t="shared" si="46"/>
        <v>0</v>
      </c>
      <c r="R137" s="122">
        <f t="shared" si="47"/>
        <v>24</v>
      </c>
      <c r="S137" s="120">
        <f t="shared" si="48"/>
        <v>1</v>
      </c>
      <c r="T137" s="120">
        <f t="shared" si="49"/>
        <v>1</v>
      </c>
      <c r="U137" s="159">
        <f t="shared" si="50"/>
        <v>0</v>
      </c>
      <c r="V137" s="142">
        <f t="shared" si="42"/>
        <v>0</v>
      </c>
      <c r="W137" s="142">
        <f t="shared" si="51"/>
        <v>0</v>
      </c>
      <c r="X137" s="157">
        <f t="shared" si="52"/>
        <v>0</v>
      </c>
      <c r="Y137" s="68">
        <f t="shared" si="53"/>
        <v>0</v>
      </c>
      <c r="Z137" s="68">
        <f t="shared" si="54"/>
        <v>0</v>
      </c>
      <c r="AA137" s="68" t="str">
        <f t="shared" si="55"/>
        <v/>
      </c>
      <c r="AB137" s="121" t="str">
        <f t="shared" si="56"/>
        <v/>
      </c>
    </row>
    <row r="138" spans="1:28" x14ac:dyDescent="0.25">
      <c r="A138" s="37"/>
      <c r="B138" s="57"/>
      <c r="C138" s="57"/>
      <c r="D138" s="57"/>
      <c r="E138" s="57"/>
      <c r="F138" s="57"/>
      <c r="G138" s="70"/>
      <c r="H138" s="71"/>
      <c r="I138" s="70"/>
      <c r="J138" s="61"/>
      <c r="K138" s="61"/>
      <c r="L138" s="61"/>
      <c r="M138" s="61"/>
      <c r="N138" s="120">
        <f t="shared" si="43"/>
        <v>0</v>
      </c>
      <c r="O138" s="68">
        <f t="shared" si="44"/>
        <v>0</v>
      </c>
      <c r="P138" s="121">
        <f t="shared" si="45"/>
        <v>0</v>
      </c>
      <c r="Q138" s="121">
        <f t="shared" si="46"/>
        <v>0</v>
      </c>
      <c r="R138" s="122">
        <f t="shared" si="47"/>
        <v>24</v>
      </c>
      <c r="S138" s="120">
        <f t="shared" si="48"/>
        <v>1</v>
      </c>
      <c r="T138" s="120">
        <f t="shared" si="49"/>
        <v>1</v>
      </c>
      <c r="U138" s="159">
        <f t="shared" si="50"/>
        <v>0</v>
      </c>
      <c r="V138" s="142">
        <f t="shared" si="42"/>
        <v>0</v>
      </c>
      <c r="W138" s="142">
        <f t="shared" si="51"/>
        <v>0</v>
      </c>
      <c r="X138" s="157">
        <f t="shared" si="52"/>
        <v>0</v>
      </c>
      <c r="Y138" s="68">
        <f t="shared" si="53"/>
        <v>0</v>
      </c>
      <c r="Z138" s="68">
        <f t="shared" si="54"/>
        <v>0</v>
      </c>
      <c r="AA138" s="68" t="str">
        <f t="shared" si="55"/>
        <v/>
      </c>
      <c r="AB138" s="121" t="str">
        <f t="shared" si="56"/>
        <v/>
      </c>
    </row>
    <row r="139" spans="1:28" x14ac:dyDescent="0.25">
      <c r="A139" s="37"/>
      <c r="B139" s="57"/>
      <c r="C139" s="57"/>
      <c r="D139" s="57"/>
      <c r="E139" s="57"/>
      <c r="F139" s="57"/>
      <c r="G139" s="70"/>
      <c r="H139" s="71"/>
      <c r="I139" s="70"/>
      <c r="J139" s="61"/>
      <c r="K139" s="61"/>
      <c r="L139" s="61"/>
      <c r="M139" s="61"/>
      <c r="N139" s="120">
        <f t="shared" si="43"/>
        <v>0</v>
      </c>
      <c r="O139" s="68">
        <f t="shared" si="44"/>
        <v>0</v>
      </c>
      <c r="P139" s="121">
        <f t="shared" si="45"/>
        <v>0</v>
      </c>
      <c r="Q139" s="121">
        <f t="shared" si="46"/>
        <v>0</v>
      </c>
      <c r="R139" s="122">
        <f t="shared" si="47"/>
        <v>24</v>
      </c>
      <c r="S139" s="120">
        <f t="shared" si="48"/>
        <v>1</v>
      </c>
      <c r="T139" s="120">
        <f t="shared" si="49"/>
        <v>1</v>
      </c>
      <c r="U139" s="159">
        <f t="shared" si="50"/>
        <v>0</v>
      </c>
      <c r="V139" s="142">
        <f t="shared" si="42"/>
        <v>0</v>
      </c>
      <c r="W139" s="142">
        <f t="shared" si="51"/>
        <v>0</v>
      </c>
      <c r="X139" s="157">
        <f t="shared" si="52"/>
        <v>0</v>
      </c>
      <c r="Y139" s="68">
        <f t="shared" si="53"/>
        <v>0</v>
      </c>
      <c r="Z139" s="68">
        <f t="shared" si="54"/>
        <v>0</v>
      </c>
      <c r="AA139" s="68" t="str">
        <f t="shared" si="55"/>
        <v/>
      </c>
      <c r="AB139" s="121" t="str">
        <f t="shared" si="56"/>
        <v/>
      </c>
    </row>
    <row r="140" spans="1:28" x14ac:dyDescent="0.25">
      <c r="A140" s="37"/>
      <c r="B140" s="57"/>
      <c r="C140" s="57"/>
      <c r="D140" s="57"/>
      <c r="E140" s="57"/>
      <c r="F140" s="57"/>
      <c r="G140" s="70"/>
      <c r="H140" s="71"/>
      <c r="I140" s="70"/>
      <c r="J140" s="61"/>
      <c r="K140" s="61"/>
      <c r="L140" s="61"/>
      <c r="M140" s="61"/>
      <c r="N140" s="120">
        <f t="shared" si="43"/>
        <v>0</v>
      </c>
      <c r="O140" s="68">
        <f t="shared" si="44"/>
        <v>0</v>
      </c>
      <c r="P140" s="121">
        <f t="shared" si="45"/>
        <v>0</v>
      </c>
      <c r="Q140" s="121">
        <f t="shared" si="46"/>
        <v>0</v>
      </c>
      <c r="R140" s="122">
        <f t="shared" si="47"/>
        <v>24</v>
      </c>
      <c r="S140" s="120">
        <f t="shared" si="48"/>
        <v>1</v>
      </c>
      <c r="T140" s="120">
        <f t="shared" si="49"/>
        <v>1</v>
      </c>
      <c r="U140" s="159">
        <f t="shared" si="50"/>
        <v>0</v>
      </c>
      <c r="V140" s="142">
        <f t="shared" si="42"/>
        <v>0</v>
      </c>
      <c r="W140" s="142">
        <f t="shared" si="51"/>
        <v>0</v>
      </c>
      <c r="X140" s="157">
        <f t="shared" si="52"/>
        <v>0</v>
      </c>
      <c r="Y140" s="68">
        <f t="shared" si="53"/>
        <v>0</v>
      </c>
      <c r="Z140" s="68">
        <f t="shared" si="54"/>
        <v>0</v>
      </c>
      <c r="AA140" s="68" t="str">
        <f t="shared" si="55"/>
        <v/>
      </c>
      <c r="AB140" s="121" t="str">
        <f t="shared" si="56"/>
        <v/>
      </c>
    </row>
    <row r="141" spans="1:28" x14ac:dyDescent="0.25">
      <c r="A141" s="37"/>
      <c r="B141" s="57"/>
      <c r="C141" s="57"/>
      <c r="D141" s="57"/>
      <c r="E141" s="57"/>
      <c r="F141" s="57"/>
      <c r="G141" s="70"/>
      <c r="H141" s="71"/>
      <c r="I141" s="70"/>
      <c r="J141" s="61"/>
      <c r="K141" s="61"/>
      <c r="L141" s="61"/>
      <c r="M141" s="61"/>
      <c r="N141" s="120">
        <f t="shared" si="43"/>
        <v>0</v>
      </c>
      <c r="O141" s="68">
        <f t="shared" si="44"/>
        <v>0</v>
      </c>
      <c r="P141" s="121">
        <f t="shared" si="45"/>
        <v>0</v>
      </c>
      <c r="Q141" s="121">
        <f t="shared" si="46"/>
        <v>0</v>
      </c>
      <c r="R141" s="122">
        <f t="shared" si="47"/>
        <v>24</v>
      </c>
      <c r="S141" s="120">
        <f t="shared" si="48"/>
        <v>1</v>
      </c>
      <c r="T141" s="120">
        <f t="shared" si="49"/>
        <v>1</v>
      </c>
      <c r="U141" s="159">
        <f t="shared" si="50"/>
        <v>0</v>
      </c>
      <c r="V141" s="142">
        <f t="shared" si="42"/>
        <v>0</v>
      </c>
      <c r="W141" s="142">
        <f t="shared" si="51"/>
        <v>0</v>
      </c>
      <c r="X141" s="157">
        <f t="shared" si="52"/>
        <v>0</v>
      </c>
      <c r="Y141" s="68">
        <f t="shared" si="53"/>
        <v>0</v>
      </c>
      <c r="Z141" s="68">
        <f t="shared" si="54"/>
        <v>0</v>
      </c>
      <c r="AA141" s="68" t="str">
        <f t="shared" si="55"/>
        <v/>
      </c>
      <c r="AB141" s="121" t="str">
        <f t="shared" si="56"/>
        <v/>
      </c>
    </row>
    <row r="142" spans="1:28" x14ac:dyDescent="0.25">
      <c r="A142" s="37"/>
      <c r="B142" s="57"/>
      <c r="C142" s="57"/>
      <c r="D142" s="57"/>
      <c r="E142" s="57"/>
      <c r="F142" s="57"/>
      <c r="G142" s="70"/>
      <c r="H142" s="71"/>
      <c r="I142" s="70"/>
      <c r="J142" s="61"/>
      <c r="K142" s="61"/>
      <c r="L142" s="61"/>
      <c r="M142" s="61"/>
      <c r="N142" s="120">
        <f t="shared" si="43"/>
        <v>0</v>
      </c>
      <c r="O142" s="68">
        <f t="shared" si="44"/>
        <v>0</v>
      </c>
      <c r="P142" s="121">
        <f t="shared" si="45"/>
        <v>0</v>
      </c>
      <c r="Q142" s="121">
        <f t="shared" si="46"/>
        <v>0</v>
      </c>
      <c r="R142" s="122">
        <f t="shared" si="47"/>
        <v>24</v>
      </c>
      <c r="S142" s="120">
        <f t="shared" si="48"/>
        <v>1</v>
      </c>
      <c r="T142" s="120">
        <f t="shared" si="49"/>
        <v>1</v>
      </c>
      <c r="U142" s="159">
        <f t="shared" si="50"/>
        <v>0</v>
      </c>
      <c r="V142" s="142">
        <f t="shared" si="42"/>
        <v>0</v>
      </c>
      <c r="W142" s="142">
        <f t="shared" si="51"/>
        <v>0</v>
      </c>
      <c r="X142" s="157">
        <f t="shared" si="52"/>
        <v>0</v>
      </c>
      <c r="Y142" s="68">
        <f t="shared" si="53"/>
        <v>0</v>
      </c>
      <c r="Z142" s="68">
        <f t="shared" si="54"/>
        <v>0</v>
      </c>
      <c r="AA142" s="68" t="str">
        <f t="shared" si="55"/>
        <v/>
      </c>
      <c r="AB142" s="121" t="str">
        <f t="shared" si="56"/>
        <v/>
      </c>
    </row>
    <row r="143" spans="1:28" x14ac:dyDescent="0.25">
      <c r="A143" s="37"/>
      <c r="B143" s="57"/>
      <c r="C143" s="57"/>
      <c r="D143" s="57"/>
      <c r="E143" s="57"/>
      <c r="F143" s="57"/>
      <c r="G143" s="70"/>
      <c r="H143" s="71"/>
      <c r="I143" s="70"/>
      <c r="J143" s="61"/>
      <c r="K143" s="61"/>
      <c r="L143" s="61"/>
      <c r="M143" s="61"/>
      <c r="N143" s="120">
        <f t="shared" si="43"/>
        <v>0</v>
      </c>
      <c r="O143" s="68">
        <f t="shared" si="44"/>
        <v>0</v>
      </c>
      <c r="P143" s="121">
        <f t="shared" si="45"/>
        <v>0</v>
      </c>
      <c r="Q143" s="121">
        <f t="shared" si="46"/>
        <v>0</v>
      </c>
      <c r="R143" s="122">
        <f t="shared" si="47"/>
        <v>24</v>
      </c>
      <c r="S143" s="120">
        <f t="shared" si="48"/>
        <v>1</v>
      </c>
      <c r="T143" s="120">
        <f t="shared" si="49"/>
        <v>1</v>
      </c>
      <c r="U143" s="159">
        <f t="shared" si="50"/>
        <v>0</v>
      </c>
      <c r="V143" s="142">
        <f t="shared" si="42"/>
        <v>0</v>
      </c>
      <c r="W143" s="142">
        <f t="shared" si="51"/>
        <v>0</v>
      </c>
      <c r="X143" s="157">
        <f t="shared" si="52"/>
        <v>0</v>
      </c>
      <c r="Y143" s="68">
        <f t="shared" si="53"/>
        <v>0</v>
      </c>
      <c r="Z143" s="68">
        <f t="shared" si="54"/>
        <v>0</v>
      </c>
      <c r="AA143" s="68" t="str">
        <f t="shared" si="55"/>
        <v/>
      </c>
      <c r="AB143" s="121" t="str">
        <f t="shared" si="56"/>
        <v/>
      </c>
    </row>
    <row r="144" spans="1:28" x14ac:dyDescent="0.25">
      <c r="A144" s="37"/>
      <c r="B144" s="57"/>
      <c r="C144" s="57"/>
      <c r="D144" s="57"/>
      <c r="E144" s="57"/>
      <c r="F144" s="57"/>
      <c r="G144" s="70"/>
      <c r="H144" s="71"/>
      <c r="I144" s="70"/>
      <c r="J144" s="61"/>
      <c r="K144" s="61"/>
      <c r="L144" s="61"/>
      <c r="M144" s="61"/>
      <c r="N144" s="120">
        <f t="shared" si="43"/>
        <v>0</v>
      </c>
      <c r="O144" s="68">
        <f t="shared" si="44"/>
        <v>0</v>
      </c>
      <c r="P144" s="121">
        <f t="shared" si="45"/>
        <v>0</v>
      </c>
      <c r="Q144" s="121">
        <f t="shared" si="46"/>
        <v>0</v>
      </c>
      <c r="R144" s="122">
        <f t="shared" si="47"/>
        <v>24</v>
      </c>
      <c r="S144" s="120">
        <f t="shared" si="48"/>
        <v>1</v>
      </c>
      <c r="T144" s="120">
        <f t="shared" si="49"/>
        <v>1</v>
      </c>
      <c r="U144" s="159">
        <f t="shared" si="50"/>
        <v>0</v>
      </c>
      <c r="V144" s="142">
        <f t="shared" si="42"/>
        <v>0</v>
      </c>
      <c r="W144" s="142">
        <f t="shared" si="51"/>
        <v>0</v>
      </c>
      <c r="X144" s="157">
        <f t="shared" si="52"/>
        <v>0</v>
      </c>
      <c r="Y144" s="68">
        <f t="shared" si="53"/>
        <v>0</v>
      </c>
      <c r="Z144" s="68">
        <f t="shared" si="54"/>
        <v>0</v>
      </c>
      <c r="AA144" s="68" t="str">
        <f t="shared" si="55"/>
        <v/>
      </c>
      <c r="AB144" s="121" t="str">
        <f t="shared" si="56"/>
        <v/>
      </c>
    </row>
    <row r="145" spans="1:28" x14ac:dyDescent="0.25">
      <c r="A145" s="37"/>
      <c r="B145" s="57"/>
      <c r="C145" s="57"/>
      <c r="D145" s="57"/>
      <c r="E145" s="57"/>
      <c r="F145" s="57"/>
      <c r="G145" s="70"/>
      <c r="H145" s="71"/>
      <c r="I145" s="70"/>
      <c r="J145" s="61"/>
      <c r="K145" s="61"/>
      <c r="L145" s="61"/>
      <c r="M145" s="61"/>
      <c r="N145" s="120">
        <f t="shared" si="43"/>
        <v>0</v>
      </c>
      <c r="O145" s="68">
        <f t="shared" si="44"/>
        <v>0</v>
      </c>
      <c r="P145" s="121">
        <f t="shared" si="45"/>
        <v>0</v>
      </c>
      <c r="Q145" s="121">
        <f t="shared" si="46"/>
        <v>0</v>
      </c>
      <c r="R145" s="122">
        <f t="shared" si="47"/>
        <v>24</v>
      </c>
      <c r="S145" s="120">
        <f t="shared" si="48"/>
        <v>1</v>
      </c>
      <c r="T145" s="120">
        <f t="shared" si="49"/>
        <v>1</v>
      </c>
      <c r="U145" s="159">
        <f t="shared" si="50"/>
        <v>0</v>
      </c>
      <c r="V145" s="142">
        <f t="shared" si="42"/>
        <v>0</v>
      </c>
      <c r="W145" s="142">
        <f t="shared" si="51"/>
        <v>0</v>
      </c>
      <c r="X145" s="157">
        <f t="shared" si="52"/>
        <v>0</v>
      </c>
      <c r="Y145" s="68">
        <f t="shared" si="53"/>
        <v>0</v>
      </c>
      <c r="Z145" s="68">
        <f t="shared" si="54"/>
        <v>0</v>
      </c>
      <c r="AA145" s="68" t="str">
        <f t="shared" si="55"/>
        <v/>
      </c>
      <c r="AB145" s="121" t="str">
        <f t="shared" si="56"/>
        <v/>
      </c>
    </row>
    <row r="146" spans="1:28" x14ac:dyDescent="0.25">
      <c r="A146" s="37"/>
      <c r="B146" s="57"/>
      <c r="C146" s="57"/>
      <c r="D146" s="57"/>
      <c r="E146" s="57"/>
      <c r="F146" s="57"/>
      <c r="G146" s="70"/>
      <c r="H146" s="71"/>
      <c r="I146" s="70"/>
      <c r="J146" s="61"/>
      <c r="K146" s="61"/>
      <c r="L146" s="61"/>
      <c r="M146" s="61"/>
      <c r="N146" s="120">
        <f t="shared" si="43"/>
        <v>0</v>
      </c>
      <c r="O146" s="68">
        <f t="shared" si="44"/>
        <v>0</v>
      </c>
      <c r="P146" s="121">
        <f t="shared" si="45"/>
        <v>0</v>
      </c>
      <c r="Q146" s="121">
        <f t="shared" si="46"/>
        <v>0</v>
      </c>
      <c r="R146" s="122">
        <f t="shared" si="47"/>
        <v>24</v>
      </c>
      <c r="S146" s="120">
        <f t="shared" si="48"/>
        <v>1</v>
      </c>
      <c r="T146" s="120">
        <f t="shared" si="49"/>
        <v>1</v>
      </c>
      <c r="U146" s="159">
        <f t="shared" si="50"/>
        <v>0</v>
      </c>
      <c r="V146" s="142">
        <f t="shared" si="42"/>
        <v>0</v>
      </c>
      <c r="W146" s="142">
        <f t="shared" si="51"/>
        <v>0</v>
      </c>
      <c r="X146" s="157">
        <f t="shared" si="52"/>
        <v>0</v>
      </c>
      <c r="Y146" s="68">
        <f t="shared" si="53"/>
        <v>0</v>
      </c>
      <c r="Z146" s="68">
        <f t="shared" si="54"/>
        <v>0</v>
      </c>
      <c r="AA146" s="68" t="str">
        <f t="shared" si="55"/>
        <v/>
      </c>
      <c r="AB146" s="121" t="str">
        <f t="shared" si="56"/>
        <v/>
      </c>
    </row>
    <row r="147" spans="1:28" x14ac:dyDescent="0.25">
      <c r="A147" s="37"/>
      <c r="B147" s="57"/>
      <c r="C147" s="57"/>
      <c r="D147" s="57"/>
      <c r="E147" s="57"/>
      <c r="F147" s="57"/>
      <c r="G147" s="70"/>
      <c r="H147" s="71"/>
      <c r="I147" s="70"/>
      <c r="J147" s="61"/>
      <c r="K147" s="61"/>
      <c r="L147" s="61"/>
      <c r="M147" s="61"/>
      <c r="N147" s="120">
        <f t="shared" si="43"/>
        <v>0</v>
      </c>
      <c r="O147" s="68">
        <f t="shared" si="44"/>
        <v>0</v>
      </c>
      <c r="P147" s="121">
        <f t="shared" si="45"/>
        <v>0</v>
      </c>
      <c r="Q147" s="121">
        <f t="shared" si="46"/>
        <v>0</v>
      </c>
      <c r="R147" s="122">
        <f t="shared" si="47"/>
        <v>24</v>
      </c>
      <c r="S147" s="120">
        <f t="shared" si="48"/>
        <v>1</v>
      </c>
      <c r="T147" s="120">
        <f t="shared" si="49"/>
        <v>1</v>
      </c>
      <c r="U147" s="159">
        <f t="shared" si="50"/>
        <v>0</v>
      </c>
      <c r="V147" s="142">
        <f t="shared" si="42"/>
        <v>0</v>
      </c>
      <c r="W147" s="142">
        <f t="shared" si="51"/>
        <v>0</v>
      </c>
      <c r="X147" s="157">
        <f t="shared" si="52"/>
        <v>0</v>
      </c>
      <c r="Y147" s="68">
        <f t="shared" si="53"/>
        <v>0</v>
      </c>
      <c r="Z147" s="68">
        <f t="shared" si="54"/>
        <v>0</v>
      </c>
      <c r="AA147" s="68" t="str">
        <f t="shared" si="55"/>
        <v/>
      </c>
      <c r="AB147" s="121" t="str">
        <f t="shared" si="56"/>
        <v/>
      </c>
    </row>
    <row r="148" spans="1:28" x14ac:dyDescent="0.25">
      <c r="A148" s="37"/>
      <c r="B148" s="57"/>
      <c r="C148" s="57"/>
      <c r="D148" s="57"/>
      <c r="E148" s="57"/>
      <c r="F148" s="57"/>
      <c r="G148" s="70"/>
      <c r="H148" s="71"/>
      <c r="I148" s="70"/>
      <c r="J148" s="61"/>
      <c r="K148" s="61"/>
      <c r="L148" s="61"/>
      <c r="M148" s="61"/>
      <c r="N148" s="120">
        <f t="shared" si="43"/>
        <v>0</v>
      </c>
      <c r="O148" s="68">
        <f t="shared" si="44"/>
        <v>0</v>
      </c>
      <c r="P148" s="121">
        <f t="shared" si="45"/>
        <v>0</v>
      </c>
      <c r="Q148" s="121">
        <f t="shared" si="46"/>
        <v>0</v>
      </c>
      <c r="R148" s="122">
        <f t="shared" si="47"/>
        <v>24</v>
      </c>
      <c r="S148" s="120">
        <f t="shared" si="48"/>
        <v>1</v>
      </c>
      <c r="T148" s="120">
        <f t="shared" si="49"/>
        <v>1</v>
      </c>
      <c r="U148" s="159">
        <f t="shared" si="50"/>
        <v>0</v>
      </c>
      <c r="V148" s="142">
        <f t="shared" si="42"/>
        <v>0</v>
      </c>
      <c r="W148" s="142">
        <f t="shared" si="51"/>
        <v>0</v>
      </c>
      <c r="X148" s="157">
        <f t="shared" si="52"/>
        <v>0</v>
      </c>
      <c r="Y148" s="68">
        <f t="shared" si="53"/>
        <v>0</v>
      </c>
      <c r="Z148" s="68">
        <f t="shared" si="54"/>
        <v>0</v>
      </c>
      <c r="AA148" s="68" t="str">
        <f t="shared" si="55"/>
        <v/>
      </c>
      <c r="AB148" s="121" t="str">
        <f t="shared" si="56"/>
        <v/>
      </c>
    </row>
    <row r="149" spans="1:28" x14ac:dyDescent="0.25">
      <c r="A149" s="37"/>
      <c r="B149" s="57"/>
      <c r="C149" s="57"/>
      <c r="D149" s="57"/>
      <c r="E149" s="57"/>
      <c r="F149" s="57"/>
      <c r="G149" s="70"/>
      <c r="H149" s="71"/>
      <c r="I149" s="70"/>
      <c r="J149" s="61"/>
      <c r="K149" s="61"/>
      <c r="L149" s="61"/>
      <c r="M149" s="61"/>
      <c r="N149" s="120">
        <f t="shared" si="43"/>
        <v>0</v>
      </c>
      <c r="O149" s="68">
        <f t="shared" si="44"/>
        <v>0</v>
      </c>
      <c r="P149" s="121">
        <f t="shared" si="45"/>
        <v>0</v>
      </c>
      <c r="Q149" s="121">
        <f t="shared" si="46"/>
        <v>0</v>
      </c>
      <c r="R149" s="122">
        <f t="shared" si="47"/>
        <v>24</v>
      </c>
      <c r="S149" s="120">
        <f t="shared" si="48"/>
        <v>1</v>
      </c>
      <c r="T149" s="120">
        <f t="shared" si="49"/>
        <v>1</v>
      </c>
      <c r="U149" s="159">
        <f t="shared" si="50"/>
        <v>0</v>
      </c>
      <c r="V149" s="142">
        <f t="shared" si="42"/>
        <v>0</v>
      </c>
      <c r="W149" s="142">
        <f t="shared" si="51"/>
        <v>0</v>
      </c>
      <c r="X149" s="157">
        <f t="shared" si="52"/>
        <v>0</v>
      </c>
      <c r="Y149" s="68">
        <f t="shared" si="53"/>
        <v>0</v>
      </c>
      <c r="Z149" s="68">
        <f t="shared" si="54"/>
        <v>0</v>
      </c>
      <c r="AA149" s="68" t="str">
        <f t="shared" si="55"/>
        <v/>
      </c>
      <c r="AB149" s="121" t="str">
        <f t="shared" si="56"/>
        <v/>
      </c>
    </row>
    <row r="150" spans="1:28" x14ac:dyDescent="0.25">
      <c r="A150" s="37"/>
      <c r="B150" s="57"/>
      <c r="C150" s="57"/>
      <c r="D150" s="57"/>
      <c r="E150" s="57"/>
      <c r="F150" s="57"/>
      <c r="G150" s="70"/>
      <c r="H150" s="71"/>
      <c r="I150" s="70"/>
      <c r="J150" s="61"/>
      <c r="K150" s="61"/>
      <c r="L150" s="61"/>
      <c r="M150" s="61"/>
      <c r="N150" s="120">
        <f t="shared" si="43"/>
        <v>0</v>
      </c>
      <c r="O150" s="68">
        <f t="shared" si="44"/>
        <v>0</v>
      </c>
      <c r="P150" s="121">
        <f t="shared" si="45"/>
        <v>0</v>
      </c>
      <c r="Q150" s="121">
        <f t="shared" si="46"/>
        <v>0</v>
      </c>
      <c r="R150" s="122">
        <f t="shared" si="47"/>
        <v>24</v>
      </c>
      <c r="S150" s="120">
        <f t="shared" si="48"/>
        <v>1</v>
      </c>
      <c r="T150" s="120">
        <f t="shared" si="49"/>
        <v>1</v>
      </c>
      <c r="U150" s="159">
        <f t="shared" si="50"/>
        <v>0</v>
      </c>
      <c r="V150" s="142">
        <f t="shared" si="42"/>
        <v>0</v>
      </c>
      <c r="W150" s="142">
        <f t="shared" si="51"/>
        <v>0</v>
      </c>
      <c r="X150" s="157">
        <f t="shared" si="52"/>
        <v>0</v>
      </c>
      <c r="Y150" s="68">
        <f t="shared" si="53"/>
        <v>0</v>
      </c>
      <c r="Z150" s="68">
        <f t="shared" si="54"/>
        <v>0</v>
      </c>
      <c r="AA150" s="68" t="str">
        <f t="shared" si="55"/>
        <v/>
      </c>
      <c r="AB150" s="121" t="str">
        <f t="shared" si="56"/>
        <v/>
      </c>
    </row>
    <row r="151" spans="1:28" x14ac:dyDescent="0.25">
      <c r="A151" s="37"/>
      <c r="B151" s="57"/>
      <c r="C151" s="57"/>
      <c r="D151" s="57"/>
      <c r="E151" s="57"/>
      <c r="F151" s="57"/>
      <c r="G151" s="70"/>
      <c r="H151" s="71"/>
      <c r="I151" s="70"/>
      <c r="J151" s="61"/>
      <c r="K151" s="61"/>
      <c r="L151" s="61"/>
      <c r="M151" s="61"/>
      <c r="N151" s="120">
        <f t="shared" si="43"/>
        <v>0</v>
      </c>
      <c r="O151" s="68">
        <f t="shared" si="44"/>
        <v>0</v>
      </c>
      <c r="P151" s="121">
        <f t="shared" si="45"/>
        <v>0</v>
      </c>
      <c r="Q151" s="121">
        <f t="shared" si="46"/>
        <v>0</v>
      </c>
      <c r="R151" s="122">
        <f t="shared" si="47"/>
        <v>24</v>
      </c>
      <c r="S151" s="120">
        <f t="shared" si="48"/>
        <v>1</v>
      </c>
      <c r="T151" s="120">
        <f t="shared" si="49"/>
        <v>1</v>
      </c>
      <c r="U151" s="159">
        <f t="shared" si="50"/>
        <v>0</v>
      </c>
      <c r="V151" s="142">
        <f t="shared" si="42"/>
        <v>0</v>
      </c>
      <c r="W151" s="142">
        <f t="shared" si="51"/>
        <v>0</v>
      </c>
      <c r="X151" s="157">
        <f t="shared" si="52"/>
        <v>0</v>
      </c>
      <c r="Y151" s="68">
        <f t="shared" si="53"/>
        <v>0</v>
      </c>
      <c r="Z151" s="68">
        <f t="shared" si="54"/>
        <v>0</v>
      </c>
      <c r="AA151" s="68" t="str">
        <f t="shared" si="55"/>
        <v/>
      </c>
      <c r="AB151" s="121" t="str">
        <f t="shared" si="56"/>
        <v/>
      </c>
    </row>
    <row r="152" spans="1:28" x14ac:dyDescent="0.25">
      <c r="A152" s="37"/>
      <c r="B152" s="57"/>
      <c r="C152" s="57"/>
      <c r="D152" s="57"/>
      <c r="E152" s="57"/>
      <c r="F152" s="57"/>
      <c r="G152" s="70"/>
      <c r="H152" s="71"/>
      <c r="I152" s="70"/>
      <c r="J152" s="61"/>
      <c r="K152" s="61"/>
      <c r="L152" s="61"/>
      <c r="M152" s="61"/>
      <c r="N152" s="120">
        <f t="shared" si="43"/>
        <v>0</v>
      </c>
      <c r="O152" s="68">
        <f t="shared" si="44"/>
        <v>0</v>
      </c>
      <c r="P152" s="121">
        <f t="shared" si="45"/>
        <v>0</v>
      </c>
      <c r="Q152" s="121">
        <f t="shared" si="46"/>
        <v>0</v>
      </c>
      <c r="R152" s="122">
        <f t="shared" si="47"/>
        <v>24</v>
      </c>
      <c r="S152" s="120">
        <f t="shared" si="48"/>
        <v>1</v>
      </c>
      <c r="T152" s="120">
        <f t="shared" si="49"/>
        <v>1</v>
      </c>
      <c r="U152" s="159">
        <f t="shared" si="50"/>
        <v>0</v>
      </c>
      <c r="V152" s="142">
        <f t="shared" si="42"/>
        <v>0</v>
      </c>
      <c r="W152" s="142">
        <f t="shared" si="51"/>
        <v>0</v>
      </c>
      <c r="X152" s="157">
        <f t="shared" si="52"/>
        <v>0</v>
      </c>
      <c r="Y152" s="68">
        <f t="shared" si="53"/>
        <v>0</v>
      </c>
      <c r="Z152" s="68">
        <f t="shared" si="54"/>
        <v>0</v>
      </c>
      <c r="AA152" s="68" t="str">
        <f t="shared" si="55"/>
        <v/>
      </c>
      <c r="AB152" s="121" t="str">
        <f t="shared" si="56"/>
        <v/>
      </c>
    </row>
    <row r="153" spans="1:28" x14ac:dyDescent="0.25">
      <c r="A153" s="37"/>
      <c r="B153" s="57"/>
      <c r="C153" s="57"/>
      <c r="D153" s="57"/>
      <c r="E153" s="57"/>
      <c r="F153" s="57"/>
      <c r="G153" s="70"/>
      <c r="H153" s="71"/>
      <c r="I153" s="70"/>
      <c r="J153" s="61"/>
      <c r="K153" s="61"/>
      <c r="L153" s="61"/>
      <c r="M153" s="61"/>
      <c r="N153" s="120">
        <f t="shared" si="43"/>
        <v>0</v>
      </c>
      <c r="O153" s="68">
        <f t="shared" si="44"/>
        <v>0</v>
      </c>
      <c r="P153" s="121">
        <f t="shared" si="45"/>
        <v>0</v>
      </c>
      <c r="Q153" s="121">
        <f t="shared" si="46"/>
        <v>0</v>
      </c>
      <c r="R153" s="122">
        <f t="shared" si="47"/>
        <v>24</v>
      </c>
      <c r="S153" s="120">
        <f t="shared" si="48"/>
        <v>1</v>
      </c>
      <c r="T153" s="120">
        <f t="shared" si="49"/>
        <v>1</v>
      </c>
      <c r="U153" s="159">
        <f t="shared" si="50"/>
        <v>0</v>
      </c>
      <c r="V153" s="142">
        <f t="shared" si="42"/>
        <v>0</v>
      </c>
      <c r="W153" s="142">
        <f t="shared" si="51"/>
        <v>0</v>
      </c>
      <c r="X153" s="157">
        <f t="shared" si="52"/>
        <v>0</v>
      </c>
      <c r="Y153" s="68">
        <f t="shared" si="53"/>
        <v>0</v>
      </c>
      <c r="Z153" s="68">
        <f t="shared" si="54"/>
        <v>0</v>
      </c>
      <c r="AA153" s="68" t="str">
        <f t="shared" si="55"/>
        <v/>
      </c>
      <c r="AB153" s="121" t="str">
        <f t="shared" si="56"/>
        <v/>
      </c>
    </row>
    <row r="154" spans="1:28" x14ac:dyDescent="0.25">
      <c r="A154" s="37"/>
      <c r="B154" s="57"/>
      <c r="C154" s="57"/>
      <c r="D154" s="57"/>
      <c r="E154" s="57"/>
      <c r="F154" s="57"/>
      <c r="G154" s="70"/>
      <c r="H154" s="71"/>
      <c r="I154" s="70"/>
      <c r="J154" s="61"/>
      <c r="K154" s="61"/>
      <c r="L154" s="61"/>
      <c r="M154" s="61"/>
      <c r="N154" s="120">
        <f t="shared" si="43"/>
        <v>0</v>
      </c>
      <c r="O154" s="68">
        <f t="shared" si="44"/>
        <v>0</v>
      </c>
      <c r="P154" s="121">
        <f t="shared" si="45"/>
        <v>0</v>
      </c>
      <c r="Q154" s="121">
        <f t="shared" si="46"/>
        <v>0</v>
      </c>
      <c r="R154" s="122">
        <f t="shared" si="47"/>
        <v>24</v>
      </c>
      <c r="S154" s="120">
        <f t="shared" si="48"/>
        <v>1</v>
      </c>
      <c r="T154" s="120">
        <f t="shared" si="49"/>
        <v>1</v>
      </c>
      <c r="U154" s="159">
        <f t="shared" si="50"/>
        <v>0</v>
      </c>
      <c r="V154" s="142">
        <f t="shared" si="42"/>
        <v>0</v>
      </c>
      <c r="W154" s="142">
        <f t="shared" si="51"/>
        <v>0</v>
      </c>
      <c r="X154" s="157">
        <f t="shared" si="52"/>
        <v>0</v>
      </c>
      <c r="Y154" s="68">
        <f t="shared" si="53"/>
        <v>0</v>
      </c>
      <c r="Z154" s="68">
        <f t="shared" si="54"/>
        <v>0</v>
      </c>
      <c r="AA154" s="68" t="str">
        <f t="shared" si="55"/>
        <v/>
      </c>
      <c r="AB154" s="121" t="str">
        <f t="shared" si="56"/>
        <v/>
      </c>
    </row>
    <row r="155" spans="1:28" x14ac:dyDescent="0.25">
      <c r="A155" s="37"/>
      <c r="B155" s="57"/>
      <c r="C155" s="57"/>
      <c r="D155" s="57"/>
      <c r="E155" s="57"/>
      <c r="F155" s="57"/>
      <c r="G155" s="70"/>
      <c r="H155" s="71"/>
      <c r="I155" s="70"/>
      <c r="J155" s="61"/>
      <c r="K155" s="61"/>
      <c r="L155" s="61"/>
      <c r="M155" s="61"/>
      <c r="N155" s="120">
        <f t="shared" si="43"/>
        <v>0</v>
      </c>
      <c r="O155" s="68">
        <f t="shared" si="44"/>
        <v>0</v>
      </c>
      <c r="P155" s="121">
        <f t="shared" si="45"/>
        <v>0</v>
      </c>
      <c r="Q155" s="121">
        <f t="shared" si="46"/>
        <v>0</v>
      </c>
      <c r="R155" s="122">
        <f t="shared" si="47"/>
        <v>24</v>
      </c>
      <c r="S155" s="120">
        <f t="shared" si="48"/>
        <v>1</v>
      </c>
      <c r="T155" s="120">
        <f t="shared" si="49"/>
        <v>1</v>
      </c>
      <c r="U155" s="159">
        <f t="shared" si="50"/>
        <v>0</v>
      </c>
      <c r="V155" s="142">
        <f t="shared" si="42"/>
        <v>0</v>
      </c>
      <c r="W155" s="142">
        <f t="shared" si="51"/>
        <v>0</v>
      </c>
      <c r="X155" s="157">
        <f t="shared" si="52"/>
        <v>0</v>
      </c>
      <c r="Y155" s="68">
        <f t="shared" si="53"/>
        <v>0</v>
      </c>
      <c r="Z155" s="68">
        <f t="shared" si="54"/>
        <v>0</v>
      </c>
      <c r="AA155" s="68" t="str">
        <f t="shared" si="55"/>
        <v/>
      </c>
      <c r="AB155" s="121" t="str">
        <f t="shared" si="56"/>
        <v/>
      </c>
    </row>
    <row r="156" spans="1:28" x14ac:dyDescent="0.25">
      <c r="A156" s="37"/>
      <c r="B156" s="57"/>
      <c r="C156" s="57"/>
      <c r="D156" s="57"/>
      <c r="E156" s="57"/>
      <c r="F156" s="57"/>
      <c r="G156" s="70"/>
      <c r="H156" s="71"/>
      <c r="I156" s="70"/>
      <c r="J156" s="61"/>
      <c r="K156" s="61"/>
      <c r="L156" s="61"/>
      <c r="M156" s="61"/>
      <c r="N156" s="120">
        <f t="shared" si="43"/>
        <v>0</v>
      </c>
      <c r="O156" s="68">
        <f t="shared" si="44"/>
        <v>0</v>
      </c>
      <c r="P156" s="121">
        <f t="shared" si="45"/>
        <v>0</v>
      </c>
      <c r="Q156" s="121">
        <f t="shared" si="46"/>
        <v>0</v>
      </c>
      <c r="R156" s="122">
        <f t="shared" si="47"/>
        <v>24</v>
      </c>
      <c r="S156" s="120">
        <f t="shared" si="48"/>
        <v>1</v>
      </c>
      <c r="T156" s="120">
        <f t="shared" si="49"/>
        <v>1</v>
      </c>
      <c r="U156" s="159">
        <f t="shared" si="50"/>
        <v>0</v>
      </c>
      <c r="V156" s="142">
        <f t="shared" si="42"/>
        <v>0</v>
      </c>
      <c r="W156" s="142">
        <f t="shared" si="51"/>
        <v>0</v>
      </c>
      <c r="X156" s="157">
        <f t="shared" si="52"/>
        <v>0</v>
      </c>
      <c r="Y156" s="68">
        <f t="shared" si="53"/>
        <v>0</v>
      </c>
      <c r="Z156" s="68">
        <f t="shared" si="54"/>
        <v>0</v>
      </c>
      <c r="AA156" s="68" t="str">
        <f t="shared" si="55"/>
        <v/>
      </c>
      <c r="AB156" s="121" t="str">
        <f t="shared" si="56"/>
        <v/>
      </c>
    </row>
    <row r="157" spans="1:28" x14ac:dyDescent="0.25">
      <c r="A157" s="37"/>
      <c r="B157" s="57"/>
      <c r="C157" s="57"/>
      <c r="D157" s="57"/>
      <c r="E157" s="57"/>
      <c r="F157" s="57"/>
      <c r="G157" s="70"/>
      <c r="H157" s="71"/>
      <c r="I157" s="70"/>
      <c r="J157" s="61"/>
      <c r="K157" s="61"/>
      <c r="L157" s="61"/>
      <c r="M157" s="61"/>
      <c r="N157" s="120">
        <f t="shared" si="43"/>
        <v>0</v>
      </c>
      <c r="O157" s="68">
        <f t="shared" si="44"/>
        <v>0</v>
      </c>
      <c r="P157" s="121">
        <f t="shared" si="45"/>
        <v>0</v>
      </c>
      <c r="Q157" s="121">
        <f t="shared" si="46"/>
        <v>0</v>
      </c>
      <c r="R157" s="122">
        <f t="shared" si="47"/>
        <v>24</v>
      </c>
      <c r="S157" s="120">
        <f t="shared" si="48"/>
        <v>1</v>
      </c>
      <c r="T157" s="120">
        <f t="shared" si="49"/>
        <v>1</v>
      </c>
      <c r="U157" s="159">
        <f t="shared" si="50"/>
        <v>0</v>
      </c>
      <c r="V157" s="142">
        <f t="shared" si="42"/>
        <v>0</v>
      </c>
      <c r="W157" s="142">
        <f t="shared" si="51"/>
        <v>0</v>
      </c>
      <c r="X157" s="157">
        <f t="shared" si="52"/>
        <v>0</v>
      </c>
      <c r="Y157" s="68">
        <f t="shared" si="53"/>
        <v>0</v>
      </c>
      <c r="Z157" s="68">
        <f t="shared" si="54"/>
        <v>0</v>
      </c>
      <c r="AA157" s="68" t="str">
        <f t="shared" si="55"/>
        <v/>
      </c>
      <c r="AB157" s="121" t="str">
        <f t="shared" si="56"/>
        <v/>
      </c>
    </row>
    <row r="158" spans="1:28" x14ac:dyDescent="0.25">
      <c r="A158" s="37"/>
      <c r="B158" s="57"/>
      <c r="C158" s="57"/>
      <c r="D158" s="57"/>
      <c r="E158" s="57"/>
      <c r="F158" s="57"/>
      <c r="G158" s="70"/>
      <c r="H158" s="71"/>
      <c r="I158" s="70"/>
      <c r="J158" s="61"/>
      <c r="K158" s="61"/>
      <c r="L158" s="61"/>
      <c r="M158" s="61"/>
      <c r="N158" s="120">
        <f t="shared" si="43"/>
        <v>0</v>
      </c>
      <c r="O158" s="68">
        <f t="shared" si="44"/>
        <v>0</v>
      </c>
      <c r="P158" s="121">
        <f t="shared" si="45"/>
        <v>0</v>
      </c>
      <c r="Q158" s="121">
        <f t="shared" si="46"/>
        <v>0</v>
      </c>
      <c r="R158" s="122">
        <f t="shared" si="47"/>
        <v>24</v>
      </c>
      <c r="S158" s="120">
        <f t="shared" si="48"/>
        <v>1</v>
      </c>
      <c r="T158" s="120">
        <f t="shared" si="49"/>
        <v>1</v>
      </c>
      <c r="U158" s="159">
        <f t="shared" si="50"/>
        <v>0</v>
      </c>
      <c r="V158" s="142">
        <f t="shared" si="42"/>
        <v>0</v>
      </c>
      <c r="W158" s="142">
        <f t="shared" si="51"/>
        <v>0</v>
      </c>
      <c r="X158" s="157">
        <f t="shared" si="52"/>
        <v>0</v>
      </c>
      <c r="Y158" s="68">
        <f t="shared" si="53"/>
        <v>0</v>
      </c>
      <c r="Z158" s="68">
        <f t="shared" si="54"/>
        <v>0</v>
      </c>
      <c r="AA158" s="68" t="str">
        <f t="shared" si="55"/>
        <v/>
      </c>
      <c r="AB158" s="121" t="str">
        <f t="shared" si="56"/>
        <v/>
      </c>
    </row>
    <row r="159" spans="1:28" x14ac:dyDescent="0.25">
      <c r="A159" s="37"/>
      <c r="B159" s="57"/>
      <c r="C159" s="57"/>
      <c r="D159" s="57"/>
      <c r="E159" s="57"/>
      <c r="F159" s="57"/>
      <c r="G159" s="70"/>
      <c r="H159" s="71"/>
      <c r="I159" s="70"/>
      <c r="J159" s="61"/>
      <c r="K159" s="61"/>
      <c r="L159" s="61"/>
      <c r="M159" s="61"/>
      <c r="N159" s="120">
        <f t="shared" si="43"/>
        <v>0</v>
      </c>
      <c r="O159" s="68">
        <f t="shared" si="44"/>
        <v>0</v>
      </c>
      <c r="P159" s="121">
        <f t="shared" si="45"/>
        <v>0</v>
      </c>
      <c r="Q159" s="121">
        <f t="shared" si="46"/>
        <v>0</v>
      </c>
      <c r="R159" s="122">
        <f t="shared" si="47"/>
        <v>24</v>
      </c>
      <c r="S159" s="120">
        <f t="shared" si="48"/>
        <v>1</v>
      </c>
      <c r="T159" s="120">
        <f t="shared" si="49"/>
        <v>1</v>
      </c>
      <c r="U159" s="159">
        <f t="shared" si="50"/>
        <v>0</v>
      </c>
      <c r="V159" s="142">
        <f t="shared" si="42"/>
        <v>0</v>
      </c>
      <c r="W159" s="142">
        <f t="shared" si="51"/>
        <v>0</v>
      </c>
      <c r="X159" s="157">
        <f t="shared" si="52"/>
        <v>0</v>
      </c>
      <c r="Y159" s="68">
        <f t="shared" si="53"/>
        <v>0</v>
      </c>
      <c r="Z159" s="68">
        <f t="shared" si="54"/>
        <v>0</v>
      </c>
      <c r="AA159" s="68" t="str">
        <f t="shared" si="55"/>
        <v/>
      </c>
      <c r="AB159" s="121" t="str">
        <f t="shared" si="56"/>
        <v/>
      </c>
    </row>
    <row r="160" spans="1:28" x14ac:dyDescent="0.25">
      <c r="A160" s="37"/>
      <c r="B160" s="57"/>
      <c r="C160" s="57"/>
      <c r="D160" s="57"/>
      <c r="E160" s="57"/>
      <c r="F160" s="57"/>
      <c r="G160" s="70"/>
      <c r="H160" s="71"/>
      <c r="I160" s="70"/>
      <c r="J160" s="61"/>
      <c r="K160" s="61"/>
      <c r="L160" s="61"/>
      <c r="M160" s="61"/>
      <c r="N160" s="120">
        <f t="shared" si="43"/>
        <v>0</v>
      </c>
      <c r="O160" s="68">
        <f t="shared" si="44"/>
        <v>0</v>
      </c>
      <c r="P160" s="121">
        <f t="shared" si="45"/>
        <v>0</v>
      </c>
      <c r="Q160" s="121">
        <f t="shared" si="46"/>
        <v>0</v>
      </c>
      <c r="R160" s="122">
        <f t="shared" si="47"/>
        <v>24</v>
      </c>
      <c r="S160" s="120">
        <f t="shared" si="48"/>
        <v>1</v>
      </c>
      <c r="T160" s="120">
        <f t="shared" si="49"/>
        <v>1</v>
      </c>
      <c r="U160" s="159">
        <f t="shared" si="50"/>
        <v>0</v>
      </c>
      <c r="V160" s="142">
        <f t="shared" si="42"/>
        <v>0</v>
      </c>
      <c r="W160" s="142">
        <f t="shared" si="51"/>
        <v>0</v>
      </c>
      <c r="X160" s="157">
        <f t="shared" si="52"/>
        <v>0</v>
      </c>
      <c r="Y160" s="68">
        <f t="shared" si="53"/>
        <v>0</v>
      </c>
      <c r="Z160" s="68">
        <f t="shared" si="54"/>
        <v>0</v>
      </c>
      <c r="AA160" s="68" t="str">
        <f t="shared" si="55"/>
        <v/>
      </c>
      <c r="AB160" s="121" t="str">
        <f t="shared" si="56"/>
        <v/>
      </c>
    </row>
    <row r="161" spans="1:28" x14ac:dyDescent="0.25">
      <c r="A161" s="37"/>
      <c r="B161" s="57"/>
      <c r="C161" s="57"/>
      <c r="D161" s="57"/>
      <c r="E161" s="57"/>
      <c r="F161" s="57"/>
      <c r="G161" s="70"/>
      <c r="H161" s="71"/>
      <c r="I161" s="70"/>
      <c r="J161" s="61"/>
      <c r="K161" s="61"/>
      <c r="L161" s="61"/>
      <c r="M161" s="61"/>
      <c r="N161" s="120">
        <f t="shared" si="43"/>
        <v>0</v>
      </c>
      <c r="O161" s="68">
        <f t="shared" si="44"/>
        <v>0</v>
      </c>
      <c r="P161" s="121">
        <f t="shared" si="45"/>
        <v>0</v>
      </c>
      <c r="Q161" s="121">
        <f t="shared" si="46"/>
        <v>0</v>
      </c>
      <c r="R161" s="122">
        <f t="shared" si="47"/>
        <v>24</v>
      </c>
      <c r="S161" s="120">
        <f t="shared" si="48"/>
        <v>1</v>
      </c>
      <c r="T161" s="120">
        <f t="shared" si="49"/>
        <v>1</v>
      </c>
      <c r="U161" s="159">
        <f t="shared" si="50"/>
        <v>0</v>
      </c>
      <c r="V161" s="142">
        <f t="shared" si="42"/>
        <v>0</v>
      </c>
      <c r="W161" s="142">
        <f t="shared" si="51"/>
        <v>0</v>
      </c>
      <c r="X161" s="157">
        <f t="shared" si="52"/>
        <v>0</v>
      </c>
      <c r="Y161" s="68">
        <f t="shared" si="53"/>
        <v>0</v>
      </c>
      <c r="Z161" s="68">
        <f t="shared" si="54"/>
        <v>0</v>
      </c>
      <c r="AA161" s="68" t="str">
        <f t="shared" si="55"/>
        <v/>
      </c>
      <c r="AB161" s="121" t="str">
        <f t="shared" si="56"/>
        <v/>
      </c>
    </row>
    <row r="162" spans="1:28" x14ac:dyDescent="0.25">
      <c r="A162" s="37"/>
      <c r="B162" s="57"/>
      <c r="C162" s="57"/>
      <c r="D162" s="57"/>
      <c r="E162" s="57"/>
      <c r="F162" s="57"/>
      <c r="G162" s="70"/>
      <c r="H162" s="71"/>
      <c r="I162" s="70"/>
      <c r="J162" s="61"/>
      <c r="K162" s="61"/>
      <c r="L162" s="61"/>
      <c r="M162" s="61"/>
      <c r="N162" s="120">
        <f t="shared" si="43"/>
        <v>0</v>
      </c>
      <c r="O162" s="68">
        <f t="shared" si="44"/>
        <v>0</v>
      </c>
      <c r="P162" s="121">
        <f t="shared" si="45"/>
        <v>0</v>
      </c>
      <c r="Q162" s="121">
        <f t="shared" si="46"/>
        <v>0</v>
      </c>
      <c r="R162" s="122">
        <f t="shared" si="47"/>
        <v>24</v>
      </c>
      <c r="S162" s="120">
        <f t="shared" si="48"/>
        <v>1</v>
      </c>
      <c r="T162" s="120">
        <f t="shared" si="49"/>
        <v>1</v>
      </c>
      <c r="U162" s="159">
        <f t="shared" si="50"/>
        <v>0</v>
      </c>
      <c r="V162" s="142">
        <f t="shared" si="42"/>
        <v>0</v>
      </c>
      <c r="W162" s="142">
        <f t="shared" si="51"/>
        <v>0</v>
      </c>
      <c r="X162" s="157">
        <f t="shared" si="52"/>
        <v>0</v>
      </c>
      <c r="Y162" s="68">
        <f t="shared" si="53"/>
        <v>0</v>
      </c>
      <c r="Z162" s="68">
        <f t="shared" si="54"/>
        <v>0</v>
      </c>
      <c r="AA162" s="68" t="str">
        <f t="shared" si="55"/>
        <v/>
      </c>
      <c r="AB162" s="121" t="str">
        <f t="shared" si="56"/>
        <v/>
      </c>
    </row>
    <row r="163" spans="1:28" x14ac:dyDescent="0.25">
      <c r="A163" s="37"/>
      <c r="B163" s="57"/>
      <c r="C163" s="57"/>
      <c r="D163" s="57"/>
      <c r="E163" s="57"/>
      <c r="F163" s="57"/>
      <c r="G163" s="70"/>
      <c r="H163" s="71"/>
      <c r="I163" s="70"/>
      <c r="J163" s="61"/>
      <c r="K163" s="61"/>
      <c r="L163" s="61"/>
      <c r="M163" s="61"/>
      <c r="N163" s="120">
        <f t="shared" si="43"/>
        <v>0</v>
      </c>
      <c r="O163" s="68">
        <f t="shared" si="44"/>
        <v>0</v>
      </c>
      <c r="P163" s="121">
        <f t="shared" si="45"/>
        <v>0</v>
      </c>
      <c r="Q163" s="121">
        <f t="shared" si="46"/>
        <v>0</v>
      </c>
      <c r="R163" s="122">
        <f t="shared" si="47"/>
        <v>24</v>
      </c>
      <c r="S163" s="120">
        <f t="shared" si="48"/>
        <v>1</v>
      </c>
      <c r="T163" s="120">
        <f t="shared" si="49"/>
        <v>1</v>
      </c>
      <c r="U163" s="159">
        <f t="shared" si="50"/>
        <v>0</v>
      </c>
      <c r="V163" s="142">
        <f t="shared" si="42"/>
        <v>0</v>
      </c>
      <c r="W163" s="142">
        <f t="shared" si="51"/>
        <v>0</v>
      </c>
      <c r="X163" s="157">
        <f t="shared" si="52"/>
        <v>0</v>
      </c>
      <c r="Y163" s="68">
        <f t="shared" si="53"/>
        <v>0</v>
      </c>
      <c r="Z163" s="68">
        <f t="shared" si="54"/>
        <v>0</v>
      </c>
      <c r="AA163" s="68" t="str">
        <f t="shared" si="55"/>
        <v/>
      </c>
      <c r="AB163" s="121" t="str">
        <f t="shared" si="56"/>
        <v/>
      </c>
    </row>
    <row r="164" spans="1:28" x14ac:dyDescent="0.25">
      <c r="A164" s="37"/>
      <c r="B164" s="57"/>
      <c r="C164" s="57"/>
      <c r="D164" s="57"/>
      <c r="E164" s="57"/>
      <c r="F164" s="57"/>
      <c r="G164" s="70"/>
      <c r="H164" s="71"/>
      <c r="I164" s="70"/>
      <c r="J164" s="61"/>
      <c r="K164" s="61"/>
      <c r="L164" s="61"/>
      <c r="M164" s="61"/>
      <c r="N164" s="120">
        <f t="shared" si="43"/>
        <v>0</v>
      </c>
      <c r="O164" s="68">
        <f t="shared" si="44"/>
        <v>0</v>
      </c>
      <c r="P164" s="121">
        <f t="shared" si="45"/>
        <v>0</v>
      </c>
      <c r="Q164" s="121">
        <f t="shared" si="46"/>
        <v>0</v>
      </c>
      <c r="R164" s="122">
        <f t="shared" si="47"/>
        <v>24</v>
      </c>
      <c r="S164" s="120">
        <f t="shared" si="48"/>
        <v>1</v>
      </c>
      <c r="T164" s="120">
        <f t="shared" si="49"/>
        <v>1</v>
      </c>
      <c r="U164" s="159">
        <f t="shared" si="50"/>
        <v>0</v>
      </c>
      <c r="V164" s="142">
        <f t="shared" si="42"/>
        <v>0</v>
      </c>
      <c r="W164" s="142">
        <f t="shared" si="51"/>
        <v>0</v>
      </c>
      <c r="X164" s="157">
        <f t="shared" si="52"/>
        <v>0</v>
      </c>
      <c r="Y164" s="68">
        <f t="shared" si="53"/>
        <v>0</v>
      </c>
      <c r="Z164" s="68">
        <f t="shared" si="54"/>
        <v>0</v>
      </c>
      <c r="AA164" s="68" t="str">
        <f t="shared" si="55"/>
        <v/>
      </c>
      <c r="AB164" s="121" t="str">
        <f t="shared" si="56"/>
        <v/>
      </c>
    </row>
    <row r="165" spans="1:28" x14ac:dyDescent="0.25">
      <c r="A165" s="37"/>
      <c r="B165" s="57"/>
      <c r="C165" s="57"/>
      <c r="D165" s="57"/>
      <c r="E165" s="57"/>
      <c r="F165" s="57"/>
      <c r="G165" s="70"/>
      <c r="H165" s="71"/>
      <c r="I165" s="70"/>
      <c r="J165" s="61"/>
      <c r="K165" s="61"/>
      <c r="L165" s="61"/>
      <c r="M165" s="61"/>
      <c r="N165" s="120">
        <f t="shared" si="43"/>
        <v>0</v>
      </c>
      <c r="O165" s="68">
        <f t="shared" si="44"/>
        <v>0</v>
      </c>
      <c r="P165" s="121">
        <f t="shared" si="45"/>
        <v>0</v>
      </c>
      <c r="Q165" s="121">
        <f t="shared" si="46"/>
        <v>0</v>
      </c>
      <c r="R165" s="122">
        <f t="shared" si="47"/>
        <v>24</v>
      </c>
      <c r="S165" s="120">
        <f t="shared" si="48"/>
        <v>1</v>
      </c>
      <c r="T165" s="120">
        <f t="shared" si="49"/>
        <v>1</v>
      </c>
      <c r="U165" s="159">
        <f t="shared" si="50"/>
        <v>0</v>
      </c>
      <c r="V165" s="142">
        <f t="shared" si="42"/>
        <v>0</v>
      </c>
      <c r="W165" s="142">
        <f t="shared" si="51"/>
        <v>0</v>
      </c>
      <c r="X165" s="157">
        <f t="shared" si="52"/>
        <v>0</v>
      </c>
      <c r="Y165" s="68">
        <f t="shared" si="53"/>
        <v>0</v>
      </c>
      <c r="Z165" s="68">
        <f t="shared" si="54"/>
        <v>0</v>
      </c>
      <c r="AA165" s="68" t="str">
        <f t="shared" si="55"/>
        <v/>
      </c>
      <c r="AB165" s="121" t="str">
        <f t="shared" si="56"/>
        <v/>
      </c>
    </row>
    <row r="166" spans="1:28" x14ac:dyDescent="0.25">
      <c r="A166" s="37"/>
      <c r="B166" s="57"/>
      <c r="C166" s="57"/>
      <c r="D166" s="57"/>
      <c r="E166" s="57"/>
      <c r="F166" s="57"/>
      <c r="G166" s="70"/>
      <c r="H166" s="71"/>
      <c r="I166" s="70"/>
      <c r="J166" s="61"/>
      <c r="K166" s="61"/>
      <c r="L166" s="61"/>
      <c r="M166" s="61"/>
      <c r="N166" s="120">
        <f t="shared" si="43"/>
        <v>0</v>
      </c>
      <c r="O166" s="68">
        <f t="shared" si="44"/>
        <v>0</v>
      </c>
      <c r="P166" s="121">
        <f t="shared" si="45"/>
        <v>0</v>
      </c>
      <c r="Q166" s="121">
        <f t="shared" si="46"/>
        <v>0</v>
      </c>
      <c r="R166" s="122">
        <f t="shared" si="47"/>
        <v>24</v>
      </c>
      <c r="S166" s="120">
        <f t="shared" si="48"/>
        <v>1</v>
      </c>
      <c r="T166" s="120">
        <f t="shared" si="49"/>
        <v>1</v>
      </c>
      <c r="U166" s="159">
        <f t="shared" si="50"/>
        <v>0</v>
      </c>
      <c r="V166" s="142">
        <f t="shared" si="42"/>
        <v>0</v>
      </c>
      <c r="W166" s="142">
        <f t="shared" si="51"/>
        <v>0</v>
      </c>
      <c r="X166" s="157">
        <f t="shared" si="52"/>
        <v>0</v>
      </c>
      <c r="Y166" s="68">
        <f t="shared" si="53"/>
        <v>0</v>
      </c>
      <c r="Z166" s="68">
        <f t="shared" si="54"/>
        <v>0</v>
      </c>
      <c r="AA166" s="68" t="str">
        <f t="shared" si="55"/>
        <v/>
      </c>
      <c r="AB166" s="121" t="str">
        <f t="shared" si="56"/>
        <v/>
      </c>
    </row>
    <row r="167" spans="1:28" x14ac:dyDescent="0.25">
      <c r="A167" s="37"/>
      <c r="B167" s="57"/>
      <c r="C167" s="57"/>
      <c r="D167" s="57"/>
      <c r="E167" s="57"/>
      <c r="F167" s="57"/>
      <c r="G167" s="70"/>
      <c r="H167" s="71"/>
      <c r="I167" s="70"/>
      <c r="J167" s="61"/>
      <c r="K167" s="61"/>
      <c r="L167" s="61"/>
      <c r="M167" s="61"/>
      <c r="N167" s="120">
        <f t="shared" si="43"/>
        <v>0</v>
      </c>
      <c r="O167" s="68">
        <f t="shared" si="44"/>
        <v>0</v>
      </c>
      <c r="P167" s="121">
        <f t="shared" si="45"/>
        <v>0</v>
      </c>
      <c r="Q167" s="121">
        <f t="shared" si="46"/>
        <v>0</v>
      </c>
      <c r="R167" s="122">
        <f t="shared" si="47"/>
        <v>24</v>
      </c>
      <c r="S167" s="120">
        <f t="shared" si="48"/>
        <v>1</v>
      </c>
      <c r="T167" s="120">
        <f t="shared" si="49"/>
        <v>1</v>
      </c>
      <c r="U167" s="159">
        <f t="shared" si="50"/>
        <v>0</v>
      </c>
      <c r="V167" s="142">
        <f t="shared" si="42"/>
        <v>0</v>
      </c>
      <c r="W167" s="142">
        <f t="shared" si="51"/>
        <v>0</v>
      </c>
      <c r="X167" s="157">
        <f t="shared" si="52"/>
        <v>0</v>
      </c>
      <c r="Y167" s="68">
        <f t="shared" si="53"/>
        <v>0</v>
      </c>
      <c r="Z167" s="68">
        <f t="shared" si="54"/>
        <v>0</v>
      </c>
      <c r="AA167" s="68" t="str">
        <f t="shared" si="55"/>
        <v/>
      </c>
      <c r="AB167" s="121" t="str">
        <f t="shared" si="56"/>
        <v/>
      </c>
    </row>
    <row r="168" spans="1:28" x14ac:dyDescent="0.25">
      <c r="A168" s="37"/>
      <c r="B168" s="57"/>
      <c r="C168" s="57"/>
      <c r="D168" s="57"/>
      <c r="E168" s="57"/>
      <c r="F168" s="57"/>
      <c r="G168" s="70"/>
      <c r="H168" s="71"/>
      <c r="I168" s="70"/>
      <c r="J168" s="61"/>
      <c r="K168" s="61"/>
      <c r="L168" s="61"/>
      <c r="M168" s="61"/>
      <c r="N168" s="120">
        <f t="shared" si="43"/>
        <v>0</v>
      </c>
      <c r="O168" s="68">
        <f t="shared" si="44"/>
        <v>0</v>
      </c>
      <c r="P168" s="121">
        <f t="shared" si="45"/>
        <v>0</v>
      </c>
      <c r="Q168" s="121">
        <f t="shared" si="46"/>
        <v>0</v>
      </c>
      <c r="R168" s="122">
        <f t="shared" si="47"/>
        <v>24</v>
      </c>
      <c r="S168" s="120">
        <f t="shared" si="48"/>
        <v>1</v>
      </c>
      <c r="T168" s="120">
        <f t="shared" si="49"/>
        <v>1</v>
      </c>
      <c r="U168" s="159">
        <f t="shared" si="50"/>
        <v>0</v>
      </c>
      <c r="V168" s="142">
        <f t="shared" si="42"/>
        <v>0</v>
      </c>
      <c r="W168" s="142">
        <f t="shared" si="51"/>
        <v>0</v>
      </c>
      <c r="X168" s="157">
        <f t="shared" si="52"/>
        <v>0</v>
      </c>
      <c r="Y168" s="68">
        <f t="shared" si="53"/>
        <v>0</v>
      </c>
      <c r="Z168" s="68">
        <f t="shared" si="54"/>
        <v>0</v>
      </c>
      <c r="AA168" s="68" t="str">
        <f t="shared" si="55"/>
        <v/>
      </c>
      <c r="AB168" s="121" t="str">
        <f t="shared" si="56"/>
        <v/>
      </c>
    </row>
    <row r="169" spans="1:28" x14ac:dyDescent="0.25">
      <c r="A169" s="37"/>
      <c r="B169" s="57"/>
      <c r="C169" s="57"/>
      <c r="D169" s="57"/>
      <c r="E169" s="57"/>
      <c r="F169" s="57"/>
      <c r="G169" s="70"/>
      <c r="H169" s="71"/>
      <c r="I169" s="70"/>
      <c r="J169" s="61"/>
      <c r="K169" s="61"/>
      <c r="L169" s="61"/>
      <c r="M169" s="61"/>
      <c r="N169" s="120">
        <f t="shared" si="43"/>
        <v>0</v>
      </c>
      <c r="O169" s="68">
        <f t="shared" si="44"/>
        <v>0</v>
      </c>
      <c r="P169" s="121">
        <f t="shared" si="45"/>
        <v>0</v>
      </c>
      <c r="Q169" s="121">
        <f t="shared" si="46"/>
        <v>0</v>
      </c>
      <c r="R169" s="122">
        <f t="shared" si="47"/>
        <v>24</v>
      </c>
      <c r="S169" s="120">
        <f t="shared" si="48"/>
        <v>1</v>
      </c>
      <c r="T169" s="120">
        <f t="shared" si="49"/>
        <v>1</v>
      </c>
      <c r="U169" s="159">
        <f t="shared" si="50"/>
        <v>0</v>
      </c>
      <c r="V169" s="142">
        <f t="shared" si="42"/>
        <v>0</v>
      </c>
      <c r="W169" s="142">
        <f t="shared" si="51"/>
        <v>0</v>
      </c>
      <c r="X169" s="157">
        <f t="shared" si="52"/>
        <v>0</v>
      </c>
      <c r="Y169" s="68">
        <f t="shared" si="53"/>
        <v>0</v>
      </c>
      <c r="Z169" s="68">
        <f t="shared" si="54"/>
        <v>0</v>
      </c>
      <c r="AA169" s="68" t="str">
        <f t="shared" si="55"/>
        <v/>
      </c>
      <c r="AB169" s="121" t="str">
        <f t="shared" si="56"/>
        <v/>
      </c>
    </row>
    <row r="170" spans="1:28" x14ac:dyDescent="0.25">
      <c r="A170" s="37"/>
      <c r="B170" s="57"/>
      <c r="C170" s="57"/>
      <c r="D170" s="57"/>
      <c r="E170" s="57"/>
      <c r="F170" s="57"/>
      <c r="G170" s="70"/>
      <c r="H170" s="71"/>
      <c r="I170" s="70"/>
      <c r="J170" s="61"/>
      <c r="K170" s="61"/>
      <c r="L170" s="61"/>
      <c r="M170" s="61"/>
      <c r="N170" s="120">
        <f t="shared" si="43"/>
        <v>0</v>
      </c>
      <c r="O170" s="68">
        <f t="shared" si="44"/>
        <v>0</v>
      </c>
      <c r="P170" s="121">
        <f t="shared" si="45"/>
        <v>0</v>
      </c>
      <c r="Q170" s="121">
        <f t="shared" si="46"/>
        <v>0</v>
      </c>
      <c r="R170" s="122">
        <f t="shared" si="47"/>
        <v>24</v>
      </c>
      <c r="S170" s="120">
        <f t="shared" si="48"/>
        <v>1</v>
      </c>
      <c r="T170" s="120">
        <f t="shared" si="49"/>
        <v>1</v>
      </c>
      <c r="U170" s="159">
        <f t="shared" si="50"/>
        <v>0</v>
      </c>
      <c r="V170" s="142">
        <f t="shared" si="42"/>
        <v>0</v>
      </c>
      <c r="W170" s="142">
        <f t="shared" si="51"/>
        <v>0</v>
      </c>
      <c r="X170" s="157">
        <f t="shared" si="52"/>
        <v>0</v>
      </c>
      <c r="Y170" s="68">
        <f t="shared" si="53"/>
        <v>0</v>
      </c>
      <c r="Z170" s="68">
        <f t="shared" si="54"/>
        <v>0</v>
      </c>
      <c r="AA170" s="68" t="str">
        <f t="shared" si="55"/>
        <v/>
      </c>
      <c r="AB170" s="121" t="str">
        <f t="shared" si="56"/>
        <v/>
      </c>
    </row>
    <row r="171" spans="1:28" x14ac:dyDescent="0.25">
      <c r="A171" s="37"/>
      <c r="B171" s="57"/>
      <c r="C171" s="57"/>
      <c r="D171" s="57"/>
      <c r="E171" s="57"/>
      <c r="F171" s="57"/>
      <c r="G171" s="70"/>
      <c r="H171" s="71"/>
      <c r="I171" s="70"/>
      <c r="J171" s="61"/>
      <c r="K171" s="61"/>
      <c r="L171" s="61"/>
      <c r="M171" s="61"/>
      <c r="N171" s="120">
        <f t="shared" si="43"/>
        <v>0</v>
      </c>
      <c r="O171" s="68">
        <f t="shared" si="44"/>
        <v>0</v>
      </c>
      <c r="P171" s="121">
        <f t="shared" si="45"/>
        <v>0</v>
      </c>
      <c r="Q171" s="121">
        <f t="shared" si="46"/>
        <v>0</v>
      </c>
      <c r="R171" s="122">
        <f t="shared" si="47"/>
        <v>24</v>
      </c>
      <c r="S171" s="120">
        <f t="shared" si="48"/>
        <v>1</v>
      </c>
      <c r="T171" s="120">
        <f t="shared" si="49"/>
        <v>1</v>
      </c>
      <c r="U171" s="159">
        <f t="shared" si="50"/>
        <v>0</v>
      </c>
      <c r="V171" s="142">
        <f t="shared" si="42"/>
        <v>0</v>
      </c>
      <c r="W171" s="142">
        <f t="shared" si="51"/>
        <v>0</v>
      </c>
      <c r="X171" s="157">
        <f t="shared" si="52"/>
        <v>0</v>
      </c>
      <c r="Y171" s="68">
        <f t="shared" si="53"/>
        <v>0</v>
      </c>
      <c r="Z171" s="68">
        <f t="shared" si="54"/>
        <v>0</v>
      </c>
      <c r="AA171" s="68" t="str">
        <f t="shared" si="55"/>
        <v/>
      </c>
      <c r="AB171" s="121" t="str">
        <f t="shared" si="56"/>
        <v/>
      </c>
    </row>
    <row r="172" spans="1:28" x14ac:dyDescent="0.25">
      <c r="A172" s="37"/>
      <c r="B172" s="57"/>
      <c r="C172" s="57"/>
      <c r="D172" s="57"/>
      <c r="E172" s="57"/>
      <c r="F172" s="57"/>
      <c r="G172" s="70"/>
      <c r="H172" s="71"/>
      <c r="I172" s="70"/>
      <c r="J172" s="61"/>
      <c r="K172" s="61"/>
      <c r="L172" s="61"/>
      <c r="M172" s="61"/>
      <c r="N172" s="120">
        <f t="shared" si="43"/>
        <v>0</v>
      </c>
      <c r="O172" s="68">
        <f t="shared" si="44"/>
        <v>0</v>
      </c>
      <c r="P172" s="121">
        <f t="shared" si="45"/>
        <v>0</v>
      </c>
      <c r="Q172" s="121">
        <f t="shared" si="46"/>
        <v>0</v>
      </c>
      <c r="R172" s="122">
        <f t="shared" si="47"/>
        <v>24</v>
      </c>
      <c r="S172" s="120">
        <f t="shared" si="48"/>
        <v>1</v>
      </c>
      <c r="T172" s="120">
        <f t="shared" si="49"/>
        <v>1</v>
      </c>
      <c r="U172" s="159">
        <f t="shared" si="50"/>
        <v>0</v>
      </c>
      <c r="V172" s="142">
        <f t="shared" si="42"/>
        <v>0</v>
      </c>
      <c r="W172" s="142">
        <f t="shared" si="51"/>
        <v>0</v>
      </c>
      <c r="X172" s="157">
        <f t="shared" si="52"/>
        <v>0</v>
      </c>
      <c r="Y172" s="68">
        <f t="shared" si="53"/>
        <v>0</v>
      </c>
      <c r="Z172" s="68">
        <f t="shared" si="54"/>
        <v>0</v>
      </c>
      <c r="AA172" s="68" t="str">
        <f t="shared" si="55"/>
        <v/>
      </c>
      <c r="AB172" s="121" t="str">
        <f t="shared" si="56"/>
        <v/>
      </c>
    </row>
    <row r="173" spans="1:28" x14ac:dyDescent="0.25">
      <c r="A173" s="37"/>
      <c r="B173" s="57"/>
      <c r="C173" s="57"/>
      <c r="D173" s="57"/>
      <c r="E173" s="57"/>
      <c r="F173" s="57"/>
      <c r="G173" s="70"/>
      <c r="H173" s="71"/>
      <c r="I173" s="70"/>
      <c r="J173" s="61"/>
      <c r="K173" s="61"/>
      <c r="L173" s="61"/>
      <c r="M173" s="61"/>
      <c r="N173" s="120">
        <f t="shared" si="43"/>
        <v>0</v>
      </c>
      <c r="O173" s="68">
        <f t="shared" si="44"/>
        <v>0</v>
      </c>
      <c r="P173" s="121">
        <f t="shared" si="45"/>
        <v>0</v>
      </c>
      <c r="Q173" s="121">
        <f t="shared" si="46"/>
        <v>0</v>
      </c>
      <c r="R173" s="122">
        <f t="shared" si="47"/>
        <v>24</v>
      </c>
      <c r="S173" s="120">
        <f t="shared" si="48"/>
        <v>1</v>
      </c>
      <c r="T173" s="120">
        <f t="shared" si="49"/>
        <v>1</v>
      </c>
      <c r="U173" s="159">
        <f t="shared" si="50"/>
        <v>0</v>
      </c>
      <c r="V173" s="142">
        <f t="shared" si="42"/>
        <v>0</v>
      </c>
      <c r="W173" s="142">
        <f t="shared" si="51"/>
        <v>0</v>
      </c>
      <c r="X173" s="157">
        <f t="shared" si="52"/>
        <v>0</v>
      </c>
      <c r="Y173" s="68">
        <f t="shared" si="53"/>
        <v>0</v>
      </c>
      <c r="Z173" s="68">
        <f t="shared" si="54"/>
        <v>0</v>
      </c>
      <c r="AA173" s="68" t="str">
        <f t="shared" si="55"/>
        <v/>
      </c>
      <c r="AB173" s="121" t="str">
        <f t="shared" si="56"/>
        <v/>
      </c>
    </row>
    <row r="174" spans="1:28" x14ac:dyDescent="0.25">
      <c r="A174" s="37"/>
      <c r="B174" s="57"/>
      <c r="C174" s="57"/>
      <c r="D174" s="57"/>
      <c r="E174" s="57"/>
      <c r="F174" s="57"/>
      <c r="G174" s="70"/>
      <c r="H174" s="71"/>
      <c r="I174" s="70"/>
      <c r="J174" s="61"/>
      <c r="K174" s="61"/>
      <c r="L174" s="61"/>
      <c r="M174" s="61"/>
      <c r="N174" s="120">
        <f t="shared" si="43"/>
        <v>0</v>
      </c>
      <c r="O174" s="68">
        <f t="shared" si="44"/>
        <v>0</v>
      </c>
      <c r="P174" s="121">
        <f t="shared" si="45"/>
        <v>0</v>
      </c>
      <c r="Q174" s="121">
        <f t="shared" si="46"/>
        <v>0</v>
      </c>
      <c r="R174" s="122">
        <f t="shared" si="47"/>
        <v>24</v>
      </c>
      <c r="S174" s="120">
        <f t="shared" si="48"/>
        <v>1</v>
      </c>
      <c r="T174" s="120">
        <f t="shared" si="49"/>
        <v>1</v>
      </c>
      <c r="U174" s="159">
        <f t="shared" si="50"/>
        <v>0</v>
      </c>
      <c r="V174" s="142">
        <f t="shared" si="42"/>
        <v>0</v>
      </c>
      <c r="W174" s="142">
        <f t="shared" si="51"/>
        <v>0</v>
      </c>
      <c r="X174" s="157">
        <f t="shared" si="52"/>
        <v>0</v>
      </c>
      <c r="Y174" s="68">
        <f t="shared" si="53"/>
        <v>0</v>
      </c>
      <c r="Z174" s="68">
        <f t="shared" si="54"/>
        <v>0</v>
      </c>
      <c r="AA174" s="68" t="str">
        <f t="shared" si="55"/>
        <v/>
      </c>
      <c r="AB174" s="121" t="str">
        <f t="shared" si="56"/>
        <v/>
      </c>
    </row>
    <row r="175" spans="1:28" x14ac:dyDescent="0.25">
      <c r="A175" s="37"/>
      <c r="B175" s="57"/>
      <c r="C175" s="57"/>
      <c r="D175" s="57"/>
      <c r="E175" s="57"/>
      <c r="F175" s="57"/>
      <c r="G175" s="70"/>
      <c r="H175" s="71"/>
      <c r="I175" s="70"/>
      <c r="J175" s="61"/>
      <c r="K175" s="61"/>
      <c r="L175" s="61"/>
      <c r="M175" s="61"/>
      <c r="N175" s="120">
        <f t="shared" si="43"/>
        <v>0</v>
      </c>
      <c r="O175" s="68">
        <f t="shared" si="44"/>
        <v>0</v>
      </c>
      <c r="P175" s="121">
        <f t="shared" si="45"/>
        <v>0</v>
      </c>
      <c r="Q175" s="121">
        <f t="shared" si="46"/>
        <v>0</v>
      </c>
      <c r="R175" s="122">
        <f t="shared" si="47"/>
        <v>24</v>
      </c>
      <c r="S175" s="120">
        <f t="shared" si="48"/>
        <v>1</v>
      </c>
      <c r="T175" s="120">
        <f t="shared" si="49"/>
        <v>1</v>
      </c>
      <c r="U175" s="159">
        <f t="shared" si="50"/>
        <v>0</v>
      </c>
      <c r="V175" s="142">
        <f t="shared" si="42"/>
        <v>0</v>
      </c>
      <c r="W175" s="142">
        <f t="shared" si="51"/>
        <v>0</v>
      </c>
      <c r="X175" s="157">
        <f t="shared" si="52"/>
        <v>0</v>
      </c>
      <c r="Y175" s="68">
        <f t="shared" si="53"/>
        <v>0</v>
      </c>
      <c r="Z175" s="68">
        <f t="shared" si="54"/>
        <v>0</v>
      </c>
      <c r="AA175" s="68" t="str">
        <f t="shared" si="55"/>
        <v/>
      </c>
      <c r="AB175" s="121" t="str">
        <f t="shared" si="56"/>
        <v/>
      </c>
    </row>
    <row r="176" spans="1:28" x14ac:dyDescent="0.25">
      <c r="A176" s="37"/>
      <c r="B176" s="57"/>
      <c r="C176" s="57"/>
      <c r="D176" s="57"/>
      <c r="E176" s="57"/>
      <c r="F176" s="57"/>
      <c r="G176" s="70"/>
      <c r="H176" s="71"/>
      <c r="I176" s="70"/>
      <c r="J176" s="61"/>
      <c r="K176" s="61"/>
      <c r="L176" s="61"/>
      <c r="M176" s="61"/>
      <c r="N176" s="120">
        <f t="shared" si="43"/>
        <v>0</v>
      </c>
      <c r="O176" s="68">
        <f t="shared" si="44"/>
        <v>0</v>
      </c>
      <c r="P176" s="121">
        <f t="shared" si="45"/>
        <v>0</v>
      </c>
      <c r="Q176" s="121">
        <f t="shared" si="46"/>
        <v>0</v>
      </c>
      <c r="R176" s="122">
        <f t="shared" si="47"/>
        <v>24</v>
      </c>
      <c r="S176" s="120">
        <f t="shared" si="48"/>
        <v>1</v>
      </c>
      <c r="T176" s="120">
        <f t="shared" si="49"/>
        <v>1</v>
      </c>
      <c r="U176" s="159">
        <f t="shared" si="50"/>
        <v>0</v>
      </c>
      <c r="V176" s="142">
        <f t="shared" si="42"/>
        <v>0</v>
      </c>
      <c r="W176" s="142">
        <f t="shared" si="51"/>
        <v>0</v>
      </c>
      <c r="X176" s="157">
        <f t="shared" si="52"/>
        <v>0</v>
      </c>
      <c r="Y176" s="68">
        <f t="shared" si="53"/>
        <v>0</v>
      </c>
      <c r="Z176" s="68">
        <f t="shared" si="54"/>
        <v>0</v>
      </c>
      <c r="AA176" s="68" t="str">
        <f t="shared" si="55"/>
        <v/>
      </c>
      <c r="AB176" s="121" t="str">
        <f t="shared" si="56"/>
        <v/>
      </c>
    </row>
    <row r="177" spans="1:28" x14ac:dyDescent="0.25">
      <c r="A177" s="37"/>
      <c r="B177" s="57"/>
      <c r="C177" s="57"/>
      <c r="D177" s="57"/>
      <c r="E177" s="57"/>
      <c r="F177" s="57"/>
      <c r="G177" s="70"/>
      <c r="H177" s="71"/>
      <c r="I177" s="70"/>
      <c r="J177" s="61"/>
      <c r="K177" s="61"/>
      <c r="L177" s="61"/>
      <c r="M177" s="61"/>
      <c r="N177" s="120">
        <f t="shared" si="43"/>
        <v>0</v>
      </c>
      <c r="O177" s="68">
        <f t="shared" si="44"/>
        <v>0</v>
      </c>
      <c r="P177" s="121">
        <f t="shared" si="45"/>
        <v>0</v>
      </c>
      <c r="Q177" s="121">
        <f t="shared" si="46"/>
        <v>0</v>
      </c>
      <c r="R177" s="122">
        <f t="shared" si="47"/>
        <v>24</v>
      </c>
      <c r="S177" s="120">
        <f t="shared" si="48"/>
        <v>1</v>
      </c>
      <c r="T177" s="120">
        <f t="shared" si="49"/>
        <v>1</v>
      </c>
      <c r="U177" s="159">
        <f t="shared" si="50"/>
        <v>0</v>
      </c>
      <c r="V177" s="142">
        <f t="shared" si="42"/>
        <v>0</v>
      </c>
      <c r="W177" s="142">
        <f t="shared" si="51"/>
        <v>0</v>
      </c>
      <c r="X177" s="157">
        <f t="shared" si="52"/>
        <v>0</v>
      </c>
      <c r="Y177" s="68">
        <f t="shared" si="53"/>
        <v>0</v>
      </c>
      <c r="Z177" s="68">
        <f t="shared" si="54"/>
        <v>0</v>
      </c>
      <c r="AA177" s="68" t="str">
        <f t="shared" si="55"/>
        <v/>
      </c>
      <c r="AB177" s="121" t="str">
        <f t="shared" si="56"/>
        <v/>
      </c>
    </row>
    <row r="178" spans="1:28" x14ac:dyDescent="0.25">
      <c r="A178" s="37"/>
      <c r="B178" s="57"/>
      <c r="C178" s="57"/>
      <c r="D178" s="57"/>
      <c r="E178" s="57"/>
      <c r="F178" s="57"/>
      <c r="G178" s="70"/>
      <c r="H178" s="71"/>
      <c r="I178" s="70"/>
      <c r="J178" s="61"/>
      <c r="K178" s="61"/>
      <c r="L178" s="61"/>
      <c r="M178" s="61"/>
      <c r="N178" s="120">
        <f t="shared" si="43"/>
        <v>0</v>
      </c>
      <c r="O178" s="68">
        <f t="shared" si="44"/>
        <v>0</v>
      </c>
      <c r="P178" s="121">
        <f t="shared" si="45"/>
        <v>0</v>
      </c>
      <c r="Q178" s="121">
        <f t="shared" si="46"/>
        <v>0</v>
      </c>
      <c r="R178" s="122">
        <f t="shared" si="47"/>
        <v>24</v>
      </c>
      <c r="S178" s="120">
        <f t="shared" si="48"/>
        <v>1</v>
      </c>
      <c r="T178" s="120">
        <f t="shared" si="49"/>
        <v>1</v>
      </c>
      <c r="U178" s="159">
        <f t="shared" si="50"/>
        <v>0</v>
      </c>
      <c r="V178" s="142">
        <f t="shared" si="42"/>
        <v>0</v>
      </c>
      <c r="W178" s="142">
        <f t="shared" si="51"/>
        <v>0</v>
      </c>
      <c r="X178" s="157">
        <f t="shared" si="52"/>
        <v>0</v>
      </c>
      <c r="Y178" s="68">
        <f t="shared" si="53"/>
        <v>0</v>
      </c>
      <c r="Z178" s="68">
        <f t="shared" si="54"/>
        <v>0</v>
      </c>
      <c r="AA178" s="68" t="str">
        <f t="shared" si="55"/>
        <v/>
      </c>
      <c r="AB178" s="121" t="str">
        <f t="shared" si="56"/>
        <v/>
      </c>
    </row>
    <row r="179" spans="1:28" x14ac:dyDescent="0.25">
      <c r="A179" s="37"/>
      <c r="B179" s="57"/>
      <c r="C179" s="57"/>
      <c r="D179" s="57"/>
      <c r="E179" s="57"/>
      <c r="F179" s="57"/>
      <c r="G179" s="70"/>
      <c r="H179" s="71"/>
      <c r="I179" s="70"/>
      <c r="J179" s="61"/>
      <c r="K179" s="61"/>
      <c r="L179" s="61"/>
      <c r="M179" s="61"/>
      <c r="N179" s="120">
        <f t="shared" si="43"/>
        <v>0</v>
      </c>
      <c r="O179" s="68">
        <f t="shared" si="44"/>
        <v>0</v>
      </c>
      <c r="P179" s="121">
        <f t="shared" si="45"/>
        <v>0</v>
      </c>
      <c r="Q179" s="121">
        <f t="shared" si="46"/>
        <v>0</v>
      </c>
      <c r="R179" s="122">
        <f t="shared" si="47"/>
        <v>24</v>
      </c>
      <c r="S179" s="120">
        <f t="shared" si="48"/>
        <v>1</v>
      </c>
      <c r="T179" s="120">
        <f t="shared" si="49"/>
        <v>1</v>
      </c>
      <c r="U179" s="159">
        <f t="shared" si="50"/>
        <v>0</v>
      </c>
      <c r="V179" s="142">
        <f t="shared" si="42"/>
        <v>0</v>
      </c>
      <c r="W179" s="142">
        <f t="shared" si="51"/>
        <v>0</v>
      </c>
      <c r="X179" s="157">
        <f t="shared" si="52"/>
        <v>0</v>
      </c>
      <c r="Y179" s="68">
        <f t="shared" si="53"/>
        <v>0</v>
      </c>
      <c r="Z179" s="68">
        <f t="shared" si="54"/>
        <v>0</v>
      </c>
      <c r="AA179" s="68" t="str">
        <f t="shared" si="55"/>
        <v/>
      </c>
      <c r="AB179" s="121" t="str">
        <f t="shared" si="56"/>
        <v/>
      </c>
    </row>
    <row r="180" spans="1:28" x14ac:dyDescent="0.25">
      <c r="A180" s="37"/>
      <c r="B180" s="57"/>
      <c r="C180" s="57"/>
      <c r="D180" s="57"/>
      <c r="E180" s="57"/>
      <c r="F180" s="57"/>
      <c r="G180" s="70"/>
      <c r="H180" s="71"/>
      <c r="I180" s="70"/>
      <c r="J180" s="61"/>
      <c r="K180" s="61"/>
      <c r="L180" s="61"/>
      <c r="M180" s="61"/>
      <c r="N180" s="120">
        <f t="shared" si="43"/>
        <v>0</v>
      </c>
      <c r="O180" s="68">
        <f t="shared" si="44"/>
        <v>0</v>
      </c>
      <c r="P180" s="121">
        <f t="shared" si="45"/>
        <v>0</v>
      </c>
      <c r="Q180" s="121">
        <f t="shared" si="46"/>
        <v>0</v>
      </c>
      <c r="R180" s="122">
        <f t="shared" si="47"/>
        <v>24</v>
      </c>
      <c r="S180" s="120">
        <f t="shared" si="48"/>
        <v>1</v>
      </c>
      <c r="T180" s="120">
        <f t="shared" si="49"/>
        <v>1</v>
      </c>
      <c r="U180" s="159">
        <f t="shared" si="50"/>
        <v>0</v>
      </c>
      <c r="V180" s="142">
        <f t="shared" si="42"/>
        <v>0</v>
      </c>
      <c r="W180" s="142">
        <f t="shared" si="51"/>
        <v>0</v>
      </c>
      <c r="X180" s="157">
        <f t="shared" si="52"/>
        <v>0</v>
      </c>
      <c r="Y180" s="68">
        <f t="shared" si="53"/>
        <v>0</v>
      </c>
      <c r="Z180" s="68">
        <f t="shared" si="54"/>
        <v>0</v>
      </c>
      <c r="AA180" s="68" t="str">
        <f t="shared" si="55"/>
        <v/>
      </c>
      <c r="AB180" s="121" t="str">
        <f t="shared" si="56"/>
        <v/>
      </c>
    </row>
    <row r="181" spans="1:28" x14ac:dyDescent="0.25">
      <c r="A181" s="37"/>
      <c r="B181" s="57"/>
      <c r="C181" s="57"/>
      <c r="D181" s="57"/>
      <c r="E181" s="57"/>
      <c r="F181" s="57"/>
      <c r="G181" s="70"/>
      <c r="H181" s="71"/>
      <c r="I181" s="70"/>
      <c r="J181" s="61"/>
      <c r="K181" s="61"/>
      <c r="L181" s="61"/>
      <c r="M181" s="61"/>
      <c r="N181" s="120">
        <f t="shared" si="43"/>
        <v>0</v>
      </c>
      <c r="O181" s="68">
        <f t="shared" si="44"/>
        <v>0</v>
      </c>
      <c r="P181" s="121">
        <f t="shared" si="45"/>
        <v>0</v>
      </c>
      <c r="Q181" s="121">
        <f t="shared" si="46"/>
        <v>0</v>
      </c>
      <c r="R181" s="122">
        <f t="shared" si="47"/>
        <v>24</v>
      </c>
      <c r="S181" s="120">
        <f t="shared" si="48"/>
        <v>1</v>
      </c>
      <c r="T181" s="120">
        <f t="shared" si="49"/>
        <v>1</v>
      </c>
      <c r="U181" s="159">
        <f t="shared" si="50"/>
        <v>0</v>
      </c>
      <c r="V181" s="142">
        <f t="shared" si="42"/>
        <v>0</v>
      </c>
      <c r="W181" s="142">
        <f t="shared" si="51"/>
        <v>0</v>
      </c>
      <c r="X181" s="157">
        <f t="shared" si="52"/>
        <v>0</v>
      </c>
      <c r="Y181" s="68">
        <f t="shared" si="53"/>
        <v>0</v>
      </c>
      <c r="Z181" s="68">
        <f t="shared" si="54"/>
        <v>0</v>
      </c>
      <c r="AA181" s="68" t="str">
        <f t="shared" si="55"/>
        <v/>
      </c>
      <c r="AB181" s="121" t="str">
        <f t="shared" si="56"/>
        <v/>
      </c>
    </row>
    <row r="182" spans="1:28" x14ac:dyDescent="0.25">
      <c r="A182" s="37"/>
      <c r="B182" s="57"/>
      <c r="C182" s="57"/>
      <c r="D182" s="57"/>
      <c r="E182" s="57"/>
      <c r="F182" s="57"/>
      <c r="G182" s="70"/>
      <c r="H182" s="71"/>
      <c r="I182" s="70"/>
      <c r="J182" s="61"/>
      <c r="K182" s="61"/>
      <c r="L182" s="61"/>
      <c r="M182" s="61"/>
      <c r="N182" s="120">
        <f t="shared" si="43"/>
        <v>0</v>
      </c>
      <c r="O182" s="68">
        <f t="shared" si="44"/>
        <v>0</v>
      </c>
      <c r="P182" s="121">
        <f t="shared" si="45"/>
        <v>0</v>
      </c>
      <c r="Q182" s="121">
        <f t="shared" si="46"/>
        <v>0</v>
      </c>
      <c r="R182" s="122">
        <f t="shared" si="47"/>
        <v>24</v>
      </c>
      <c r="S182" s="120">
        <f t="shared" si="48"/>
        <v>1</v>
      </c>
      <c r="T182" s="120">
        <f t="shared" si="49"/>
        <v>1</v>
      </c>
      <c r="U182" s="159">
        <f t="shared" si="50"/>
        <v>0</v>
      </c>
      <c r="V182" s="142">
        <f t="shared" si="42"/>
        <v>0</v>
      </c>
      <c r="W182" s="142">
        <f t="shared" si="51"/>
        <v>0</v>
      </c>
      <c r="X182" s="157">
        <f t="shared" si="52"/>
        <v>0</v>
      </c>
      <c r="Y182" s="68">
        <f t="shared" si="53"/>
        <v>0</v>
      </c>
      <c r="Z182" s="68">
        <f t="shared" si="54"/>
        <v>0</v>
      </c>
      <c r="AA182" s="68" t="str">
        <f t="shared" si="55"/>
        <v/>
      </c>
      <c r="AB182" s="121" t="str">
        <f t="shared" si="56"/>
        <v/>
      </c>
    </row>
    <row r="183" spans="1:28" x14ac:dyDescent="0.25">
      <c r="A183" s="37"/>
      <c r="B183" s="57"/>
      <c r="C183" s="57"/>
      <c r="D183" s="57"/>
      <c r="E183" s="57"/>
      <c r="F183" s="57"/>
      <c r="G183" s="70"/>
      <c r="H183" s="71"/>
      <c r="I183" s="70"/>
      <c r="J183" s="61"/>
      <c r="K183" s="61"/>
      <c r="L183" s="61"/>
      <c r="M183" s="61"/>
      <c r="N183" s="120">
        <f t="shared" si="43"/>
        <v>0</v>
      </c>
      <c r="O183" s="68">
        <f t="shared" si="44"/>
        <v>0</v>
      </c>
      <c r="P183" s="121">
        <f t="shared" si="45"/>
        <v>0</v>
      </c>
      <c r="Q183" s="121">
        <f t="shared" si="46"/>
        <v>0</v>
      </c>
      <c r="R183" s="122">
        <f t="shared" si="47"/>
        <v>24</v>
      </c>
      <c r="S183" s="120">
        <f t="shared" si="48"/>
        <v>1</v>
      </c>
      <c r="T183" s="120">
        <f t="shared" si="49"/>
        <v>1</v>
      </c>
      <c r="U183" s="159">
        <f t="shared" si="50"/>
        <v>0</v>
      </c>
      <c r="V183" s="142">
        <f t="shared" si="42"/>
        <v>0</v>
      </c>
      <c r="W183" s="142">
        <f t="shared" si="51"/>
        <v>0</v>
      </c>
      <c r="X183" s="157">
        <f t="shared" si="52"/>
        <v>0</v>
      </c>
      <c r="Y183" s="68">
        <f t="shared" si="53"/>
        <v>0</v>
      </c>
      <c r="Z183" s="68">
        <f t="shared" si="54"/>
        <v>0</v>
      </c>
      <c r="AA183" s="68" t="str">
        <f t="shared" si="55"/>
        <v/>
      </c>
      <c r="AB183" s="121" t="str">
        <f t="shared" si="56"/>
        <v/>
      </c>
    </row>
    <row r="184" spans="1:28" x14ac:dyDescent="0.25">
      <c r="A184" s="37"/>
      <c r="B184" s="57"/>
      <c r="C184" s="57"/>
      <c r="D184" s="57"/>
      <c r="E184" s="57"/>
      <c r="F184" s="57"/>
      <c r="G184" s="70"/>
      <c r="H184" s="71"/>
      <c r="I184" s="70"/>
      <c r="J184" s="61"/>
      <c r="K184" s="61"/>
      <c r="L184" s="61"/>
      <c r="M184" s="61"/>
      <c r="N184" s="120">
        <f t="shared" si="43"/>
        <v>0</v>
      </c>
      <c r="O184" s="68">
        <f t="shared" si="44"/>
        <v>0</v>
      </c>
      <c r="P184" s="121">
        <f t="shared" si="45"/>
        <v>0</v>
      </c>
      <c r="Q184" s="121">
        <f t="shared" si="46"/>
        <v>0</v>
      </c>
      <c r="R184" s="122">
        <f t="shared" si="47"/>
        <v>24</v>
      </c>
      <c r="S184" s="120">
        <f t="shared" si="48"/>
        <v>1</v>
      </c>
      <c r="T184" s="120">
        <f t="shared" si="49"/>
        <v>1</v>
      </c>
      <c r="U184" s="159">
        <f t="shared" si="50"/>
        <v>0</v>
      </c>
      <c r="V184" s="142">
        <f t="shared" si="42"/>
        <v>0</v>
      </c>
      <c r="W184" s="142">
        <f t="shared" si="51"/>
        <v>0</v>
      </c>
      <c r="X184" s="157">
        <f t="shared" si="52"/>
        <v>0</v>
      </c>
      <c r="Y184" s="68">
        <f t="shared" si="53"/>
        <v>0</v>
      </c>
      <c r="Z184" s="68">
        <f t="shared" si="54"/>
        <v>0</v>
      </c>
      <c r="AA184" s="68" t="str">
        <f t="shared" si="55"/>
        <v/>
      </c>
      <c r="AB184" s="121" t="str">
        <f t="shared" si="56"/>
        <v/>
      </c>
    </row>
    <row r="185" spans="1:28" x14ac:dyDescent="0.25">
      <c r="A185" s="37"/>
      <c r="B185" s="57"/>
      <c r="C185" s="57"/>
      <c r="D185" s="57"/>
      <c r="E185" s="57"/>
      <c r="F185" s="57"/>
      <c r="G185" s="70"/>
      <c r="H185" s="71"/>
      <c r="I185" s="70"/>
      <c r="J185" s="61"/>
      <c r="K185" s="61"/>
      <c r="L185" s="61"/>
      <c r="M185" s="61"/>
      <c r="N185" s="120">
        <f t="shared" si="43"/>
        <v>0</v>
      </c>
      <c r="O185" s="68">
        <f t="shared" si="44"/>
        <v>0</v>
      </c>
      <c r="P185" s="121">
        <f t="shared" si="45"/>
        <v>0</v>
      </c>
      <c r="Q185" s="121">
        <f t="shared" si="46"/>
        <v>0</v>
      </c>
      <c r="R185" s="122">
        <f t="shared" si="47"/>
        <v>24</v>
      </c>
      <c r="S185" s="120">
        <f t="shared" si="48"/>
        <v>1</v>
      </c>
      <c r="T185" s="120">
        <f t="shared" si="49"/>
        <v>1</v>
      </c>
      <c r="U185" s="159">
        <f t="shared" si="50"/>
        <v>0</v>
      </c>
      <c r="V185" s="142">
        <f t="shared" si="42"/>
        <v>0</v>
      </c>
      <c r="W185" s="142">
        <f t="shared" si="51"/>
        <v>0</v>
      </c>
      <c r="X185" s="157">
        <f t="shared" si="52"/>
        <v>0</v>
      </c>
      <c r="Y185" s="68">
        <f t="shared" si="53"/>
        <v>0</v>
      </c>
      <c r="Z185" s="68">
        <f t="shared" si="54"/>
        <v>0</v>
      </c>
      <c r="AA185" s="68" t="str">
        <f t="shared" si="55"/>
        <v/>
      </c>
      <c r="AB185" s="121" t="str">
        <f t="shared" si="56"/>
        <v/>
      </c>
    </row>
    <row r="186" spans="1:28" x14ac:dyDescent="0.25">
      <c r="A186" s="37"/>
      <c r="B186" s="57"/>
      <c r="C186" s="57"/>
      <c r="D186" s="57"/>
      <c r="E186" s="57"/>
      <c r="F186" s="57"/>
      <c r="G186" s="70"/>
      <c r="H186" s="71"/>
      <c r="I186" s="70"/>
      <c r="J186" s="61"/>
      <c r="K186" s="61"/>
      <c r="L186" s="61"/>
      <c r="M186" s="61"/>
      <c r="N186" s="120">
        <f t="shared" si="43"/>
        <v>0</v>
      </c>
      <c r="O186" s="68">
        <f t="shared" si="44"/>
        <v>0</v>
      </c>
      <c r="P186" s="121">
        <f t="shared" si="45"/>
        <v>0</v>
      </c>
      <c r="Q186" s="121">
        <f t="shared" si="46"/>
        <v>0</v>
      </c>
      <c r="R186" s="122">
        <f t="shared" si="47"/>
        <v>24</v>
      </c>
      <c r="S186" s="120">
        <f t="shared" si="48"/>
        <v>1</v>
      </c>
      <c r="T186" s="120">
        <f t="shared" si="49"/>
        <v>1</v>
      </c>
      <c r="U186" s="159">
        <f t="shared" si="50"/>
        <v>0</v>
      </c>
      <c r="V186" s="142">
        <f t="shared" si="42"/>
        <v>0</v>
      </c>
      <c r="W186" s="142">
        <f t="shared" si="51"/>
        <v>0</v>
      </c>
      <c r="X186" s="157">
        <f t="shared" si="52"/>
        <v>0</v>
      </c>
      <c r="Y186" s="68">
        <f t="shared" si="53"/>
        <v>0</v>
      </c>
      <c r="Z186" s="68">
        <f t="shared" si="54"/>
        <v>0</v>
      </c>
      <c r="AA186" s="68" t="str">
        <f t="shared" si="55"/>
        <v/>
      </c>
      <c r="AB186" s="121" t="str">
        <f t="shared" si="56"/>
        <v/>
      </c>
    </row>
    <row r="187" spans="1:28" x14ac:dyDescent="0.25">
      <c r="A187" s="37"/>
      <c r="B187" s="57"/>
      <c r="C187" s="57"/>
      <c r="D187" s="57"/>
      <c r="E187" s="57"/>
      <c r="F187" s="57"/>
      <c r="G187" s="70"/>
      <c r="H187" s="71"/>
      <c r="I187" s="70"/>
      <c r="J187" s="61"/>
      <c r="K187" s="61"/>
      <c r="L187" s="61"/>
      <c r="M187" s="61"/>
      <c r="N187" s="120">
        <f t="shared" si="43"/>
        <v>0</v>
      </c>
      <c r="O187" s="68">
        <f t="shared" si="44"/>
        <v>0</v>
      </c>
      <c r="P187" s="121">
        <f t="shared" si="45"/>
        <v>0</v>
      </c>
      <c r="Q187" s="121">
        <f t="shared" si="46"/>
        <v>0</v>
      </c>
      <c r="R187" s="122">
        <f t="shared" si="47"/>
        <v>24</v>
      </c>
      <c r="S187" s="120">
        <f t="shared" si="48"/>
        <v>1</v>
      </c>
      <c r="T187" s="120">
        <f t="shared" si="49"/>
        <v>1</v>
      </c>
      <c r="U187" s="159">
        <f t="shared" si="50"/>
        <v>0</v>
      </c>
      <c r="V187" s="142">
        <f t="shared" si="42"/>
        <v>0</v>
      </c>
      <c r="W187" s="142">
        <f t="shared" si="51"/>
        <v>0</v>
      </c>
      <c r="X187" s="157">
        <f t="shared" si="52"/>
        <v>0</v>
      </c>
      <c r="Y187" s="68">
        <f t="shared" si="53"/>
        <v>0</v>
      </c>
      <c r="Z187" s="68">
        <f t="shared" si="54"/>
        <v>0</v>
      </c>
      <c r="AA187" s="68" t="str">
        <f t="shared" si="55"/>
        <v/>
      </c>
      <c r="AB187" s="121" t="str">
        <f t="shared" si="56"/>
        <v/>
      </c>
    </row>
    <row r="188" spans="1:28" x14ac:dyDescent="0.25">
      <c r="A188" s="37"/>
      <c r="B188" s="57"/>
      <c r="C188" s="57"/>
      <c r="D188" s="57"/>
      <c r="E188" s="57"/>
      <c r="F188" s="57"/>
      <c r="G188" s="70"/>
      <c r="H188" s="71"/>
      <c r="I188" s="70"/>
      <c r="J188" s="61"/>
      <c r="K188" s="61"/>
      <c r="L188" s="61"/>
      <c r="M188" s="61"/>
      <c r="N188" s="120">
        <f t="shared" si="43"/>
        <v>0</v>
      </c>
      <c r="O188" s="68">
        <f t="shared" si="44"/>
        <v>0</v>
      </c>
      <c r="P188" s="121">
        <f t="shared" si="45"/>
        <v>0</v>
      </c>
      <c r="Q188" s="121">
        <f t="shared" si="46"/>
        <v>0</v>
      </c>
      <c r="R188" s="122">
        <f t="shared" si="47"/>
        <v>24</v>
      </c>
      <c r="S188" s="120">
        <f t="shared" si="48"/>
        <v>1</v>
      </c>
      <c r="T188" s="120">
        <f t="shared" si="49"/>
        <v>1</v>
      </c>
      <c r="U188" s="159">
        <f t="shared" si="50"/>
        <v>0</v>
      </c>
      <c r="V188" s="142">
        <f t="shared" si="42"/>
        <v>0</v>
      </c>
      <c r="W188" s="142">
        <f t="shared" si="51"/>
        <v>0</v>
      </c>
      <c r="X188" s="157">
        <f t="shared" si="52"/>
        <v>0</v>
      </c>
      <c r="Y188" s="68">
        <f t="shared" si="53"/>
        <v>0</v>
      </c>
      <c r="Z188" s="68">
        <f t="shared" si="54"/>
        <v>0</v>
      </c>
      <c r="AA188" s="68" t="str">
        <f t="shared" si="55"/>
        <v/>
      </c>
      <c r="AB188" s="121" t="str">
        <f t="shared" si="56"/>
        <v/>
      </c>
    </row>
    <row r="189" spans="1:28" x14ac:dyDescent="0.25">
      <c r="A189" s="37"/>
      <c r="B189" s="57"/>
      <c r="C189" s="57"/>
      <c r="D189" s="57"/>
      <c r="E189" s="57"/>
      <c r="F189" s="57"/>
      <c r="G189" s="70"/>
      <c r="H189" s="71"/>
      <c r="I189" s="70"/>
      <c r="J189" s="61"/>
      <c r="K189" s="61"/>
      <c r="L189" s="61"/>
      <c r="M189" s="61"/>
      <c r="N189" s="120">
        <f t="shared" si="43"/>
        <v>0</v>
      </c>
      <c r="O189" s="68">
        <f t="shared" si="44"/>
        <v>0</v>
      </c>
      <c r="P189" s="121">
        <f t="shared" si="45"/>
        <v>0</v>
      </c>
      <c r="Q189" s="121">
        <f t="shared" si="46"/>
        <v>0</v>
      </c>
      <c r="R189" s="122">
        <f t="shared" si="47"/>
        <v>24</v>
      </c>
      <c r="S189" s="120">
        <f t="shared" si="48"/>
        <v>1</v>
      </c>
      <c r="T189" s="120">
        <f t="shared" si="49"/>
        <v>1</v>
      </c>
      <c r="U189" s="159">
        <f t="shared" si="50"/>
        <v>0</v>
      </c>
      <c r="V189" s="142">
        <f t="shared" si="42"/>
        <v>0</v>
      </c>
      <c r="W189" s="142">
        <f t="shared" si="51"/>
        <v>0</v>
      </c>
      <c r="X189" s="157">
        <f t="shared" si="52"/>
        <v>0</v>
      </c>
      <c r="Y189" s="68">
        <f t="shared" si="53"/>
        <v>0</v>
      </c>
      <c r="Z189" s="68">
        <f t="shared" si="54"/>
        <v>0</v>
      </c>
      <c r="AA189" s="68" t="str">
        <f t="shared" si="55"/>
        <v/>
      </c>
      <c r="AB189" s="121" t="str">
        <f t="shared" si="56"/>
        <v/>
      </c>
    </row>
    <row r="190" spans="1:28" x14ac:dyDescent="0.25">
      <c r="A190" s="37"/>
      <c r="B190" s="57"/>
      <c r="C190" s="57"/>
      <c r="D190" s="57"/>
      <c r="E190" s="57"/>
      <c r="F190" s="57"/>
      <c r="G190" s="70"/>
      <c r="H190" s="71"/>
      <c r="I190" s="70"/>
      <c r="J190" s="61"/>
      <c r="K190" s="61"/>
      <c r="L190" s="61"/>
      <c r="M190" s="61"/>
      <c r="N190" s="120">
        <f t="shared" si="43"/>
        <v>0</v>
      </c>
      <c r="O190" s="68">
        <f t="shared" si="44"/>
        <v>0</v>
      </c>
      <c r="P190" s="121">
        <f t="shared" si="45"/>
        <v>0</v>
      </c>
      <c r="Q190" s="121">
        <f t="shared" si="46"/>
        <v>0</v>
      </c>
      <c r="R190" s="122">
        <f t="shared" si="47"/>
        <v>24</v>
      </c>
      <c r="S190" s="120">
        <f t="shared" si="48"/>
        <v>1</v>
      </c>
      <c r="T190" s="120">
        <f t="shared" si="49"/>
        <v>1</v>
      </c>
      <c r="U190" s="159">
        <f t="shared" si="50"/>
        <v>0</v>
      </c>
      <c r="V190" s="142">
        <f t="shared" si="42"/>
        <v>0</v>
      </c>
      <c r="W190" s="142">
        <f t="shared" si="51"/>
        <v>0</v>
      </c>
      <c r="X190" s="157">
        <f t="shared" si="52"/>
        <v>0</v>
      </c>
      <c r="Y190" s="68">
        <f t="shared" si="53"/>
        <v>0</v>
      </c>
      <c r="Z190" s="68">
        <f t="shared" si="54"/>
        <v>0</v>
      </c>
      <c r="AA190" s="68" t="str">
        <f t="shared" si="55"/>
        <v/>
      </c>
      <c r="AB190" s="121" t="str">
        <f t="shared" si="56"/>
        <v/>
      </c>
    </row>
    <row r="191" spans="1:28" x14ac:dyDescent="0.25">
      <c r="A191" s="37"/>
      <c r="B191" s="57"/>
      <c r="C191" s="57"/>
      <c r="D191" s="57"/>
      <c r="E191" s="57"/>
      <c r="F191" s="57"/>
      <c r="G191" s="70"/>
      <c r="H191" s="71"/>
      <c r="I191" s="70"/>
      <c r="J191" s="61"/>
      <c r="K191" s="61"/>
      <c r="L191" s="61"/>
      <c r="M191" s="61"/>
      <c r="N191" s="120">
        <f t="shared" si="43"/>
        <v>0</v>
      </c>
      <c r="O191" s="68">
        <f t="shared" si="44"/>
        <v>0</v>
      </c>
      <c r="P191" s="121">
        <f t="shared" si="45"/>
        <v>0</v>
      </c>
      <c r="Q191" s="121">
        <f t="shared" si="46"/>
        <v>0</v>
      </c>
      <c r="R191" s="122">
        <f t="shared" si="47"/>
        <v>24</v>
      </c>
      <c r="S191" s="120">
        <f t="shared" si="48"/>
        <v>1</v>
      </c>
      <c r="T191" s="120">
        <f t="shared" si="49"/>
        <v>1</v>
      </c>
      <c r="U191" s="159">
        <f t="shared" si="50"/>
        <v>0</v>
      </c>
      <c r="V191" s="142">
        <f t="shared" si="42"/>
        <v>0</v>
      </c>
      <c r="W191" s="142">
        <f t="shared" si="51"/>
        <v>0</v>
      </c>
      <c r="X191" s="157">
        <f t="shared" si="52"/>
        <v>0</v>
      </c>
      <c r="Y191" s="68">
        <f t="shared" si="53"/>
        <v>0</v>
      </c>
      <c r="Z191" s="68">
        <f t="shared" si="54"/>
        <v>0</v>
      </c>
      <c r="AA191" s="68" t="str">
        <f t="shared" si="55"/>
        <v/>
      </c>
      <c r="AB191" s="121" t="str">
        <f t="shared" si="56"/>
        <v/>
      </c>
    </row>
    <row r="192" spans="1:28" x14ac:dyDescent="0.25">
      <c r="A192" s="37"/>
      <c r="B192" s="57"/>
      <c r="C192" s="57"/>
      <c r="D192" s="57"/>
      <c r="E192" s="57"/>
      <c r="F192" s="57"/>
      <c r="G192" s="70"/>
      <c r="H192" s="71"/>
      <c r="I192" s="70"/>
      <c r="J192" s="61"/>
      <c r="K192" s="61"/>
      <c r="L192" s="61"/>
      <c r="M192" s="61"/>
      <c r="N192" s="120">
        <f t="shared" si="43"/>
        <v>0</v>
      </c>
      <c r="O192" s="68">
        <f t="shared" si="44"/>
        <v>0</v>
      </c>
      <c r="P192" s="121">
        <f t="shared" si="45"/>
        <v>0</v>
      </c>
      <c r="Q192" s="121">
        <f t="shared" si="46"/>
        <v>0</v>
      </c>
      <c r="R192" s="122">
        <f t="shared" si="47"/>
        <v>24</v>
      </c>
      <c r="S192" s="120">
        <f t="shared" si="48"/>
        <v>1</v>
      </c>
      <c r="T192" s="120">
        <f t="shared" si="49"/>
        <v>1</v>
      </c>
      <c r="U192" s="159">
        <f t="shared" si="50"/>
        <v>0</v>
      </c>
      <c r="V192" s="142">
        <f t="shared" si="42"/>
        <v>0</v>
      </c>
      <c r="W192" s="142">
        <f t="shared" si="51"/>
        <v>0</v>
      </c>
      <c r="X192" s="157">
        <f t="shared" si="52"/>
        <v>0</v>
      </c>
      <c r="Y192" s="68">
        <f t="shared" si="53"/>
        <v>0</v>
      </c>
      <c r="Z192" s="68">
        <f t="shared" si="54"/>
        <v>0</v>
      </c>
      <c r="AA192" s="68" t="str">
        <f t="shared" si="55"/>
        <v/>
      </c>
      <c r="AB192" s="121" t="str">
        <f t="shared" si="56"/>
        <v/>
      </c>
    </row>
    <row r="193" spans="1:28" x14ac:dyDescent="0.25">
      <c r="A193" s="37"/>
      <c r="B193" s="57"/>
      <c r="C193" s="57"/>
      <c r="D193" s="57"/>
      <c r="E193" s="57"/>
      <c r="F193" s="57"/>
      <c r="G193" s="70"/>
      <c r="H193" s="71"/>
      <c r="I193" s="70"/>
      <c r="J193" s="61"/>
      <c r="K193" s="61"/>
      <c r="L193" s="61"/>
      <c r="M193" s="61"/>
      <c r="N193" s="120">
        <f t="shared" si="43"/>
        <v>0</v>
      </c>
      <c r="O193" s="68">
        <f t="shared" si="44"/>
        <v>0</v>
      </c>
      <c r="P193" s="121">
        <f t="shared" si="45"/>
        <v>0</v>
      </c>
      <c r="Q193" s="121">
        <f t="shared" si="46"/>
        <v>0</v>
      </c>
      <c r="R193" s="122">
        <f t="shared" si="47"/>
        <v>24</v>
      </c>
      <c r="S193" s="120">
        <f t="shared" si="48"/>
        <v>1</v>
      </c>
      <c r="T193" s="120">
        <f t="shared" si="49"/>
        <v>1</v>
      </c>
      <c r="U193" s="159">
        <f t="shared" si="50"/>
        <v>0</v>
      </c>
      <c r="V193" s="142">
        <f t="shared" si="42"/>
        <v>0</v>
      </c>
      <c r="W193" s="142">
        <f t="shared" si="51"/>
        <v>0</v>
      </c>
      <c r="X193" s="157">
        <f t="shared" si="52"/>
        <v>0</v>
      </c>
      <c r="Y193" s="68">
        <f t="shared" si="53"/>
        <v>0</v>
      </c>
      <c r="Z193" s="68">
        <f t="shared" si="54"/>
        <v>0</v>
      </c>
      <c r="AA193" s="68" t="str">
        <f t="shared" si="55"/>
        <v/>
      </c>
      <c r="AB193" s="121" t="str">
        <f t="shared" si="56"/>
        <v/>
      </c>
    </row>
    <row r="194" spans="1:28" x14ac:dyDescent="0.25">
      <c r="A194" s="37"/>
      <c r="B194" s="57"/>
      <c r="C194" s="57"/>
      <c r="D194" s="57"/>
      <c r="E194" s="57"/>
      <c r="F194" s="57"/>
      <c r="G194" s="70"/>
      <c r="H194" s="71"/>
      <c r="I194" s="70"/>
      <c r="J194" s="61"/>
      <c r="K194" s="61"/>
      <c r="L194" s="61"/>
      <c r="M194" s="61"/>
      <c r="N194" s="120">
        <f t="shared" si="43"/>
        <v>0</v>
      </c>
      <c r="O194" s="68">
        <f t="shared" si="44"/>
        <v>0</v>
      </c>
      <c r="P194" s="121">
        <f t="shared" si="45"/>
        <v>0</v>
      </c>
      <c r="Q194" s="121">
        <f t="shared" si="46"/>
        <v>0</v>
      </c>
      <c r="R194" s="122">
        <f t="shared" si="47"/>
        <v>24</v>
      </c>
      <c r="S194" s="120">
        <f t="shared" si="48"/>
        <v>1</v>
      </c>
      <c r="T194" s="120">
        <f t="shared" si="49"/>
        <v>1</v>
      </c>
      <c r="U194" s="159">
        <f t="shared" si="50"/>
        <v>0</v>
      </c>
      <c r="V194" s="142">
        <f t="shared" si="42"/>
        <v>0</v>
      </c>
      <c r="W194" s="142">
        <f t="shared" si="51"/>
        <v>0</v>
      </c>
      <c r="X194" s="157">
        <f t="shared" si="52"/>
        <v>0</v>
      </c>
      <c r="Y194" s="68">
        <f t="shared" si="53"/>
        <v>0</v>
      </c>
      <c r="Z194" s="68">
        <f t="shared" si="54"/>
        <v>0</v>
      </c>
      <c r="AA194" s="68" t="str">
        <f t="shared" si="55"/>
        <v/>
      </c>
      <c r="AB194" s="121" t="str">
        <f t="shared" si="56"/>
        <v/>
      </c>
    </row>
    <row r="195" spans="1:28" x14ac:dyDescent="0.25">
      <c r="A195" s="37"/>
      <c r="B195" s="57"/>
      <c r="C195" s="57"/>
      <c r="D195" s="57"/>
      <c r="E195" s="57"/>
      <c r="F195" s="57"/>
      <c r="G195" s="70"/>
      <c r="H195" s="71"/>
      <c r="I195" s="70"/>
      <c r="J195" s="61"/>
      <c r="K195" s="61"/>
      <c r="L195" s="61"/>
      <c r="M195" s="61"/>
      <c r="N195" s="120">
        <f t="shared" si="43"/>
        <v>0</v>
      </c>
      <c r="O195" s="68">
        <f t="shared" si="44"/>
        <v>0</v>
      </c>
      <c r="P195" s="121">
        <f t="shared" si="45"/>
        <v>0</v>
      </c>
      <c r="Q195" s="121">
        <f t="shared" si="46"/>
        <v>0</v>
      </c>
      <c r="R195" s="122">
        <f t="shared" si="47"/>
        <v>24</v>
      </c>
      <c r="S195" s="120">
        <f t="shared" si="48"/>
        <v>1</v>
      </c>
      <c r="T195" s="120">
        <f t="shared" si="49"/>
        <v>1</v>
      </c>
      <c r="U195" s="159">
        <f t="shared" si="50"/>
        <v>0</v>
      </c>
      <c r="V195" s="142">
        <f t="shared" si="42"/>
        <v>0</v>
      </c>
      <c r="W195" s="142">
        <f t="shared" si="51"/>
        <v>0</v>
      </c>
      <c r="X195" s="157">
        <f t="shared" si="52"/>
        <v>0</v>
      </c>
      <c r="Y195" s="68">
        <f t="shared" si="53"/>
        <v>0</v>
      </c>
      <c r="Z195" s="68">
        <f t="shared" si="54"/>
        <v>0</v>
      </c>
      <c r="AA195" s="68" t="str">
        <f t="shared" si="55"/>
        <v/>
      </c>
      <c r="AB195" s="121" t="str">
        <f t="shared" si="56"/>
        <v/>
      </c>
    </row>
    <row r="196" spans="1:28" x14ac:dyDescent="0.25">
      <c r="A196" s="37"/>
      <c r="B196" s="57"/>
      <c r="C196" s="57"/>
      <c r="D196" s="57"/>
      <c r="E196" s="57"/>
      <c r="F196" s="57"/>
      <c r="G196" s="70"/>
      <c r="H196" s="71"/>
      <c r="I196" s="70"/>
      <c r="J196" s="61"/>
      <c r="K196" s="61"/>
      <c r="L196" s="61"/>
      <c r="M196" s="61"/>
      <c r="N196" s="120">
        <f t="shared" si="43"/>
        <v>0</v>
      </c>
      <c r="O196" s="68">
        <f t="shared" si="44"/>
        <v>0</v>
      </c>
      <c r="P196" s="121">
        <f t="shared" si="45"/>
        <v>0</v>
      </c>
      <c r="Q196" s="121">
        <f t="shared" si="46"/>
        <v>0</v>
      </c>
      <c r="R196" s="122">
        <f t="shared" si="47"/>
        <v>24</v>
      </c>
      <c r="S196" s="120">
        <f t="shared" si="48"/>
        <v>1</v>
      </c>
      <c r="T196" s="120">
        <f t="shared" si="49"/>
        <v>1</v>
      </c>
      <c r="U196" s="159">
        <f t="shared" si="50"/>
        <v>0</v>
      </c>
      <c r="V196" s="142">
        <f t="shared" si="42"/>
        <v>0</v>
      </c>
      <c r="W196" s="142">
        <f t="shared" si="51"/>
        <v>0</v>
      </c>
      <c r="X196" s="157">
        <f t="shared" si="52"/>
        <v>0</v>
      </c>
      <c r="Y196" s="68">
        <f t="shared" si="53"/>
        <v>0</v>
      </c>
      <c r="Z196" s="68">
        <f t="shared" si="54"/>
        <v>0</v>
      </c>
      <c r="AA196" s="68" t="str">
        <f t="shared" si="55"/>
        <v/>
      </c>
      <c r="AB196" s="121" t="str">
        <f t="shared" si="56"/>
        <v/>
      </c>
    </row>
    <row r="197" spans="1:28" x14ac:dyDescent="0.25">
      <c r="A197" s="37"/>
      <c r="B197" s="57"/>
      <c r="C197" s="57"/>
      <c r="D197" s="57"/>
      <c r="E197" s="57"/>
      <c r="F197" s="57"/>
      <c r="G197" s="70"/>
      <c r="H197" s="71"/>
      <c r="I197" s="70"/>
      <c r="J197" s="61"/>
      <c r="K197" s="61"/>
      <c r="L197" s="61"/>
      <c r="M197" s="61"/>
      <c r="N197" s="120">
        <f t="shared" si="43"/>
        <v>0</v>
      </c>
      <c r="O197" s="68">
        <f t="shared" si="44"/>
        <v>0</v>
      </c>
      <c r="P197" s="121">
        <f t="shared" si="45"/>
        <v>0</v>
      </c>
      <c r="Q197" s="121">
        <f t="shared" si="46"/>
        <v>0</v>
      </c>
      <c r="R197" s="122">
        <f t="shared" si="47"/>
        <v>24</v>
      </c>
      <c r="S197" s="120">
        <f t="shared" si="48"/>
        <v>1</v>
      </c>
      <c r="T197" s="120">
        <f t="shared" si="49"/>
        <v>1</v>
      </c>
      <c r="U197" s="159">
        <f t="shared" si="50"/>
        <v>0</v>
      </c>
      <c r="V197" s="142">
        <f t="shared" si="42"/>
        <v>0</v>
      </c>
      <c r="W197" s="142">
        <f t="shared" si="51"/>
        <v>0</v>
      </c>
      <c r="X197" s="157">
        <f t="shared" si="52"/>
        <v>0</v>
      </c>
      <c r="Y197" s="68">
        <f t="shared" si="53"/>
        <v>0</v>
      </c>
      <c r="Z197" s="68">
        <f t="shared" si="54"/>
        <v>0</v>
      </c>
      <c r="AA197" s="68" t="str">
        <f t="shared" si="55"/>
        <v/>
      </c>
      <c r="AB197" s="121" t="str">
        <f t="shared" si="56"/>
        <v/>
      </c>
    </row>
    <row r="198" spans="1:28" x14ac:dyDescent="0.25">
      <c r="A198" s="37"/>
      <c r="B198" s="57"/>
      <c r="C198" s="57"/>
      <c r="D198" s="57"/>
      <c r="E198" s="57"/>
      <c r="F198" s="57"/>
      <c r="G198" s="70"/>
      <c r="H198" s="71"/>
      <c r="I198" s="70"/>
      <c r="J198" s="61"/>
      <c r="K198" s="61"/>
      <c r="L198" s="61"/>
      <c r="M198" s="61"/>
      <c r="N198" s="120">
        <f t="shared" si="43"/>
        <v>0</v>
      </c>
      <c r="O198" s="68">
        <f t="shared" si="44"/>
        <v>0</v>
      </c>
      <c r="P198" s="121">
        <f t="shared" si="45"/>
        <v>0</v>
      </c>
      <c r="Q198" s="121">
        <f t="shared" si="46"/>
        <v>0</v>
      </c>
      <c r="R198" s="122">
        <f t="shared" si="47"/>
        <v>24</v>
      </c>
      <c r="S198" s="120">
        <f t="shared" si="48"/>
        <v>1</v>
      </c>
      <c r="T198" s="120">
        <f t="shared" si="49"/>
        <v>1</v>
      </c>
      <c r="U198" s="159">
        <f t="shared" si="50"/>
        <v>0</v>
      </c>
      <c r="V198" s="142">
        <f t="shared" ref="V198:V213" si="57">+IF(M198&lt;&gt;0,($L198*(SLAmaj+SLAMajPlus*$K198/1000)+($J198-$L198)*SLAmin)*1.05/$M198/60,0)</f>
        <v>0</v>
      </c>
      <c r="W198" s="142">
        <f t="shared" si="51"/>
        <v>0</v>
      </c>
      <c r="X198" s="157">
        <f t="shared" si="52"/>
        <v>0</v>
      </c>
      <c r="Y198" s="68">
        <f t="shared" si="53"/>
        <v>0</v>
      </c>
      <c r="Z198" s="68">
        <f t="shared" si="54"/>
        <v>0</v>
      </c>
      <c r="AA198" s="68" t="str">
        <f t="shared" si="55"/>
        <v/>
      </c>
      <c r="AB198" s="121" t="str">
        <f t="shared" si="56"/>
        <v/>
      </c>
    </row>
    <row r="199" spans="1:28" x14ac:dyDescent="0.25">
      <c r="A199" s="37"/>
      <c r="B199" s="57"/>
      <c r="C199" s="57"/>
      <c r="D199" s="57"/>
      <c r="E199" s="57"/>
      <c r="F199" s="57"/>
      <c r="G199" s="70"/>
      <c r="H199" s="71"/>
      <c r="I199" s="70"/>
      <c r="J199" s="61"/>
      <c r="K199" s="61"/>
      <c r="L199" s="61"/>
      <c r="M199" s="61"/>
      <c r="N199" s="120">
        <f t="shared" ref="N199:N262" si="58">J199*K199/1000</f>
        <v>0</v>
      </c>
      <c r="O199" s="68">
        <f t="shared" ref="O199:O262" si="59">+J199/R199/3600</f>
        <v>0</v>
      </c>
      <c r="P199" s="121">
        <f t="shared" ref="P199:P262" si="60">K199*O199/1000</f>
        <v>0</v>
      </c>
      <c r="Q199" s="121">
        <f t="shared" ref="Q199:Q262" si="61">+IF(O199&lt;&gt;0,M199/O199,0)</f>
        <v>0</v>
      </c>
      <c r="R199" s="122">
        <f t="shared" ref="R199:R262" si="62">+(H199-G199+1)*24</f>
        <v>24</v>
      </c>
      <c r="S199" s="120">
        <f t="shared" ref="S199:S262" si="63">+(I199-G199+1)</f>
        <v>1</v>
      </c>
      <c r="T199" s="120">
        <f t="shared" ref="T199:T262" si="64">+(I199-G199+1)/(H199-G199+1)</f>
        <v>1</v>
      </c>
      <c r="U199" s="159">
        <f t="shared" ref="U199:U262" si="65">+N199/Bandwidth_MBperSec/60</f>
        <v>0</v>
      </c>
      <c r="V199" s="142">
        <f t="shared" si="57"/>
        <v>0</v>
      </c>
      <c r="W199" s="142">
        <f t="shared" ref="W199:W262" si="66">+MAX(U199:V199)</f>
        <v>0</v>
      </c>
      <c r="X199" s="157">
        <f t="shared" ref="X199:X262" si="67">+W199/60</f>
        <v>0</v>
      </c>
      <c r="Y199" s="68">
        <f t="shared" ref="Y199:Y262" si="68">+IF(J199&lt;&gt;0,60*W199/J199*M199,0)</f>
        <v>0</v>
      </c>
      <c r="Z199" s="68">
        <f t="shared" ref="Z199:Z262" si="69">+X199/R199</f>
        <v>0</v>
      </c>
      <c r="AA199" s="68" t="str">
        <f t="shared" ref="AA199:AA262" si="70">IF(Y199&lt;&gt;0,1/Y199*M199,"")</f>
        <v/>
      </c>
      <c r="AB199" s="121" t="str">
        <f t="shared" ref="AB199:AB262" si="71">+IF(W199&lt;&gt;0,N199/W199/60,"")</f>
        <v/>
      </c>
    </row>
    <row r="200" spans="1:28" x14ac:dyDescent="0.25">
      <c r="A200" s="37"/>
      <c r="B200" s="57"/>
      <c r="C200" s="57"/>
      <c r="D200" s="57"/>
      <c r="E200" s="57"/>
      <c r="F200" s="57"/>
      <c r="G200" s="70"/>
      <c r="H200" s="71"/>
      <c r="I200" s="70"/>
      <c r="J200" s="61"/>
      <c r="K200" s="61"/>
      <c r="L200" s="61"/>
      <c r="M200" s="61"/>
      <c r="N200" s="120">
        <f t="shared" si="58"/>
        <v>0</v>
      </c>
      <c r="O200" s="68">
        <f t="shared" si="59"/>
        <v>0</v>
      </c>
      <c r="P200" s="121">
        <f t="shared" si="60"/>
        <v>0</v>
      </c>
      <c r="Q200" s="121">
        <f t="shared" si="61"/>
        <v>0</v>
      </c>
      <c r="R200" s="122">
        <f t="shared" si="62"/>
        <v>24</v>
      </c>
      <c r="S200" s="120">
        <f t="shared" si="63"/>
        <v>1</v>
      </c>
      <c r="T200" s="120">
        <f t="shared" si="64"/>
        <v>1</v>
      </c>
      <c r="U200" s="159">
        <f t="shared" si="65"/>
        <v>0</v>
      </c>
      <c r="V200" s="142">
        <f t="shared" si="57"/>
        <v>0</v>
      </c>
      <c r="W200" s="142">
        <f t="shared" si="66"/>
        <v>0</v>
      </c>
      <c r="X200" s="157">
        <f t="shared" si="67"/>
        <v>0</v>
      </c>
      <c r="Y200" s="68">
        <f t="shared" si="68"/>
        <v>0</v>
      </c>
      <c r="Z200" s="68">
        <f t="shared" si="69"/>
        <v>0</v>
      </c>
      <c r="AA200" s="68" t="str">
        <f t="shared" si="70"/>
        <v/>
      </c>
      <c r="AB200" s="121" t="str">
        <f t="shared" si="71"/>
        <v/>
      </c>
    </row>
    <row r="201" spans="1:28" x14ac:dyDescent="0.25">
      <c r="A201" s="37"/>
      <c r="B201" s="57"/>
      <c r="C201" s="57"/>
      <c r="D201" s="57"/>
      <c r="E201" s="57"/>
      <c r="F201" s="57"/>
      <c r="G201" s="70"/>
      <c r="H201" s="71"/>
      <c r="I201" s="70"/>
      <c r="J201" s="61"/>
      <c r="K201" s="61"/>
      <c r="L201" s="61"/>
      <c r="M201" s="61"/>
      <c r="N201" s="120">
        <f t="shared" si="58"/>
        <v>0</v>
      </c>
      <c r="O201" s="68">
        <f t="shared" si="59"/>
        <v>0</v>
      </c>
      <c r="P201" s="121">
        <f t="shared" si="60"/>
        <v>0</v>
      </c>
      <c r="Q201" s="121">
        <f t="shared" si="61"/>
        <v>0</v>
      </c>
      <c r="R201" s="122">
        <f t="shared" si="62"/>
        <v>24</v>
      </c>
      <c r="S201" s="120">
        <f t="shared" si="63"/>
        <v>1</v>
      </c>
      <c r="T201" s="120">
        <f t="shared" si="64"/>
        <v>1</v>
      </c>
      <c r="U201" s="159">
        <f t="shared" si="65"/>
        <v>0</v>
      </c>
      <c r="V201" s="142">
        <f t="shared" si="57"/>
        <v>0</v>
      </c>
      <c r="W201" s="142">
        <f t="shared" si="66"/>
        <v>0</v>
      </c>
      <c r="X201" s="157">
        <f t="shared" si="67"/>
        <v>0</v>
      </c>
      <c r="Y201" s="68">
        <f t="shared" si="68"/>
        <v>0</v>
      </c>
      <c r="Z201" s="68">
        <f t="shared" si="69"/>
        <v>0</v>
      </c>
      <c r="AA201" s="68" t="str">
        <f t="shared" si="70"/>
        <v/>
      </c>
      <c r="AB201" s="121" t="str">
        <f t="shared" si="71"/>
        <v/>
      </c>
    </row>
    <row r="202" spans="1:28" x14ac:dyDescent="0.25">
      <c r="A202" s="37"/>
      <c r="B202" s="57"/>
      <c r="C202" s="57"/>
      <c r="D202" s="57"/>
      <c r="E202" s="57"/>
      <c r="F202" s="57"/>
      <c r="G202" s="70"/>
      <c r="H202" s="71"/>
      <c r="I202" s="70"/>
      <c r="J202" s="61"/>
      <c r="K202" s="61"/>
      <c r="L202" s="61"/>
      <c r="M202" s="61"/>
      <c r="N202" s="120">
        <f t="shared" si="58"/>
        <v>0</v>
      </c>
      <c r="O202" s="68">
        <f t="shared" si="59"/>
        <v>0</v>
      </c>
      <c r="P202" s="121">
        <f t="shared" si="60"/>
        <v>0</v>
      </c>
      <c r="Q202" s="121">
        <f t="shared" si="61"/>
        <v>0</v>
      </c>
      <c r="R202" s="122">
        <f t="shared" si="62"/>
        <v>24</v>
      </c>
      <c r="S202" s="120">
        <f t="shared" si="63"/>
        <v>1</v>
      </c>
      <c r="T202" s="120">
        <f t="shared" si="64"/>
        <v>1</v>
      </c>
      <c r="U202" s="159">
        <f t="shared" si="65"/>
        <v>0</v>
      </c>
      <c r="V202" s="142">
        <f t="shared" si="57"/>
        <v>0</v>
      </c>
      <c r="W202" s="142">
        <f t="shared" si="66"/>
        <v>0</v>
      </c>
      <c r="X202" s="157">
        <f t="shared" si="67"/>
        <v>0</v>
      </c>
      <c r="Y202" s="68">
        <f t="shared" si="68"/>
        <v>0</v>
      </c>
      <c r="Z202" s="68">
        <f t="shared" si="69"/>
        <v>0</v>
      </c>
      <c r="AA202" s="68" t="str">
        <f t="shared" si="70"/>
        <v/>
      </c>
      <c r="AB202" s="121" t="str">
        <f t="shared" si="71"/>
        <v/>
      </c>
    </row>
    <row r="203" spans="1:28" x14ac:dyDescent="0.25">
      <c r="A203" s="37"/>
      <c r="B203" s="57"/>
      <c r="C203" s="57"/>
      <c r="D203" s="57"/>
      <c r="E203" s="57"/>
      <c r="F203" s="57"/>
      <c r="G203" s="70"/>
      <c r="H203" s="71"/>
      <c r="I203" s="70"/>
      <c r="J203" s="61"/>
      <c r="K203" s="61"/>
      <c r="L203" s="61"/>
      <c r="M203" s="61"/>
      <c r="N203" s="120">
        <f t="shared" si="58"/>
        <v>0</v>
      </c>
      <c r="O203" s="68">
        <f t="shared" si="59"/>
        <v>0</v>
      </c>
      <c r="P203" s="121">
        <f t="shared" si="60"/>
        <v>0</v>
      </c>
      <c r="Q203" s="121">
        <f t="shared" si="61"/>
        <v>0</v>
      </c>
      <c r="R203" s="122">
        <f t="shared" si="62"/>
        <v>24</v>
      </c>
      <c r="S203" s="120">
        <f t="shared" si="63"/>
        <v>1</v>
      </c>
      <c r="T203" s="120">
        <f t="shared" si="64"/>
        <v>1</v>
      </c>
      <c r="U203" s="159">
        <f t="shared" si="65"/>
        <v>0</v>
      </c>
      <c r="V203" s="142">
        <f t="shared" si="57"/>
        <v>0</v>
      </c>
      <c r="W203" s="142">
        <f t="shared" si="66"/>
        <v>0</v>
      </c>
      <c r="X203" s="157">
        <f t="shared" si="67"/>
        <v>0</v>
      </c>
      <c r="Y203" s="68">
        <f t="shared" si="68"/>
        <v>0</v>
      </c>
      <c r="Z203" s="68">
        <f t="shared" si="69"/>
        <v>0</v>
      </c>
      <c r="AA203" s="68" t="str">
        <f t="shared" si="70"/>
        <v/>
      </c>
      <c r="AB203" s="121" t="str">
        <f t="shared" si="71"/>
        <v/>
      </c>
    </row>
    <row r="204" spans="1:28" x14ac:dyDescent="0.25">
      <c r="A204" s="37"/>
      <c r="B204" s="57"/>
      <c r="C204" s="57"/>
      <c r="D204" s="57"/>
      <c r="E204" s="57"/>
      <c r="F204" s="57"/>
      <c r="G204" s="70"/>
      <c r="H204" s="71"/>
      <c r="I204" s="70"/>
      <c r="J204" s="61"/>
      <c r="K204" s="61"/>
      <c r="L204" s="61"/>
      <c r="M204" s="61"/>
      <c r="N204" s="120">
        <f t="shared" si="58"/>
        <v>0</v>
      </c>
      <c r="O204" s="68">
        <f t="shared" si="59"/>
        <v>0</v>
      </c>
      <c r="P204" s="121">
        <f t="shared" si="60"/>
        <v>0</v>
      </c>
      <c r="Q204" s="121">
        <f t="shared" si="61"/>
        <v>0</v>
      </c>
      <c r="R204" s="122">
        <f t="shared" si="62"/>
        <v>24</v>
      </c>
      <c r="S204" s="120">
        <f t="shared" si="63"/>
        <v>1</v>
      </c>
      <c r="T204" s="120">
        <f t="shared" si="64"/>
        <v>1</v>
      </c>
      <c r="U204" s="159">
        <f t="shared" si="65"/>
        <v>0</v>
      </c>
      <c r="V204" s="142">
        <f t="shared" si="57"/>
        <v>0</v>
      </c>
      <c r="W204" s="142">
        <f t="shared" si="66"/>
        <v>0</v>
      </c>
      <c r="X204" s="157">
        <f t="shared" si="67"/>
        <v>0</v>
      </c>
      <c r="Y204" s="68">
        <f t="shared" si="68"/>
        <v>0</v>
      </c>
      <c r="Z204" s="68">
        <f t="shared" si="69"/>
        <v>0</v>
      </c>
      <c r="AA204" s="68" t="str">
        <f t="shared" si="70"/>
        <v/>
      </c>
      <c r="AB204" s="121" t="str">
        <f t="shared" si="71"/>
        <v/>
      </c>
    </row>
    <row r="205" spans="1:28" x14ac:dyDescent="0.25">
      <c r="A205" s="37"/>
      <c r="B205" s="57"/>
      <c r="C205" s="57"/>
      <c r="D205" s="57"/>
      <c r="E205" s="57"/>
      <c r="F205" s="57"/>
      <c r="G205" s="70"/>
      <c r="H205" s="71"/>
      <c r="I205" s="70"/>
      <c r="J205" s="61"/>
      <c r="K205" s="61"/>
      <c r="L205" s="61"/>
      <c r="M205" s="61"/>
      <c r="N205" s="120">
        <f t="shared" si="58"/>
        <v>0</v>
      </c>
      <c r="O205" s="68">
        <f t="shared" si="59"/>
        <v>0</v>
      </c>
      <c r="P205" s="121">
        <f t="shared" si="60"/>
        <v>0</v>
      </c>
      <c r="Q205" s="121">
        <f t="shared" si="61"/>
        <v>0</v>
      </c>
      <c r="R205" s="122">
        <f t="shared" si="62"/>
        <v>24</v>
      </c>
      <c r="S205" s="120">
        <f t="shared" si="63"/>
        <v>1</v>
      </c>
      <c r="T205" s="120">
        <f t="shared" si="64"/>
        <v>1</v>
      </c>
      <c r="U205" s="159">
        <f t="shared" si="65"/>
        <v>0</v>
      </c>
      <c r="V205" s="142">
        <f t="shared" si="57"/>
        <v>0</v>
      </c>
      <c r="W205" s="142">
        <f t="shared" si="66"/>
        <v>0</v>
      </c>
      <c r="X205" s="157">
        <f t="shared" si="67"/>
        <v>0</v>
      </c>
      <c r="Y205" s="68">
        <f t="shared" si="68"/>
        <v>0</v>
      </c>
      <c r="Z205" s="68">
        <f t="shared" si="69"/>
        <v>0</v>
      </c>
      <c r="AA205" s="68" t="str">
        <f t="shared" si="70"/>
        <v/>
      </c>
      <c r="AB205" s="121" t="str">
        <f t="shared" si="71"/>
        <v/>
      </c>
    </row>
    <row r="206" spans="1:28" x14ac:dyDescent="0.25">
      <c r="A206" s="37"/>
      <c r="B206" s="57"/>
      <c r="C206" s="57"/>
      <c r="D206" s="57"/>
      <c r="E206" s="57"/>
      <c r="F206" s="57"/>
      <c r="G206" s="70"/>
      <c r="H206" s="71"/>
      <c r="I206" s="70"/>
      <c r="J206" s="61"/>
      <c r="K206" s="61"/>
      <c r="L206" s="61"/>
      <c r="M206" s="61"/>
      <c r="N206" s="120">
        <f t="shared" si="58"/>
        <v>0</v>
      </c>
      <c r="O206" s="68">
        <f t="shared" si="59"/>
        <v>0</v>
      </c>
      <c r="P206" s="121">
        <f t="shared" si="60"/>
        <v>0</v>
      </c>
      <c r="Q206" s="121">
        <f t="shared" si="61"/>
        <v>0</v>
      </c>
      <c r="R206" s="122">
        <f t="shared" si="62"/>
        <v>24</v>
      </c>
      <c r="S206" s="120">
        <f t="shared" si="63"/>
        <v>1</v>
      </c>
      <c r="T206" s="120">
        <f t="shared" si="64"/>
        <v>1</v>
      </c>
      <c r="U206" s="159">
        <f t="shared" si="65"/>
        <v>0</v>
      </c>
      <c r="V206" s="142">
        <f t="shared" si="57"/>
        <v>0</v>
      </c>
      <c r="W206" s="142">
        <f t="shared" si="66"/>
        <v>0</v>
      </c>
      <c r="X206" s="157">
        <f t="shared" si="67"/>
        <v>0</v>
      </c>
      <c r="Y206" s="68">
        <f t="shared" si="68"/>
        <v>0</v>
      </c>
      <c r="Z206" s="68">
        <f t="shared" si="69"/>
        <v>0</v>
      </c>
      <c r="AA206" s="68" t="str">
        <f t="shared" si="70"/>
        <v/>
      </c>
      <c r="AB206" s="121" t="str">
        <f t="shared" si="71"/>
        <v/>
      </c>
    </row>
    <row r="207" spans="1:28" x14ac:dyDescent="0.25">
      <c r="A207" s="37"/>
      <c r="B207" s="57"/>
      <c r="C207" s="57"/>
      <c r="D207" s="57"/>
      <c r="E207" s="57"/>
      <c r="F207" s="57"/>
      <c r="G207" s="70"/>
      <c r="H207" s="71"/>
      <c r="I207" s="70"/>
      <c r="J207" s="61"/>
      <c r="K207" s="61"/>
      <c r="L207" s="61"/>
      <c r="M207" s="61"/>
      <c r="N207" s="120">
        <f t="shared" si="58"/>
        <v>0</v>
      </c>
      <c r="O207" s="68">
        <f t="shared" si="59"/>
        <v>0</v>
      </c>
      <c r="P207" s="121">
        <f t="shared" si="60"/>
        <v>0</v>
      </c>
      <c r="Q207" s="121">
        <f t="shared" si="61"/>
        <v>0</v>
      </c>
      <c r="R207" s="122">
        <f t="shared" si="62"/>
        <v>24</v>
      </c>
      <c r="S207" s="120">
        <f t="shared" si="63"/>
        <v>1</v>
      </c>
      <c r="T207" s="120">
        <f t="shared" si="64"/>
        <v>1</v>
      </c>
      <c r="U207" s="159">
        <f t="shared" si="65"/>
        <v>0</v>
      </c>
      <c r="V207" s="142">
        <f t="shared" si="57"/>
        <v>0</v>
      </c>
      <c r="W207" s="142">
        <f t="shared" si="66"/>
        <v>0</v>
      </c>
      <c r="X207" s="157">
        <f t="shared" si="67"/>
        <v>0</v>
      </c>
      <c r="Y207" s="68">
        <f t="shared" si="68"/>
        <v>0</v>
      </c>
      <c r="Z207" s="68">
        <f t="shared" si="69"/>
        <v>0</v>
      </c>
      <c r="AA207" s="68" t="str">
        <f t="shared" si="70"/>
        <v/>
      </c>
      <c r="AB207" s="121" t="str">
        <f t="shared" si="71"/>
        <v/>
      </c>
    </row>
    <row r="208" spans="1:28" x14ac:dyDescent="0.25">
      <c r="A208" s="37"/>
      <c r="B208" s="57"/>
      <c r="C208" s="57"/>
      <c r="D208" s="57"/>
      <c r="E208" s="57"/>
      <c r="F208" s="57"/>
      <c r="G208" s="70"/>
      <c r="H208" s="71"/>
      <c r="I208" s="70"/>
      <c r="J208" s="61"/>
      <c r="K208" s="61"/>
      <c r="L208" s="61"/>
      <c r="M208" s="61"/>
      <c r="N208" s="120">
        <f t="shared" si="58"/>
        <v>0</v>
      </c>
      <c r="O208" s="68">
        <f t="shared" si="59"/>
        <v>0</v>
      </c>
      <c r="P208" s="121">
        <f t="shared" si="60"/>
        <v>0</v>
      </c>
      <c r="Q208" s="121">
        <f t="shared" si="61"/>
        <v>0</v>
      </c>
      <c r="R208" s="122">
        <f t="shared" si="62"/>
        <v>24</v>
      </c>
      <c r="S208" s="120">
        <f t="shared" si="63"/>
        <v>1</v>
      </c>
      <c r="T208" s="120">
        <f t="shared" si="64"/>
        <v>1</v>
      </c>
      <c r="U208" s="159">
        <f t="shared" si="65"/>
        <v>0</v>
      </c>
      <c r="V208" s="142">
        <f t="shared" si="57"/>
        <v>0</v>
      </c>
      <c r="W208" s="142">
        <f t="shared" si="66"/>
        <v>0</v>
      </c>
      <c r="X208" s="157">
        <f t="shared" si="67"/>
        <v>0</v>
      </c>
      <c r="Y208" s="68">
        <f t="shared" si="68"/>
        <v>0</v>
      </c>
      <c r="Z208" s="68">
        <f t="shared" si="69"/>
        <v>0</v>
      </c>
      <c r="AA208" s="68" t="str">
        <f t="shared" si="70"/>
        <v/>
      </c>
      <c r="AB208" s="121" t="str">
        <f t="shared" si="71"/>
        <v/>
      </c>
    </row>
    <row r="209" spans="1:28" x14ac:dyDescent="0.25">
      <c r="A209" s="37"/>
      <c r="B209" s="57"/>
      <c r="C209" s="57"/>
      <c r="D209" s="57"/>
      <c r="E209" s="57"/>
      <c r="F209" s="57"/>
      <c r="G209" s="70"/>
      <c r="H209" s="71"/>
      <c r="I209" s="70"/>
      <c r="J209" s="61"/>
      <c r="K209" s="61"/>
      <c r="L209" s="61"/>
      <c r="M209" s="61"/>
      <c r="N209" s="120">
        <f t="shared" si="58"/>
        <v>0</v>
      </c>
      <c r="O209" s="68">
        <f t="shared" si="59"/>
        <v>0</v>
      </c>
      <c r="P209" s="121">
        <f t="shared" si="60"/>
        <v>0</v>
      </c>
      <c r="Q209" s="121">
        <f t="shared" si="61"/>
        <v>0</v>
      </c>
      <c r="R209" s="122">
        <f t="shared" si="62"/>
        <v>24</v>
      </c>
      <c r="S209" s="120">
        <f t="shared" si="63"/>
        <v>1</v>
      </c>
      <c r="T209" s="120">
        <f t="shared" si="64"/>
        <v>1</v>
      </c>
      <c r="U209" s="159">
        <f t="shared" si="65"/>
        <v>0</v>
      </c>
      <c r="V209" s="142">
        <f t="shared" si="57"/>
        <v>0</v>
      </c>
      <c r="W209" s="142">
        <f t="shared" si="66"/>
        <v>0</v>
      </c>
      <c r="X209" s="157">
        <f t="shared" si="67"/>
        <v>0</v>
      </c>
      <c r="Y209" s="68">
        <f t="shared" si="68"/>
        <v>0</v>
      </c>
      <c r="Z209" s="68">
        <f t="shared" si="69"/>
        <v>0</v>
      </c>
      <c r="AA209" s="68" t="str">
        <f t="shared" si="70"/>
        <v/>
      </c>
      <c r="AB209" s="121" t="str">
        <f t="shared" si="71"/>
        <v/>
      </c>
    </row>
    <row r="210" spans="1:28" x14ac:dyDescent="0.25">
      <c r="A210" s="37"/>
      <c r="B210" s="57"/>
      <c r="C210" s="57"/>
      <c r="D210" s="57"/>
      <c r="E210" s="57"/>
      <c r="F210" s="57"/>
      <c r="G210" s="70"/>
      <c r="H210" s="71"/>
      <c r="I210" s="70"/>
      <c r="J210" s="61"/>
      <c r="K210" s="61"/>
      <c r="L210" s="61"/>
      <c r="M210" s="61"/>
      <c r="N210" s="120">
        <f t="shared" si="58"/>
        <v>0</v>
      </c>
      <c r="O210" s="68">
        <f t="shared" si="59"/>
        <v>0</v>
      </c>
      <c r="P210" s="121">
        <f t="shared" si="60"/>
        <v>0</v>
      </c>
      <c r="Q210" s="121">
        <f t="shared" si="61"/>
        <v>0</v>
      </c>
      <c r="R210" s="122">
        <f t="shared" si="62"/>
        <v>24</v>
      </c>
      <c r="S210" s="120">
        <f t="shared" si="63"/>
        <v>1</v>
      </c>
      <c r="T210" s="120">
        <f t="shared" si="64"/>
        <v>1</v>
      </c>
      <c r="U210" s="159">
        <f t="shared" si="65"/>
        <v>0</v>
      </c>
      <c r="V210" s="142">
        <f t="shared" si="57"/>
        <v>0</v>
      </c>
      <c r="W210" s="142">
        <f t="shared" si="66"/>
        <v>0</v>
      </c>
      <c r="X210" s="157">
        <f t="shared" si="67"/>
        <v>0</v>
      </c>
      <c r="Y210" s="68">
        <f t="shared" si="68"/>
        <v>0</v>
      </c>
      <c r="Z210" s="68">
        <f t="shared" si="69"/>
        <v>0</v>
      </c>
      <c r="AA210" s="68" t="str">
        <f t="shared" si="70"/>
        <v/>
      </c>
      <c r="AB210" s="121" t="str">
        <f t="shared" si="71"/>
        <v/>
      </c>
    </row>
    <row r="211" spans="1:28" x14ac:dyDescent="0.25">
      <c r="A211" s="37"/>
      <c r="B211" s="57"/>
      <c r="C211" s="57"/>
      <c r="D211" s="57"/>
      <c r="E211" s="57"/>
      <c r="F211" s="57"/>
      <c r="G211" s="70"/>
      <c r="H211" s="71"/>
      <c r="I211" s="70"/>
      <c r="J211" s="61"/>
      <c r="K211" s="61"/>
      <c r="L211" s="61"/>
      <c r="M211" s="61"/>
      <c r="N211" s="120">
        <f t="shared" si="58"/>
        <v>0</v>
      </c>
      <c r="O211" s="68">
        <f t="shared" si="59"/>
        <v>0</v>
      </c>
      <c r="P211" s="121">
        <f t="shared" si="60"/>
        <v>0</v>
      </c>
      <c r="Q211" s="121">
        <f t="shared" si="61"/>
        <v>0</v>
      </c>
      <c r="R211" s="122">
        <f t="shared" si="62"/>
        <v>24</v>
      </c>
      <c r="S211" s="120">
        <f t="shared" si="63"/>
        <v>1</v>
      </c>
      <c r="T211" s="120">
        <f t="shared" si="64"/>
        <v>1</v>
      </c>
      <c r="U211" s="159">
        <f t="shared" si="65"/>
        <v>0</v>
      </c>
      <c r="V211" s="142">
        <f t="shared" si="57"/>
        <v>0</v>
      </c>
      <c r="W211" s="142">
        <f t="shared" si="66"/>
        <v>0</v>
      </c>
      <c r="X211" s="157">
        <f t="shared" si="67"/>
        <v>0</v>
      </c>
      <c r="Y211" s="68">
        <f t="shared" si="68"/>
        <v>0</v>
      </c>
      <c r="Z211" s="68">
        <f t="shared" si="69"/>
        <v>0</v>
      </c>
      <c r="AA211" s="68" t="str">
        <f t="shared" si="70"/>
        <v/>
      </c>
      <c r="AB211" s="121" t="str">
        <f t="shared" si="71"/>
        <v/>
      </c>
    </row>
    <row r="212" spans="1:28" x14ac:dyDescent="0.25">
      <c r="A212" s="37"/>
      <c r="B212" s="57"/>
      <c r="C212" s="57"/>
      <c r="D212" s="57"/>
      <c r="E212" s="57"/>
      <c r="F212" s="57"/>
      <c r="G212" s="70"/>
      <c r="H212" s="71"/>
      <c r="I212" s="70"/>
      <c r="J212" s="61"/>
      <c r="K212" s="61"/>
      <c r="L212" s="61"/>
      <c r="M212" s="61"/>
      <c r="N212" s="120">
        <f t="shared" si="58"/>
        <v>0</v>
      </c>
      <c r="O212" s="68">
        <f t="shared" si="59"/>
        <v>0</v>
      </c>
      <c r="P212" s="121">
        <f t="shared" si="60"/>
        <v>0</v>
      </c>
      <c r="Q212" s="121">
        <f t="shared" si="61"/>
        <v>0</v>
      </c>
      <c r="R212" s="122">
        <f t="shared" si="62"/>
        <v>24</v>
      </c>
      <c r="S212" s="120">
        <f t="shared" si="63"/>
        <v>1</v>
      </c>
      <c r="T212" s="120">
        <f t="shared" si="64"/>
        <v>1</v>
      </c>
      <c r="U212" s="159">
        <f t="shared" si="65"/>
        <v>0</v>
      </c>
      <c r="V212" s="142">
        <f t="shared" si="57"/>
        <v>0</v>
      </c>
      <c r="W212" s="142">
        <f t="shared" si="66"/>
        <v>0</v>
      </c>
      <c r="X212" s="157">
        <f t="shared" si="67"/>
        <v>0</v>
      </c>
      <c r="Y212" s="68">
        <f t="shared" si="68"/>
        <v>0</v>
      </c>
      <c r="Z212" s="68">
        <f t="shared" si="69"/>
        <v>0</v>
      </c>
      <c r="AA212" s="68" t="str">
        <f t="shared" si="70"/>
        <v/>
      </c>
      <c r="AB212" s="121" t="str">
        <f t="shared" si="71"/>
        <v/>
      </c>
    </row>
    <row r="213" spans="1:28" x14ac:dyDescent="0.25">
      <c r="A213" s="37"/>
      <c r="B213" s="57"/>
      <c r="C213" s="57"/>
      <c r="D213" s="57"/>
      <c r="E213" s="57"/>
      <c r="F213" s="57"/>
      <c r="G213" s="70"/>
      <c r="H213" s="71"/>
      <c r="I213" s="70"/>
      <c r="J213" s="61"/>
      <c r="K213" s="61"/>
      <c r="L213" s="61"/>
      <c r="M213" s="61"/>
      <c r="N213" s="120">
        <f t="shared" si="58"/>
        <v>0</v>
      </c>
      <c r="O213" s="68">
        <f t="shared" si="59"/>
        <v>0</v>
      </c>
      <c r="P213" s="121">
        <f t="shared" si="60"/>
        <v>0</v>
      </c>
      <c r="Q213" s="121">
        <f t="shared" si="61"/>
        <v>0</v>
      </c>
      <c r="R213" s="122">
        <f t="shared" si="62"/>
        <v>24</v>
      </c>
      <c r="S213" s="120">
        <f t="shared" si="63"/>
        <v>1</v>
      </c>
      <c r="T213" s="120">
        <f t="shared" si="64"/>
        <v>1</v>
      </c>
      <c r="U213" s="159">
        <f t="shared" si="65"/>
        <v>0</v>
      </c>
      <c r="V213" s="142">
        <f t="shared" si="57"/>
        <v>0</v>
      </c>
      <c r="W213" s="142">
        <f t="shared" si="66"/>
        <v>0</v>
      </c>
      <c r="X213" s="157">
        <f t="shared" si="67"/>
        <v>0</v>
      </c>
      <c r="Y213" s="68">
        <f t="shared" si="68"/>
        <v>0</v>
      </c>
      <c r="Z213" s="68">
        <f t="shared" si="69"/>
        <v>0</v>
      </c>
      <c r="AA213" s="68" t="str">
        <f t="shared" si="70"/>
        <v/>
      </c>
      <c r="AB213" s="121" t="str">
        <f t="shared" si="71"/>
        <v/>
      </c>
    </row>
    <row r="214" spans="1:28" x14ac:dyDescent="0.25">
      <c r="A214" s="37"/>
      <c r="B214" s="57"/>
      <c r="C214" s="57"/>
      <c r="D214" s="57"/>
      <c r="E214" s="57"/>
      <c r="F214" s="57"/>
      <c r="G214" s="70"/>
      <c r="H214" s="71"/>
      <c r="I214" s="70"/>
      <c r="J214" s="61"/>
      <c r="K214" s="61"/>
      <c r="L214" s="61"/>
      <c r="M214" s="61"/>
      <c r="N214" s="120">
        <f t="shared" si="58"/>
        <v>0</v>
      </c>
      <c r="O214" s="68">
        <f t="shared" si="59"/>
        <v>0</v>
      </c>
      <c r="P214" s="121">
        <f t="shared" si="60"/>
        <v>0</v>
      </c>
      <c r="Q214" s="121">
        <f t="shared" si="61"/>
        <v>0</v>
      </c>
      <c r="R214" s="122">
        <f t="shared" si="62"/>
        <v>24</v>
      </c>
      <c r="S214" s="120">
        <f t="shared" si="63"/>
        <v>1</v>
      </c>
      <c r="T214" s="120">
        <f t="shared" si="64"/>
        <v>1</v>
      </c>
      <c r="U214" s="159">
        <f t="shared" si="65"/>
        <v>0</v>
      </c>
      <c r="V214" s="142">
        <f t="shared" ref="V214:V262" si="72">+IF(M214&lt;&gt;0,($L214*(SLAmaj+SLAMajPlus*($K214+1000)/1000-1)+($J214-$L214)*SLAmin)*1.05/$M214/60,0)</f>
        <v>0</v>
      </c>
      <c r="W214" s="142">
        <f t="shared" si="66"/>
        <v>0</v>
      </c>
      <c r="X214" s="157">
        <f t="shared" si="67"/>
        <v>0</v>
      </c>
      <c r="Y214" s="68">
        <f t="shared" si="68"/>
        <v>0</v>
      </c>
      <c r="Z214" s="68">
        <f t="shared" si="69"/>
        <v>0</v>
      </c>
      <c r="AA214" s="68" t="str">
        <f t="shared" si="70"/>
        <v/>
      </c>
      <c r="AB214" s="121" t="str">
        <f t="shared" si="71"/>
        <v/>
      </c>
    </row>
    <row r="215" spans="1:28" x14ac:dyDescent="0.25">
      <c r="A215" s="37"/>
      <c r="B215" s="57"/>
      <c r="C215" s="57"/>
      <c r="D215" s="57"/>
      <c r="E215" s="57"/>
      <c r="F215" s="57"/>
      <c r="G215" s="70"/>
      <c r="H215" s="71"/>
      <c r="I215" s="70"/>
      <c r="J215" s="61"/>
      <c r="K215" s="61"/>
      <c r="L215" s="61"/>
      <c r="M215" s="61"/>
      <c r="N215" s="120">
        <f t="shared" si="58"/>
        <v>0</v>
      </c>
      <c r="O215" s="68">
        <f t="shared" si="59"/>
        <v>0</v>
      </c>
      <c r="P215" s="121">
        <f t="shared" si="60"/>
        <v>0</v>
      </c>
      <c r="Q215" s="121">
        <f t="shared" si="61"/>
        <v>0</v>
      </c>
      <c r="R215" s="122">
        <f t="shared" si="62"/>
        <v>24</v>
      </c>
      <c r="S215" s="120">
        <f t="shared" si="63"/>
        <v>1</v>
      </c>
      <c r="T215" s="120">
        <f t="shared" si="64"/>
        <v>1</v>
      </c>
      <c r="U215" s="159">
        <f t="shared" si="65"/>
        <v>0</v>
      </c>
      <c r="V215" s="142">
        <f t="shared" si="72"/>
        <v>0</v>
      </c>
      <c r="W215" s="142">
        <f t="shared" si="66"/>
        <v>0</v>
      </c>
      <c r="X215" s="157">
        <f t="shared" si="67"/>
        <v>0</v>
      </c>
      <c r="Y215" s="68">
        <f t="shared" si="68"/>
        <v>0</v>
      </c>
      <c r="Z215" s="68">
        <f t="shared" si="69"/>
        <v>0</v>
      </c>
      <c r="AA215" s="68" t="str">
        <f t="shared" si="70"/>
        <v/>
      </c>
      <c r="AB215" s="121" t="str">
        <f t="shared" si="71"/>
        <v/>
      </c>
    </row>
    <row r="216" spans="1:28" x14ac:dyDescent="0.25">
      <c r="A216" s="37"/>
      <c r="B216" s="57"/>
      <c r="C216" s="57"/>
      <c r="D216" s="57"/>
      <c r="E216" s="57"/>
      <c r="F216" s="57"/>
      <c r="G216" s="70"/>
      <c r="H216" s="71"/>
      <c r="I216" s="70"/>
      <c r="J216" s="61"/>
      <c r="K216" s="61"/>
      <c r="L216" s="61"/>
      <c r="M216" s="61"/>
      <c r="N216" s="120">
        <f t="shared" si="58"/>
        <v>0</v>
      </c>
      <c r="O216" s="68">
        <f t="shared" si="59"/>
        <v>0</v>
      </c>
      <c r="P216" s="121">
        <f t="shared" si="60"/>
        <v>0</v>
      </c>
      <c r="Q216" s="121">
        <f t="shared" si="61"/>
        <v>0</v>
      </c>
      <c r="R216" s="122">
        <f t="shared" si="62"/>
        <v>24</v>
      </c>
      <c r="S216" s="120">
        <f t="shared" si="63"/>
        <v>1</v>
      </c>
      <c r="T216" s="120">
        <f t="shared" si="64"/>
        <v>1</v>
      </c>
      <c r="U216" s="159">
        <f t="shared" si="65"/>
        <v>0</v>
      </c>
      <c r="V216" s="142">
        <f t="shared" si="72"/>
        <v>0</v>
      </c>
      <c r="W216" s="142">
        <f t="shared" si="66"/>
        <v>0</v>
      </c>
      <c r="X216" s="157">
        <f t="shared" si="67"/>
        <v>0</v>
      </c>
      <c r="Y216" s="68">
        <f t="shared" si="68"/>
        <v>0</v>
      </c>
      <c r="Z216" s="68">
        <f t="shared" si="69"/>
        <v>0</v>
      </c>
      <c r="AA216" s="68" t="str">
        <f t="shared" si="70"/>
        <v/>
      </c>
      <c r="AB216" s="121" t="str">
        <f t="shared" si="71"/>
        <v/>
      </c>
    </row>
    <row r="217" spans="1:28" x14ac:dyDescent="0.25">
      <c r="A217" s="37"/>
      <c r="B217" s="57"/>
      <c r="C217" s="57"/>
      <c r="D217" s="57"/>
      <c r="E217" s="57"/>
      <c r="F217" s="57"/>
      <c r="G217" s="70"/>
      <c r="H217" s="71"/>
      <c r="I217" s="70"/>
      <c r="J217" s="61"/>
      <c r="K217" s="61"/>
      <c r="L217" s="61"/>
      <c r="M217" s="61"/>
      <c r="N217" s="120">
        <f t="shared" si="58"/>
        <v>0</v>
      </c>
      <c r="O217" s="68">
        <f t="shared" si="59"/>
        <v>0</v>
      </c>
      <c r="P217" s="121">
        <f t="shared" si="60"/>
        <v>0</v>
      </c>
      <c r="Q217" s="121">
        <f t="shared" si="61"/>
        <v>0</v>
      </c>
      <c r="R217" s="122">
        <f t="shared" si="62"/>
        <v>24</v>
      </c>
      <c r="S217" s="120">
        <f t="shared" si="63"/>
        <v>1</v>
      </c>
      <c r="T217" s="120">
        <f t="shared" si="64"/>
        <v>1</v>
      </c>
      <c r="U217" s="159">
        <f t="shared" si="65"/>
        <v>0</v>
      </c>
      <c r="V217" s="142">
        <f t="shared" si="72"/>
        <v>0</v>
      </c>
      <c r="W217" s="142">
        <f t="shared" si="66"/>
        <v>0</v>
      </c>
      <c r="X217" s="157">
        <f t="shared" si="67"/>
        <v>0</v>
      </c>
      <c r="Y217" s="68">
        <f t="shared" si="68"/>
        <v>0</v>
      </c>
      <c r="Z217" s="68">
        <f t="shared" si="69"/>
        <v>0</v>
      </c>
      <c r="AA217" s="68" t="str">
        <f t="shared" si="70"/>
        <v/>
      </c>
      <c r="AB217" s="121" t="str">
        <f t="shared" si="71"/>
        <v/>
      </c>
    </row>
    <row r="218" spans="1:28" x14ac:dyDescent="0.25">
      <c r="A218" s="37"/>
      <c r="B218" s="57"/>
      <c r="C218" s="57"/>
      <c r="D218" s="57"/>
      <c r="E218" s="57"/>
      <c r="F218" s="57"/>
      <c r="G218" s="70"/>
      <c r="H218" s="71"/>
      <c r="I218" s="70"/>
      <c r="J218" s="61"/>
      <c r="K218" s="61"/>
      <c r="L218" s="61"/>
      <c r="M218" s="61"/>
      <c r="N218" s="120">
        <f t="shared" si="58"/>
        <v>0</v>
      </c>
      <c r="O218" s="68">
        <f t="shared" si="59"/>
        <v>0</v>
      </c>
      <c r="P218" s="121">
        <f t="shared" si="60"/>
        <v>0</v>
      </c>
      <c r="Q218" s="121">
        <f t="shared" si="61"/>
        <v>0</v>
      </c>
      <c r="R218" s="122">
        <f t="shared" si="62"/>
        <v>24</v>
      </c>
      <c r="S218" s="120">
        <f t="shared" si="63"/>
        <v>1</v>
      </c>
      <c r="T218" s="120">
        <f t="shared" si="64"/>
        <v>1</v>
      </c>
      <c r="U218" s="159">
        <f t="shared" si="65"/>
        <v>0</v>
      </c>
      <c r="V218" s="142">
        <f t="shared" si="72"/>
        <v>0</v>
      </c>
      <c r="W218" s="142">
        <f t="shared" si="66"/>
        <v>0</v>
      </c>
      <c r="X218" s="157">
        <f t="shared" si="67"/>
        <v>0</v>
      </c>
      <c r="Y218" s="68">
        <f t="shared" si="68"/>
        <v>0</v>
      </c>
      <c r="Z218" s="68">
        <f t="shared" si="69"/>
        <v>0</v>
      </c>
      <c r="AA218" s="68" t="str">
        <f t="shared" si="70"/>
        <v/>
      </c>
      <c r="AB218" s="121" t="str">
        <f t="shared" si="71"/>
        <v/>
      </c>
    </row>
    <row r="219" spans="1:28" x14ac:dyDescent="0.25">
      <c r="A219" s="37"/>
      <c r="B219" s="57"/>
      <c r="C219" s="57"/>
      <c r="D219" s="57"/>
      <c r="E219" s="57"/>
      <c r="F219" s="57"/>
      <c r="G219" s="70"/>
      <c r="H219" s="71"/>
      <c r="I219" s="70"/>
      <c r="J219" s="61"/>
      <c r="K219" s="61"/>
      <c r="L219" s="61"/>
      <c r="M219" s="61"/>
      <c r="N219" s="120">
        <f t="shared" si="58"/>
        <v>0</v>
      </c>
      <c r="O219" s="68">
        <f t="shared" si="59"/>
        <v>0</v>
      </c>
      <c r="P219" s="121">
        <f t="shared" si="60"/>
        <v>0</v>
      </c>
      <c r="Q219" s="121">
        <f t="shared" si="61"/>
        <v>0</v>
      </c>
      <c r="R219" s="122">
        <f t="shared" si="62"/>
        <v>24</v>
      </c>
      <c r="S219" s="120">
        <f t="shared" si="63"/>
        <v>1</v>
      </c>
      <c r="T219" s="120">
        <f t="shared" si="64"/>
        <v>1</v>
      </c>
      <c r="U219" s="159">
        <f t="shared" si="65"/>
        <v>0</v>
      </c>
      <c r="V219" s="142">
        <f t="shared" si="72"/>
        <v>0</v>
      </c>
      <c r="W219" s="142">
        <f t="shared" si="66"/>
        <v>0</v>
      </c>
      <c r="X219" s="157">
        <f t="shared" si="67"/>
        <v>0</v>
      </c>
      <c r="Y219" s="68">
        <f t="shared" si="68"/>
        <v>0</v>
      </c>
      <c r="Z219" s="68">
        <f t="shared" si="69"/>
        <v>0</v>
      </c>
      <c r="AA219" s="68" t="str">
        <f t="shared" si="70"/>
        <v/>
      </c>
      <c r="AB219" s="121" t="str">
        <f t="shared" si="71"/>
        <v/>
      </c>
    </row>
    <row r="220" spans="1:28" x14ac:dyDescent="0.25">
      <c r="A220" s="37"/>
      <c r="B220" s="57"/>
      <c r="C220" s="57"/>
      <c r="D220" s="57"/>
      <c r="E220" s="57"/>
      <c r="F220" s="57"/>
      <c r="G220" s="70"/>
      <c r="H220" s="71"/>
      <c r="I220" s="70"/>
      <c r="J220" s="61"/>
      <c r="K220" s="61"/>
      <c r="L220" s="61"/>
      <c r="M220" s="61"/>
      <c r="N220" s="120">
        <f t="shared" si="58"/>
        <v>0</v>
      </c>
      <c r="O220" s="68">
        <f t="shared" si="59"/>
        <v>0</v>
      </c>
      <c r="P220" s="121">
        <f t="shared" si="60"/>
        <v>0</v>
      </c>
      <c r="Q220" s="121">
        <f t="shared" si="61"/>
        <v>0</v>
      </c>
      <c r="R220" s="122">
        <f t="shared" si="62"/>
        <v>24</v>
      </c>
      <c r="S220" s="120">
        <f t="shared" si="63"/>
        <v>1</v>
      </c>
      <c r="T220" s="120">
        <f t="shared" si="64"/>
        <v>1</v>
      </c>
      <c r="U220" s="159">
        <f t="shared" si="65"/>
        <v>0</v>
      </c>
      <c r="V220" s="142">
        <f t="shared" si="72"/>
        <v>0</v>
      </c>
      <c r="W220" s="142">
        <f t="shared" si="66"/>
        <v>0</v>
      </c>
      <c r="X220" s="157">
        <f t="shared" si="67"/>
        <v>0</v>
      </c>
      <c r="Y220" s="68">
        <f t="shared" si="68"/>
        <v>0</v>
      </c>
      <c r="Z220" s="68">
        <f t="shared" si="69"/>
        <v>0</v>
      </c>
      <c r="AA220" s="68" t="str">
        <f t="shared" si="70"/>
        <v/>
      </c>
      <c r="AB220" s="121" t="str">
        <f t="shared" si="71"/>
        <v/>
      </c>
    </row>
    <row r="221" spans="1:28" x14ac:dyDescent="0.25">
      <c r="A221" s="37"/>
      <c r="B221" s="57"/>
      <c r="C221" s="57"/>
      <c r="D221" s="57"/>
      <c r="E221" s="57"/>
      <c r="F221" s="57"/>
      <c r="G221" s="70"/>
      <c r="H221" s="71"/>
      <c r="I221" s="70"/>
      <c r="J221" s="61"/>
      <c r="K221" s="61"/>
      <c r="L221" s="61"/>
      <c r="M221" s="61"/>
      <c r="N221" s="120">
        <f t="shared" si="58"/>
        <v>0</v>
      </c>
      <c r="O221" s="68">
        <f t="shared" si="59"/>
        <v>0</v>
      </c>
      <c r="P221" s="121">
        <f t="shared" si="60"/>
        <v>0</v>
      </c>
      <c r="Q221" s="121">
        <f t="shared" si="61"/>
        <v>0</v>
      </c>
      <c r="R221" s="122">
        <f t="shared" si="62"/>
        <v>24</v>
      </c>
      <c r="S221" s="120">
        <f t="shared" si="63"/>
        <v>1</v>
      </c>
      <c r="T221" s="120">
        <f t="shared" si="64"/>
        <v>1</v>
      </c>
      <c r="U221" s="159">
        <f t="shared" si="65"/>
        <v>0</v>
      </c>
      <c r="V221" s="142">
        <f t="shared" si="72"/>
        <v>0</v>
      </c>
      <c r="W221" s="142">
        <f t="shared" si="66"/>
        <v>0</v>
      </c>
      <c r="X221" s="157">
        <f t="shared" si="67"/>
        <v>0</v>
      </c>
      <c r="Y221" s="68">
        <f t="shared" si="68"/>
        <v>0</v>
      </c>
      <c r="Z221" s="68">
        <f t="shared" si="69"/>
        <v>0</v>
      </c>
      <c r="AA221" s="68" t="str">
        <f t="shared" si="70"/>
        <v/>
      </c>
      <c r="AB221" s="121" t="str">
        <f t="shared" si="71"/>
        <v/>
      </c>
    </row>
    <row r="222" spans="1:28" x14ac:dyDescent="0.25">
      <c r="A222" s="37"/>
      <c r="B222" s="57"/>
      <c r="C222" s="57"/>
      <c r="D222" s="57"/>
      <c r="E222" s="57"/>
      <c r="F222" s="57"/>
      <c r="G222" s="70"/>
      <c r="H222" s="71"/>
      <c r="I222" s="70"/>
      <c r="J222" s="61"/>
      <c r="K222" s="61"/>
      <c r="L222" s="61"/>
      <c r="M222" s="61"/>
      <c r="N222" s="120">
        <f t="shared" si="58"/>
        <v>0</v>
      </c>
      <c r="O222" s="68">
        <f t="shared" si="59"/>
        <v>0</v>
      </c>
      <c r="P222" s="121">
        <f t="shared" si="60"/>
        <v>0</v>
      </c>
      <c r="Q222" s="121">
        <f t="shared" si="61"/>
        <v>0</v>
      </c>
      <c r="R222" s="122">
        <f t="shared" si="62"/>
        <v>24</v>
      </c>
      <c r="S222" s="120">
        <f t="shared" si="63"/>
        <v>1</v>
      </c>
      <c r="T222" s="120">
        <f t="shared" si="64"/>
        <v>1</v>
      </c>
      <c r="U222" s="159">
        <f t="shared" si="65"/>
        <v>0</v>
      </c>
      <c r="V222" s="142">
        <f t="shared" si="72"/>
        <v>0</v>
      </c>
      <c r="W222" s="142">
        <f t="shared" si="66"/>
        <v>0</v>
      </c>
      <c r="X222" s="157">
        <f t="shared" si="67"/>
        <v>0</v>
      </c>
      <c r="Y222" s="68">
        <f t="shared" si="68"/>
        <v>0</v>
      </c>
      <c r="Z222" s="68">
        <f t="shared" si="69"/>
        <v>0</v>
      </c>
      <c r="AA222" s="68" t="str">
        <f t="shared" si="70"/>
        <v/>
      </c>
      <c r="AB222" s="121" t="str">
        <f t="shared" si="71"/>
        <v/>
      </c>
    </row>
    <row r="223" spans="1:28" x14ac:dyDescent="0.25">
      <c r="A223" s="37"/>
      <c r="B223" s="57"/>
      <c r="C223" s="57"/>
      <c r="D223" s="57"/>
      <c r="E223" s="57"/>
      <c r="F223" s="57"/>
      <c r="G223" s="70"/>
      <c r="H223" s="71"/>
      <c r="I223" s="70"/>
      <c r="J223" s="61"/>
      <c r="K223" s="61"/>
      <c r="L223" s="61"/>
      <c r="M223" s="61"/>
      <c r="N223" s="120">
        <f t="shared" si="58"/>
        <v>0</v>
      </c>
      <c r="O223" s="68">
        <f t="shared" si="59"/>
        <v>0</v>
      </c>
      <c r="P223" s="121">
        <f t="shared" si="60"/>
        <v>0</v>
      </c>
      <c r="Q223" s="121">
        <f t="shared" si="61"/>
        <v>0</v>
      </c>
      <c r="R223" s="122">
        <f t="shared" si="62"/>
        <v>24</v>
      </c>
      <c r="S223" s="120">
        <f t="shared" si="63"/>
        <v>1</v>
      </c>
      <c r="T223" s="120">
        <f t="shared" si="64"/>
        <v>1</v>
      </c>
      <c r="U223" s="159">
        <f t="shared" si="65"/>
        <v>0</v>
      </c>
      <c r="V223" s="142">
        <f t="shared" si="72"/>
        <v>0</v>
      </c>
      <c r="W223" s="142">
        <f t="shared" si="66"/>
        <v>0</v>
      </c>
      <c r="X223" s="157">
        <f t="shared" si="67"/>
        <v>0</v>
      </c>
      <c r="Y223" s="68">
        <f t="shared" si="68"/>
        <v>0</v>
      </c>
      <c r="Z223" s="68">
        <f t="shared" si="69"/>
        <v>0</v>
      </c>
      <c r="AA223" s="68" t="str">
        <f t="shared" si="70"/>
        <v/>
      </c>
      <c r="AB223" s="121" t="str">
        <f t="shared" si="71"/>
        <v/>
      </c>
    </row>
    <row r="224" spans="1:28" x14ac:dyDescent="0.25">
      <c r="A224" s="37"/>
      <c r="B224" s="57"/>
      <c r="C224" s="57"/>
      <c r="D224" s="57"/>
      <c r="E224" s="57"/>
      <c r="F224" s="57"/>
      <c r="G224" s="70"/>
      <c r="H224" s="71"/>
      <c r="I224" s="70"/>
      <c r="J224" s="61"/>
      <c r="K224" s="61"/>
      <c r="L224" s="61"/>
      <c r="M224" s="61"/>
      <c r="N224" s="120">
        <f t="shared" si="58"/>
        <v>0</v>
      </c>
      <c r="O224" s="68">
        <f t="shared" si="59"/>
        <v>0</v>
      </c>
      <c r="P224" s="121">
        <f t="shared" si="60"/>
        <v>0</v>
      </c>
      <c r="Q224" s="121">
        <f t="shared" si="61"/>
        <v>0</v>
      </c>
      <c r="R224" s="122">
        <f t="shared" si="62"/>
        <v>24</v>
      </c>
      <c r="S224" s="120">
        <f t="shared" si="63"/>
        <v>1</v>
      </c>
      <c r="T224" s="120">
        <f t="shared" si="64"/>
        <v>1</v>
      </c>
      <c r="U224" s="159">
        <f t="shared" si="65"/>
        <v>0</v>
      </c>
      <c r="V224" s="142">
        <f t="shared" si="72"/>
        <v>0</v>
      </c>
      <c r="W224" s="142">
        <f t="shared" si="66"/>
        <v>0</v>
      </c>
      <c r="X224" s="157">
        <f t="shared" si="67"/>
        <v>0</v>
      </c>
      <c r="Y224" s="68">
        <f t="shared" si="68"/>
        <v>0</v>
      </c>
      <c r="Z224" s="68">
        <f t="shared" si="69"/>
        <v>0</v>
      </c>
      <c r="AA224" s="68" t="str">
        <f t="shared" si="70"/>
        <v/>
      </c>
      <c r="AB224" s="121" t="str">
        <f t="shared" si="71"/>
        <v/>
      </c>
    </row>
    <row r="225" spans="1:28" x14ac:dyDescent="0.25">
      <c r="A225" s="37"/>
      <c r="B225" s="57"/>
      <c r="C225" s="57"/>
      <c r="D225" s="57"/>
      <c r="E225" s="57"/>
      <c r="F225" s="57"/>
      <c r="G225" s="70"/>
      <c r="H225" s="71"/>
      <c r="I225" s="70"/>
      <c r="J225" s="61"/>
      <c r="K225" s="61"/>
      <c r="L225" s="61"/>
      <c r="M225" s="61"/>
      <c r="N225" s="120">
        <f t="shared" si="58"/>
        <v>0</v>
      </c>
      <c r="O225" s="68">
        <f t="shared" si="59"/>
        <v>0</v>
      </c>
      <c r="P225" s="121">
        <f t="shared" si="60"/>
        <v>0</v>
      </c>
      <c r="Q225" s="121">
        <f t="shared" si="61"/>
        <v>0</v>
      </c>
      <c r="R225" s="122">
        <f t="shared" si="62"/>
        <v>24</v>
      </c>
      <c r="S225" s="120">
        <f t="shared" si="63"/>
        <v>1</v>
      </c>
      <c r="T225" s="120">
        <f t="shared" si="64"/>
        <v>1</v>
      </c>
      <c r="U225" s="159">
        <f t="shared" si="65"/>
        <v>0</v>
      </c>
      <c r="V225" s="142">
        <f t="shared" si="72"/>
        <v>0</v>
      </c>
      <c r="W225" s="142">
        <f t="shared" si="66"/>
        <v>0</v>
      </c>
      <c r="X225" s="157">
        <f t="shared" si="67"/>
        <v>0</v>
      </c>
      <c r="Y225" s="68">
        <f t="shared" si="68"/>
        <v>0</v>
      </c>
      <c r="Z225" s="68">
        <f t="shared" si="69"/>
        <v>0</v>
      </c>
      <c r="AA225" s="68" t="str">
        <f t="shared" si="70"/>
        <v/>
      </c>
      <c r="AB225" s="121" t="str">
        <f t="shared" si="71"/>
        <v/>
      </c>
    </row>
    <row r="226" spans="1:28" x14ac:dyDescent="0.25">
      <c r="A226" s="37"/>
      <c r="B226" s="57"/>
      <c r="C226" s="57"/>
      <c r="D226" s="57"/>
      <c r="E226" s="57"/>
      <c r="F226" s="57"/>
      <c r="G226" s="70"/>
      <c r="H226" s="71"/>
      <c r="I226" s="70"/>
      <c r="J226" s="61"/>
      <c r="K226" s="61"/>
      <c r="L226" s="61"/>
      <c r="M226" s="61"/>
      <c r="N226" s="120">
        <f t="shared" si="58"/>
        <v>0</v>
      </c>
      <c r="O226" s="68">
        <f t="shared" si="59"/>
        <v>0</v>
      </c>
      <c r="P226" s="121">
        <f t="shared" si="60"/>
        <v>0</v>
      </c>
      <c r="Q226" s="121">
        <f t="shared" si="61"/>
        <v>0</v>
      </c>
      <c r="R226" s="122">
        <f t="shared" si="62"/>
        <v>24</v>
      </c>
      <c r="S226" s="120">
        <f t="shared" si="63"/>
        <v>1</v>
      </c>
      <c r="T226" s="120">
        <f t="shared" si="64"/>
        <v>1</v>
      </c>
      <c r="U226" s="159">
        <f t="shared" si="65"/>
        <v>0</v>
      </c>
      <c r="V226" s="142">
        <f t="shared" si="72"/>
        <v>0</v>
      </c>
      <c r="W226" s="142">
        <f t="shared" si="66"/>
        <v>0</v>
      </c>
      <c r="X226" s="157">
        <f t="shared" si="67"/>
        <v>0</v>
      </c>
      <c r="Y226" s="68">
        <f t="shared" si="68"/>
        <v>0</v>
      </c>
      <c r="Z226" s="68">
        <f t="shared" si="69"/>
        <v>0</v>
      </c>
      <c r="AA226" s="68" t="str">
        <f t="shared" si="70"/>
        <v/>
      </c>
      <c r="AB226" s="121" t="str">
        <f t="shared" si="71"/>
        <v/>
      </c>
    </row>
    <row r="227" spans="1:28" x14ac:dyDescent="0.25">
      <c r="A227" s="37"/>
      <c r="B227" s="57"/>
      <c r="C227" s="57"/>
      <c r="D227" s="57"/>
      <c r="E227" s="57"/>
      <c r="F227" s="57"/>
      <c r="G227" s="70"/>
      <c r="H227" s="71"/>
      <c r="I227" s="70"/>
      <c r="J227" s="61"/>
      <c r="K227" s="61"/>
      <c r="L227" s="61"/>
      <c r="M227" s="61"/>
      <c r="N227" s="120">
        <f t="shared" si="58"/>
        <v>0</v>
      </c>
      <c r="O227" s="68">
        <f t="shared" si="59"/>
        <v>0</v>
      </c>
      <c r="P227" s="121">
        <f t="shared" si="60"/>
        <v>0</v>
      </c>
      <c r="Q227" s="121">
        <f t="shared" si="61"/>
        <v>0</v>
      </c>
      <c r="R227" s="122">
        <f t="shared" si="62"/>
        <v>24</v>
      </c>
      <c r="S227" s="120">
        <f t="shared" si="63"/>
        <v>1</v>
      </c>
      <c r="T227" s="120">
        <f t="shared" si="64"/>
        <v>1</v>
      </c>
      <c r="U227" s="159">
        <f t="shared" si="65"/>
        <v>0</v>
      </c>
      <c r="V227" s="142">
        <f t="shared" si="72"/>
        <v>0</v>
      </c>
      <c r="W227" s="142">
        <f t="shared" si="66"/>
        <v>0</v>
      </c>
      <c r="X227" s="157">
        <f t="shared" si="67"/>
        <v>0</v>
      </c>
      <c r="Y227" s="68">
        <f t="shared" si="68"/>
        <v>0</v>
      </c>
      <c r="Z227" s="68">
        <f t="shared" si="69"/>
        <v>0</v>
      </c>
      <c r="AA227" s="68" t="str">
        <f t="shared" si="70"/>
        <v/>
      </c>
      <c r="AB227" s="121" t="str">
        <f t="shared" si="71"/>
        <v/>
      </c>
    </row>
    <row r="228" spans="1:28" x14ac:dyDescent="0.25">
      <c r="A228" s="37"/>
      <c r="B228" s="57"/>
      <c r="C228" s="57"/>
      <c r="D228" s="57"/>
      <c r="E228" s="57"/>
      <c r="F228" s="57"/>
      <c r="G228" s="70"/>
      <c r="H228" s="71"/>
      <c r="I228" s="70"/>
      <c r="J228" s="61"/>
      <c r="K228" s="61"/>
      <c r="L228" s="61"/>
      <c r="M228" s="61"/>
      <c r="N228" s="120">
        <f t="shared" si="58"/>
        <v>0</v>
      </c>
      <c r="O228" s="68">
        <f t="shared" si="59"/>
        <v>0</v>
      </c>
      <c r="P228" s="121">
        <f t="shared" si="60"/>
        <v>0</v>
      </c>
      <c r="Q228" s="121">
        <f t="shared" si="61"/>
        <v>0</v>
      </c>
      <c r="R228" s="122">
        <f t="shared" si="62"/>
        <v>24</v>
      </c>
      <c r="S228" s="120">
        <f t="shared" si="63"/>
        <v>1</v>
      </c>
      <c r="T228" s="120">
        <f t="shared" si="64"/>
        <v>1</v>
      </c>
      <c r="U228" s="159">
        <f t="shared" si="65"/>
        <v>0</v>
      </c>
      <c r="V228" s="142">
        <f t="shared" si="72"/>
        <v>0</v>
      </c>
      <c r="W228" s="142">
        <f t="shared" si="66"/>
        <v>0</v>
      </c>
      <c r="X228" s="157">
        <f t="shared" si="67"/>
        <v>0</v>
      </c>
      <c r="Y228" s="68">
        <f t="shared" si="68"/>
        <v>0</v>
      </c>
      <c r="Z228" s="68">
        <f t="shared" si="69"/>
        <v>0</v>
      </c>
      <c r="AA228" s="68" t="str">
        <f t="shared" si="70"/>
        <v/>
      </c>
      <c r="AB228" s="121" t="str">
        <f t="shared" si="71"/>
        <v/>
      </c>
    </row>
    <row r="229" spans="1:28" x14ac:dyDescent="0.25">
      <c r="A229" s="37"/>
      <c r="B229" s="57"/>
      <c r="C229" s="57"/>
      <c r="D229" s="57"/>
      <c r="E229" s="57"/>
      <c r="F229" s="57"/>
      <c r="G229" s="70"/>
      <c r="H229" s="71"/>
      <c r="I229" s="70"/>
      <c r="J229" s="61"/>
      <c r="K229" s="61"/>
      <c r="L229" s="61"/>
      <c r="M229" s="61"/>
      <c r="N229" s="120">
        <f t="shared" si="58"/>
        <v>0</v>
      </c>
      <c r="O229" s="68">
        <f t="shared" si="59"/>
        <v>0</v>
      </c>
      <c r="P229" s="121">
        <f t="shared" si="60"/>
        <v>0</v>
      </c>
      <c r="Q229" s="121">
        <f t="shared" si="61"/>
        <v>0</v>
      </c>
      <c r="R229" s="122">
        <f t="shared" si="62"/>
        <v>24</v>
      </c>
      <c r="S229" s="120">
        <f t="shared" si="63"/>
        <v>1</v>
      </c>
      <c r="T229" s="120">
        <f t="shared" si="64"/>
        <v>1</v>
      </c>
      <c r="U229" s="159">
        <f t="shared" si="65"/>
        <v>0</v>
      </c>
      <c r="V229" s="142">
        <f t="shared" si="72"/>
        <v>0</v>
      </c>
      <c r="W229" s="142">
        <f t="shared" si="66"/>
        <v>0</v>
      </c>
      <c r="X229" s="157">
        <f t="shared" si="67"/>
        <v>0</v>
      </c>
      <c r="Y229" s="68">
        <f t="shared" si="68"/>
        <v>0</v>
      </c>
      <c r="Z229" s="68">
        <f t="shared" si="69"/>
        <v>0</v>
      </c>
      <c r="AA229" s="68" t="str">
        <f t="shared" si="70"/>
        <v/>
      </c>
      <c r="AB229" s="121" t="str">
        <f t="shared" si="71"/>
        <v/>
      </c>
    </row>
    <row r="230" spans="1:28" x14ac:dyDescent="0.25">
      <c r="A230" s="37"/>
      <c r="B230" s="57"/>
      <c r="C230" s="57"/>
      <c r="D230" s="57"/>
      <c r="E230" s="57"/>
      <c r="F230" s="57"/>
      <c r="G230" s="70"/>
      <c r="H230" s="71"/>
      <c r="I230" s="70"/>
      <c r="J230" s="61"/>
      <c r="K230" s="61"/>
      <c r="L230" s="61"/>
      <c r="M230" s="61"/>
      <c r="N230" s="120">
        <f t="shared" si="58"/>
        <v>0</v>
      </c>
      <c r="O230" s="68">
        <f t="shared" si="59"/>
        <v>0</v>
      </c>
      <c r="P230" s="121">
        <f t="shared" si="60"/>
        <v>0</v>
      </c>
      <c r="Q230" s="121">
        <f t="shared" si="61"/>
        <v>0</v>
      </c>
      <c r="R230" s="122">
        <f t="shared" si="62"/>
        <v>24</v>
      </c>
      <c r="S230" s="120">
        <f t="shared" si="63"/>
        <v>1</v>
      </c>
      <c r="T230" s="120">
        <f t="shared" si="64"/>
        <v>1</v>
      </c>
      <c r="U230" s="159">
        <f t="shared" si="65"/>
        <v>0</v>
      </c>
      <c r="V230" s="142">
        <f t="shared" si="72"/>
        <v>0</v>
      </c>
      <c r="W230" s="142">
        <f t="shared" si="66"/>
        <v>0</v>
      </c>
      <c r="X230" s="157">
        <f t="shared" si="67"/>
        <v>0</v>
      </c>
      <c r="Y230" s="68">
        <f t="shared" si="68"/>
        <v>0</v>
      </c>
      <c r="Z230" s="68">
        <f t="shared" si="69"/>
        <v>0</v>
      </c>
      <c r="AA230" s="68" t="str">
        <f t="shared" si="70"/>
        <v/>
      </c>
      <c r="AB230" s="121" t="str">
        <f t="shared" si="71"/>
        <v/>
      </c>
    </row>
    <row r="231" spans="1:28" x14ac:dyDescent="0.25">
      <c r="A231" s="37"/>
      <c r="B231" s="57"/>
      <c r="C231" s="57"/>
      <c r="D231" s="57"/>
      <c r="E231" s="57"/>
      <c r="F231" s="57"/>
      <c r="G231" s="70"/>
      <c r="H231" s="71"/>
      <c r="I231" s="70"/>
      <c r="J231" s="61"/>
      <c r="K231" s="61"/>
      <c r="L231" s="61"/>
      <c r="M231" s="61"/>
      <c r="N231" s="120">
        <f t="shared" si="58"/>
        <v>0</v>
      </c>
      <c r="O231" s="68">
        <f t="shared" si="59"/>
        <v>0</v>
      </c>
      <c r="P231" s="121">
        <f t="shared" si="60"/>
        <v>0</v>
      </c>
      <c r="Q231" s="121">
        <f t="shared" si="61"/>
        <v>0</v>
      </c>
      <c r="R231" s="122">
        <f t="shared" si="62"/>
        <v>24</v>
      </c>
      <c r="S231" s="120">
        <f t="shared" si="63"/>
        <v>1</v>
      </c>
      <c r="T231" s="120">
        <f t="shared" si="64"/>
        <v>1</v>
      </c>
      <c r="U231" s="159">
        <f t="shared" si="65"/>
        <v>0</v>
      </c>
      <c r="V231" s="142">
        <f t="shared" si="72"/>
        <v>0</v>
      </c>
      <c r="W231" s="142">
        <f t="shared" si="66"/>
        <v>0</v>
      </c>
      <c r="X231" s="157">
        <f t="shared" si="67"/>
        <v>0</v>
      </c>
      <c r="Y231" s="68">
        <f t="shared" si="68"/>
        <v>0</v>
      </c>
      <c r="Z231" s="68">
        <f t="shared" si="69"/>
        <v>0</v>
      </c>
      <c r="AA231" s="68" t="str">
        <f t="shared" si="70"/>
        <v/>
      </c>
      <c r="AB231" s="121" t="str">
        <f t="shared" si="71"/>
        <v/>
      </c>
    </row>
    <row r="232" spans="1:28" x14ac:dyDescent="0.25">
      <c r="A232" s="37"/>
      <c r="B232" s="57"/>
      <c r="C232" s="57"/>
      <c r="D232" s="57"/>
      <c r="E232" s="57"/>
      <c r="F232" s="57"/>
      <c r="G232" s="70"/>
      <c r="H232" s="71"/>
      <c r="I232" s="70"/>
      <c r="J232" s="61"/>
      <c r="K232" s="61"/>
      <c r="L232" s="61"/>
      <c r="M232" s="61"/>
      <c r="N232" s="120">
        <f t="shared" si="58"/>
        <v>0</v>
      </c>
      <c r="O232" s="68">
        <f t="shared" si="59"/>
        <v>0</v>
      </c>
      <c r="P232" s="121">
        <f t="shared" si="60"/>
        <v>0</v>
      </c>
      <c r="Q232" s="121">
        <f t="shared" si="61"/>
        <v>0</v>
      </c>
      <c r="R232" s="122">
        <f t="shared" si="62"/>
        <v>24</v>
      </c>
      <c r="S232" s="120">
        <f t="shared" si="63"/>
        <v>1</v>
      </c>
      <c r="T232" s="120">
        <f t="shared" si="64"/>
        <v>1</v>
      </c>
      <c r="U232" s="159">
        <f t="shared" si="65"/>
        <v>0</v>
      </c>
      <c r="V232" s="142">
        <f t="shared" si="72"/>
        <v>0</v>
      </c>
      <c r="W232" s="142">
        <f t="shared" si="66"/>
        <v>0</v>
      </c>
      <c r="X232" s="157">
        <f t="shared" si="67"/>
        <v>0</v>
      </c>
      <c r="Y232" s="68">
        <f t="shared" si="68"/>
        <v>0</v>
      </c>
      <c r="Z232" s="68">
        <f t="shared" si="69"/>
        <v>0</v>
      </c>
      <c r="AA232" s="68" t="str">
        <f t="shared" si="70"/>
        <v/>
      </c>
      <c r="AB232" s="121" t="str">
        <f t="shared" si="71"/>
        <v/>
      </c>
    </row>
    <row r="233" spans="1:28" x14ac:dyDescent="0.25">
      <c r="A233" s="37"/>
      <c r="B233" s="57"/>
      <c r="C233" s="57"/>
      <c r="D233" s="57"/>
      <c r="E233" s="57"/>
      <c r="F233" s="57"/>
      <c r="G233" s="70"/>
      <c r="H233" s="71"/>
      <c r="I233" s="70"/>
      <c r="J233" s="61"/>
      <c r="K233" s="61"/>
      <c r="L233" s="61"/>
      <c r="M233" s="61"/>
      <c r="N233" s="120">
        <f t="shared" si="58"/>
        <v>0</v>
      </c>
      <c r="O233" s="68">
        <f t="shared" si="59"/>
        <v>0</v>
      </c>
      <c r="P233" s="121">
        <f t="shared" si="60"/>
        <v>0</v>
      </c>
      <c r="Q233" s="121">
        <f t="shared" si="61"/>
        <v>0</v>
      </c>
      <c r="R233" s="122">
        <f t="shared" si="62"/>
        <v>24</v>
      </c>
      <c r="S233" s="120">
        <f t="shared" si="63"/>
        <v>1</v>
      </c>
      <c r="T233" s="120">
        <f t="shared" si="64"/>
        <v>1</v>
      </c>
      <c r="U233" s="159">
        <f t="shared" si="65"/>
        <v>0</v>
      </c>
      <c r="V233" s="142">
        <f t="shared" si="72"/>
        <v>0</v>
      </c>
      <c r="W233" s="142">
        <f t="shared" si="66"/>
        <v>0</v>
      </c>
      <c r="X233" s="157">
        <f t="shared" si="67"/>
        <v>0</v>
      </c>
      <c r="Y233" s="68">
        <f t="shared" si="68"/>
        <v>0</v>
      </c>
      <c r="Z233" s="68">
        <f t="shared" si="69"/>
        <v>0</v>
      </c>
      <c r="AA233" s="68" t="str">
        <f t="shared" si="70"/>
        <v/>
      </c>
      <c r="AB233" s="121" t="str">
        <f t="shared" si="71"/>
        <v/>
      </c>
    </row>
    <row r="234" spans="1:28" x14ac:dyDescent="0.25">
      <c r="A234" s="37"/>
      <c r="B234" s="57"/>
      <c r="C234" s="57"/>
      <c r="D234" s="57"/>
      <c r="E234" s="57"/>
      <c r="F234" s="57"/>
      <c r="G234" s="70"/>
      <c r="H234" s="71"/>
      <c r="I234" s="70"/>
      <c r="J234" s="61"/>
      <c r="K234" s="61"/>
      <c r="L234" s="61"/>
      <c r="M234" s="61"/>
      <c r="N234" s="120">
        <f t="shared" si="58"/>
        <v>0</v>
      </c>
      <c r="O234" s="68">
        <f t="shared" si="59"/>
        <v>0</v>
      </c>
      <c r="P234" s="121">
        <f t="shared" si="60"/>
        <v>0</v>
      </c>
      <c r="Q234" s="121">
        <f t="shared" si="61"/>
        <v>0</v>
      </c>
      <c r="R234" s="122">
        <f t="shared" si="62"/>
        <v>24</v>
      </c>
      <c r="S234" s="120">
        <f t="shared" si="63"/>
        <v>1</v>
      </c>
      <c r="T234" s="120">
        <f t="shared" si="64"/>
        <v>1</v>
      </c>
      <c r="U234" s="159">
        <f t="shared" si="65"/>
        <v>0</v>
      </c>
      <c r="V234" s="142">
        <f t="shared" si="72"/>
        <v>0</v>
      </c>
      <c r="W234" s="142">
        <f t="shared" si="66"/>
        <v>0</v>
      </c>
      <c r="X234" s="157">
        <f t="shared" si="67"/>
        <v>0</v>
      </c>
      <c r="Y234" s="68">
        <f t="shared" si="68"/>
        <v>0</v>
      </c>
      <c r="Z234" s="68">
        <f t="shared" si="69"/>
        <v>0</v>
      </c>
      <c r="AA234" s="68" t="str">
        <f t="shared" si="70"/>
        <v/>
      </c>
      <c r="AB234" s="121" t="str">
        <f t="shared" si="71"/>
        <v/>
      </c>
    </row>
    <row r="235" spans="1:28" x14ac:dyDescent="0.25">
      <c r="A235" s="37"/>
      <c r="B235" s="57"/>
      <c r="C235" s="57"/>
      <c r="D235" s="57"/>
      <c r="E235" s="57"/>
      <c r="F235" s="57"/>
      <c r="G235" s="70"/>
      <c r="H235" s="71"/>
      <c r="I235" s="70"/>
      <c r="J235" s="61"/>
      <c r="K235" s="61"/>
      <c r="L235" s="61"/>
      <c r="M235" s="61"/>
      <c r="N235" s="120">
        <f t="shared" si="58"/>
        <v>0</v>
      </c>
      <c r="O235" s="68">
        <f t="shared" si="59"/>
        <v>0</v>
      </c>
      <c r="P235" s="121">
        <f t="shared" si="60"/>
        <v>0</v>
      </c>
      <c r="Q235" s="121">
        <f t="shared" si="61"/>
        <v>0</v>
      </c>
      <c r="R235" s="122">
        <f t="shared" si="62"/>
        <v>24</v>
      </c>
      <c r="S235" s="120">
        <f t="shared" si="63"/>
        <v>1</v>
      </c>
      <c r="T235" s="120">
        <f t="shared" si="64"/>
        <v>1</v>
      </c>
      <c r="U235" s="159">
        <f t="shared" si="65"/>
        <v>0</v>
      </c>
      <c r="V235" s="142">
        <f t="shared" si="72"/>
        <v>0</v>
      </c>
      <c r="W235" s="142">
        <f t="shared" si="66"/>
        <v>0</v>
      </c>
      <c r="X235" s="157">
        <f t="shared" si="67"/>
        <v>0</v>
      </c>
      <c r="Y235" s="68">
        <f t="shared" si="68"/>
        <v>0</v>
      </c>
      <c r="Z235" s="68">
        <f t="shared" si="69"/>
        <v>0</v>
      </c>
      <c r="AA235" s="68" t="str">
        <f t="shared" si="70"/>
        <v/>
      </c>
      <c r="AB235" s="121" t="str">
        <f t="shared" si="71"/>
        <v/>
      </c>
    </row>
    <row r="236" spans="1:28" x14ac:dyDescent="0.25">
      <c r="A236" s="37"/>
      <c r="B236" s="57"/>
      <c r="C236" s="57"/>
      <c r="D236" s="57"/>
      <c r="E236" s="57"/>
      <c r="F236" s="57"/>
      <c r="G236" s="70"/>
      <c r="H236" s="71"/>
      <c r="I236" s="70"/>
      <c r="J236" s="61"/>
      <c r="K236" s="61"/>
      <c r="L236" s="61"/>
      <c r="M236" s="61"/>
      <c r="N236" s="120">
        <f t="shared" si="58"/>
        <v>0</v>
      </c>
      <c r="O236" s="68">
        <f t="shared" si="59"/>
        <v>0</v>
      </c>
      <c r="P236" s="121">
        <f t="shared" si="60"/>
        <v>0</v>
      </c>
      <c r="Q236" s="121">
        <f t="shared" si="61"/>
        <v>0</v>
      </c>
      <c r="R236" s="122">
        <f t="shared" si="62"/>
        <v>24</v>
      </c>
      <c r="S236" s="120">
        <f t="shared" si="63"/>
        <v>1</v>
      </c>
      <c r="T236" s="120">
        <f t="shared" si="64"/>
        <v>1</v>
      </c>
      <c r="U236" s="159">
        <f t="shared" si="65"/>
        <v>0</v>
      </c>
      <c r="V236" s="142">
        <f t="shared" si="72"/>
        <v>0</v>
      </c>
      <c r="W236" s="142">
        <f t="shared" si="66"/>
        <v>0</v>
      </c>
      <c r="X236" s="157">
        <f t="shared" si="67"/>
        <v>0</v>
      </c>
      <c r="Y236" s="68">
        <f t="shared" si="68"/>
        <v>0</v>
      </c>
      <c r="Z236" s="68">
        <f t="shared" si="69"/>
        <v>0</v>
      </c>
      <c r="AA236" s="68" t="str">
        <f t="shared" si="70"/>
        <v/>
      </c>
      <c r="AB236" s="121" t="str">
        <f t="shared" si="71"/>
        <v/>
      </c>
    </row>
    <row r="237" spans="1:28" x14ac:dyDescent="0.25">
      <c r="A237" s="37"/>
      <c r="B237" s="57"/>
      <c r="C237" s="57"/>
      <c r="D237" s="57"/>
      <c r="E237" s="57"/>
      <c r="F237" s="57"/>
      <c r="G237" s="70"/>
      <c r="H237" s="71"/>
      <c r="I237" s="70"/>
      <c r="J237" s="61"/>
      <c r="K237" s="61"/>
      <c r="L237" s="61"/>
      <c r="M237" s="61"/>
      <c r="N237" s="120">
        <f t="shared" si="58"/>
        <v>0</v>
      </c>
      <c r="O237" s="68">
        <f t="shared" si="59"/>
        <v>0</v>
      </c>
      <c r="P237" s="121">
        <f t="shared" si="60"/>
        <v>0</v>
      </c>
      <c r="Q237" s="121">
        <f t="shared" si="61"/>
        <v>0</v>
      </c>
      <c r="R237" s="122">
        <f t="shared" si="62"/>
        <v>24</v>
      </c>
      <c r="S237" s="120">
        <f t="shared" si="63"/>
        <v>1</v>
      </c>
      <c r="T237" s="120">
        <f t="shared" si="64"/>
        <v>1</v>
      </c>
      <c r="U237" s="159">
        <f t="shared" si="65"/>
        <v>0</v>
      </c>
      <c r="V237" s="142">
        <f t="shared" si="72"/>
        <v>0</v>
      </c>
      <c r="W237" s="142">
        <f t="shared" si="66"/>
        <v>0</v>
      </c>
      <c r="X237" s="157">
        <f t="shared" si="67"/>
        <v>0</v>
      </c>
      <c r="Y237" s="68">
        <f t="shared" si="68"/>
        <v>0</v>
      </c>
      <c r="Z237" s="68">
        <f t="shared" si="69"/>
        <v>0</v>
      </c>
      <c r="AA237" s="68" t="str">
        <f t="shared" si="70"/>
        <v/>
      </c>
      <c r="AB237" s="121" t="str">
        <f t="shared" si="71"/>
        <v/>
      </c>
    </row>
    <row r="238" spans="1:28" x14ac:dyDescent="0.25">
      <c r="A238" s="37"/>
      <c r="B238" s="57"/>
      <c r="C238" s="57"/>
      <c r="D238" s="57"/>
      <c r="E238" s="57"/>
      <c r="F238" s="57"/>
      <c r="G238" s="70"/>
      <c r="H238" s="71"/>
      <c r="I238" s="70"/>
      <c r="J238" s="61"/>
      <c r="K238" s="61"/>
      <c r="L238" s="61"/>
      <c r="M238" s="61"/>
      <c r="N238" s="120">
        <f t="shared" si="58"/>
        <v>0</v>
      </c>
      <c r="O238" s="68">
        <f t="shared" si="59"/>
        <v>0</v>
      </c>
      <c r="P238" s="121">
        <f t="shared" si="60"/>
        <v>0</v>
      </c>
      <c r="Q238" s="121">
        <f t="shared" si="61"/>
        <v>0</v>
      </c>
      <c r="R238" s="122">
        <f t="shared" si="62"/>
        <v>24</v>
      </c>
      <c r="S238" s="120">
        <f t="shared" si="63"/>
        <v>1</v>
      </c>
      <c r="T238" s="120">
        <f t="shared" si="64"/>
        <v>1</v>
      </c>
      <c r="U238" s="159">
        <f t="shared" si="65"/>
        <v>0</v>
      </c>
      <c r="V238" s="142">
        <f t="shared" si="72"/>
        <v>0</v>
      </c>
      <c r="W238" s="142">
        <f t="shared" si="66"/>
        <v>0</v>
      </c>
      <c r="X238" s="157">
        <f t="shared" si="67"/>
        <v>0</v>
      </c>
      <c r="Y238" s="68">
        <f t="shared" si="68"/>
        <v>0</v>
      </c>
      <c r="Z238" s="68">
        <f t="shared" si="69"/>
        <v>0</v>
      </c>
      <c r="AA238" s="68" t="str">
        <f t="shared" si="70"/>
        <v/>
      </c>
      <c r="AB238" s="121" t="str">
        <f t="shared" si="71"/>
        <v/>
      </c>
    </row>
    <row r="239" spans="1:28" x14ac:dyDescent="0.25">
      <c r="A239" s="37"/>
      <c r="B239" s="57"/>
      <c r="C239" s="57"/>
      <c r="D239" s="57"/>
      <c r="E239" s="57"/>
      <c r="F239" s="57"/>
      <c r="G239" s="70"/>
      <c r="H239" s="71"/>
      <c r="I239" s="70"/>
      <c r="J239" s="61"/>
      <c r="K239" s="61"/>
      <c r="L239" s="61"/>
      <c r="M239" s="61"/>
      <c r="N239" s="120">
        <f t="shared" si="58"/>
        <v>0</v>
      </c>
      <c r="O239" s="68">
        <f t="shared" si="59"/>
        <v>0</v>
      </c>
      <c r="P239" s="121">
        <f t="shared" si="60"/>
        <v>0</v>
      </c>
      <c r="Q239" s="121">
        <f t="shared" si="61"/>
        <v>0</v>
      </c>
      <c r="R239" s="122">
        <f t="shared" si="62"/>
        <v>24</v>
      </c>
      <c r="S239" s="120">
        <f t="shared" si="63"/>
        <v>1</v>
      </c>
      <c r="T239" s="120">
        <f t="shared" si="64"/>
        <v>1</v>
      </c>
      <c r="U239" s="159">
        <f t="shared" si="65"/>
        <v>0</v>
      </c>
      <c r="V239" s="142">
        <f t="shared" si="72"/>
        <v>0</v>
      </c>
      <c r="W239" s="142">
        <f t="shared" si="66"/>
        <v>0</v>
      </c>
      <c r="X239" s="157">
        <f t="shared" si="67"/>
        <v>0</v>
      </c>
      <c r="Y239" s="68">
        <f t="shared" si="68"/>
        <v>0</v>
      </c>
      <c r="Z239" s="68">
        <f t="shared" si="69"/>
        <v>0</v>
      </c>
      <c r="AA239" s="68" t="str">
        <f t="shared" si="70"/>
        <v/>
      </c>
      <c r="AB239" s="121" t="str">
        <f t="shared" si="71"/>
        <v/>
      </c>
    </row>
    <row r="240" spans="1:28" x14ac:dyDescent="0.25">
      <c r="A240" s="37"/>
      <c r="B240" s="57"/>
      <c r="C240" s="57"/>
      <c r="D240" s="57"/>
      <c r="E240" s="57"/>
      <c r="F240" s="57"/>
      <c r="G240" s="70"/>
      <c r="H240" s="71"/>
      <c r="I240" s="70"/>
      <c r="J240" s="61"/>
      <c r="K240" s="61"/>
      <c r="L240" s="61"/>
      <c r="M240" s="61"/>
      <c r="N240" s="120">
        <f t="shared" si="58"/>
        <v>0</v>
      </c>
      <c r="O240" s="68">
        <f t="shared" si="59"/>
        <v>0</v>
      </c>
      <c r="P240" s="121">
        <f t="shared" si="60"/>
        <v>0</v>
      </c>
      <c r="Q240" s="121">
        <f t="shared" si="61"/>
        <v>0</v>
      </c>
      <c r="R240" s="122">
        <f t="shared" si="62"/>
        <v>24</v>
      </c>
      <c r="S240" s="120">
        <f t="shared" si="63"/>
        <v>1</v>
      </c>
      <c r="T240" s="120">
        <f t="shared" si="64"/>
        <v>1</v>
      </c>
      <c r="U240" s="159">
        <f t="shared" si="65"/>
        <v>0</v>
      </c>
      <c r="V240" s="142">
        <f t="shared" si="72"/>
        <v>0</v>
      </c>
      <c r="W240" s="142">
        <f t="shared" si="66"/>
        <v>0</v>
      </c>
      <c r="X240" s="157">
        <f t="shared" si="67"/>
        <v>0</v>
      </c>
      <c r="Y240" s="68">
        <f t="shared" si="68"/>
        <v>0</v>
      </c>
      <c r="Z240" s="68">
        <f t="shared" si="69"/>
        <v>0</v>
      </c>
      <c r="AA240" s="68" t="str">
        <f t="shared" si="70"/>
        <v/>
      </c>
      <c r="AB240" s="121" t="str">
        <f t="shared" si="71"/>
        <v/>
      </c>
    </row>
    <row r="241" spans="1:28" x14ac:dyDescent="0.25">
      <c r="A241" s="37"/>
      <c r="B241" s="57"/>
      <c r="C241" s="57"/>
      <c r="D241" s="57"/>
      <c r="E241" s="57"/>
      <c r="F241" s="57"/>
      <c r="G241" s="70"/>
      <c r="H241" s="71"/>
      <c r="I241" s="70"/>
      <c r="J241" s="61"/>
      <c r="K241" s="61"/>
      <c r="L241" s="61"/>
      <c r="M241" s="61"/>
      <c r="N241" s="120">
        <f t="shared" si="58"/>
        <v>0</v>
      </c>
      <c r="O241" s="68">
        <f t="shared" si="59"/>
        <v>0</v>
      </c>
      <c r="P241" s="121">
        <f t="shared" si="60"/>
        <v>0</v>
      </c>
      <c r="Q241" s="121">
        <f t="shared" si="61"/>
        <v>0</v>
      </c>
      <c r="R241" s="122">
        <f t="shared" si="62"/>
        <v>24</v>
      </c>
      <c r="S241" s="120">
        <f t="shared" si="63"/>
        <v>1</v>
      </c>
      <c r="T241" s="120">
        <f t="shared" si="64"/>
        <v>1</v>
      </c>
      <c r="U241" s="159">
        <f t="shared" si="65"/>
        <v>0</v>
      </c>
      <c r="V241" s="142">
        <f t="shared" si="72"/>
        <v>0</v>
      </c>
      <c r="W241" s="142">
        <f t="shared" si="66"/>
        <v>0</v>
      </c>
      <c r="X241" s="157">
        <f t="shared" si="67"/>
        <v>0</v>
      </c>
      <c r="Y241" s="68">
        <f t="shared" si="68"/>
        <v>0</v>
      </c>
      <c r="Z241" s="68">
        <f t="shared" si="69"/>
        <v>0</v>
      </c>
      <c r="AA241" s="68" t="str">
        <f t="shared" si="70"/>
        <v/>
      </c>
      <c r="AB241" s="121" t="str">
        <f t="shared" si="71"/>
        <v/>
      </c>
    </row>
    <row r="242" spans="1:28" x14ac:dyDescent="0.25">
      <c r="A242" s="37"/>
      <c r="B242" s="57"/>
      <c r="C242" s="57"/>
      <c r="D242" s="57"/>
      <c r="E242" s="57"/>
      <c r="F242" s="57"/>
      <c r="G242" s="70"/>
      <c r="H242" s="71"/>
      <c r="I242" s="70"/>
      <c r="J242" s="61"/>
      <c r="K242" s="61"/>
      <c r="L242" s="61"/>
      <c r="M242" s="61"/>
      <c r="N242" s="120">
        <f t="shared" si="58"/>
        <v>0</v>
      </c>
      <c r="O242" s="68">
        <f t="shared" si="59"/>
        <v>0</v>
      </c>
      <c r="P242" s="121">
        <f t="shared" si="60"/>
        <v>0</v>
      </c>
      <c r="Q242" s="121">
        <f t="shared" si="61"/>
        <v>0</v>
      </c>
      <c r="R242" s="122">
        <f t="shared" si="62"/>
        <v>24</v>
      </c>
      <c r="S242" s="120">
        <f t="shared" si="63"/>
        <v>1</v>
      </c>
      <c r="T242" s="120">
        <f t="shared" si="64"/>
        <v>1</v>
      </c>
      <c r="U242" s="159">
        <f t="shared" si="65"/>
        <v>0</v>
      </c>
      <c r="V242" s="142">
        <f t="shared" si="72"/>
        <v>0</v>
      </c>
      <c r="W242" s="142">
        <f t="shared" si="66"/>
        <v>0</v>
      </c>
      <c r="X242" s="157">
        <f t="shared" si="67"/>
        <v>0</v>
      </c>
      <c r="Y242" s="68">
        <f t="shared" si="68"/>
        <v>0</v>
      </c>
      <c r="Z242" s="68">
        <f t="shared" si="69"/>
        <v>0</v>
      </c>
      <c r="AA242" s="68" t="str">
        <f t="shared" si="70"/>
        <v/>
      </c>
      <c r="AB242" s="121" t="str">
        <f t="shared" si="71"/>
        <v/>
      </c>
    </row>
    <row r="243" spans="1:28" x14ac:dyDescent="0.25">
      <c r="A243" s="37"/>
      <c r="B243" s="57"/>
      <c r="C243" s="57"/>
      <c r="D243" s="57"/>
      <c r="E243" s="57"/>
      <c r="F243" s="57"/>
      <c r="G243" s="70"/>
      <c r="H243" s="71"/>
      <c r="I243" s="70"/>
      <c r="J243" s="61"/>
      <c r="K243" s="61"/>
      <c r="L243" s="61"/>
      <c r="M243" s="61"/>
      <c r="N243" s="120">
        <f t="shared" si="58"/>
        <v>0</v>
      </c>
      <c r="O243" s="68">
        <f t="shared" si="59"/>
        <v>0</v>
      </c>
      <c r="P243" s="121">
        <f t="shared" si="60"/>
        <v>0</v>
      </c>
      <c r="Q243" s="121">
        <f t="shared" si="61"/>
        <v>0</v>
      </c>
      <c r="R243" s="122">
        <f t="shared" si="62"/>
        <v>24</v>
      </c>
      <c r="S243" s="120">
        <f t="shared" si="63"/>
        <v>1</v>
      </c>
      <c r="T243" s="120">
        <f t="shared" si="64"/>
        <v>1</v>
      </c>
      <c r="U243" s="159">
        <f t="shared" si="65"/>
        <v>0</v>
      </c>
      <c r="V243" s="142">
        <f t="shared" si="72"/>
        <v>0</v>
      </c>
      <c r="W243" s="142">
        <f t="shared" si="66"/>
        <v>0</v>
      </c>
      <c r="X243" s="157">
        <f t="shared" si="67"/>
        <v>0</v>
      </c>
      <c r="Y243" s="68">
        <f t="shared" si="68"/>
        <v>0</v>
      </c>
      <c r="Z243" s="68">
        <f t="shared" si="69"/>
        <v>0</v>
      </c>
      <c r="AA243" s="68" t="str">
        <f t="shared" si="70"/>
        <v/>
      </c>
      <c r="AB243" s="121" t="str">
        <f t="shared" si="71"/>
        <v/>
      </c>
    </row>
    <row r="244" spans="1:28" x14ac:dyDescent="0.25">
      <c r="A244" s="37"/>
      <c r="B244" s="57"/>
      <c r="C244" s="57"/>
      <c r="D244" s="57"/>
      <c r="E244" s="57"/>
      <c r="F244" s="57"/>
      <c r="G244" s="70"/>
      <c r="H244" s="71"/>
      <c r="I244" s="70"/>
      <c r="J244" s="61"/>
      <c r="K244" s="61"/>
      <c r="L244" s="61"/>
      <c r="M244" s="61"/>
      <c r="N244" s="120">
        <f t="shared" si="58"/>
        <v>0</v>
      </c>
      <c r="O244" s="68">
        <f t="shared" si="59"/>
        <v>0</v>
      </c>
      <c r="P244" s="121">
        <f t="shared" si="60"/>
        <v>0</v>
      </c>
      <c r="Q244" s="121">
        <f t="shared" si="61"/>
        <v>0</v>
      </c>
      <c r="R244" s="122">
        <f t="shared" si="62"/>
        <v>24</v>
      </c>
      <c r="S244" s="120">
        <f t="shared" si="63"/>
        <v>1</v>
      </c>
      <c r="T244" s="120">
        <f t="shared" si="64"/>
        <v>1</v>
      </c>
      <c r="U244" s="159">
        <f t="shared" si="65"/>
        <v>0</v>
      </c>
      <c r="V244" s="142">
        <f t="shared" si="72"/>
        <v>0</v>
      </c>
      <c r="W244" s="142">
        <f t="shared" si="66"/>
        <v>0</v>
      </c>
      <c r="X244" s="157">
        <f t="shared" si="67"/>
        <v>0</v>
      </c>
      <c r="Y244" s="68">
        <f t="shared" si="68"/>
        <v>0</v>
      </c>
      <c r="Z244" s="68">
        <f t="shared" si="69"/>
        <v>0</v>
      </c>
      <c r="AA244" s="68" t="str">
        <f t="shared" si="70"/>
        <v/>
      </c>
      <c r="AB244" s="121" t="str">
        <f t="shared" si="71"/>
        <v/>
      </c>
    </row>
    <row r="245" spans="1:28" x14ac:dyDescent="0.25">
      <c r="A245" s="37"/>
      <c r="B245" s="57"/>
      <c r="C245" s="57"/>
      <c r="D245" s="57"/>
      <c r="E245" s="57"/>
      <c r="F245" s="57"/>
      <c r="G245" s="70"/>
      <c r="H245" s="71"/>
      <c r="I245" s="70"/>
      <c r="J245" s="61"/>
      <c r="K245" s="61"/>
      <c r="L245" s="61"/>
      <c r="M245" s="61"/>
      <c r="N245" s="120">
        <f t="shared" si="58"/>
        <v>0</v>
      </c>
      <c r="O245" s="68">
        <f t="shared" si="59"/>
        <v>0</v>
      </c>
      <c r="P245" s="121">
        <f t="shared" si="60"/>
        <v>0</v>
      </c>
      <c r="Q245" s="121">
        <f t="shared" si="61"/>
        <v>0</v>
      </c>
      <c r="R245" s="122">
        <f t="shared" si="62"/>
        <v>24</v>
      </c>
      <c r="S245" s="120">
        <f t="shared" si="63"/>
        <v>1</v>
      </c>
      <c r="T245" s="120">
        <f t="shared" si="64"/>
        <v>1</v>
      </c>
      <c r="U245" s="159">
        <f t="shared" si="65"/>
        <v>0</v>
      </c>
      <c r="V245" s="142">
        <f t="shared" si="72"/>
        <v>0</v>
      </c>
      <c r="W245" s="142">
        <f t="shared" si="66"/>
        <v>0</v>
      </c>
      <c r="X245" s="157">
        <f t="shared" si="67"/>
        <v>0</v>
      </c>
      <c r="Y245" s="68">
        <f t="shared" si="68"/>
        <v>0</v>
      </c>
      <c r="Z245" s="68">
        <f t="shared" si="69"/>
        <v>0</v>
      </c>
      <c r="AA245" s="68" t="str">
        <f t="shared" si="70"/>
        <v/>
      </c>
      <c r="AB245" s="121" t="str">
        <f t="shared" si="71"/>
        <v/>
      </c>
    </row>
    <row r="246" spans="1:28" x14ac:dyDescent="0.25">
      <c r="A246" s="37"/>
      <c r="B246" s="57"/>
      <c r="C246" s="57"/>
      <c r="D246" s="57"/>
      <c r="E246" s="57"/>
      <c r="F246" s="57"/>
      <c r="G246" s="70"/>
      <c r="H246" s="71"/>
      <c r="I246" s="70"/>
      <c r="J246" s="61"/>
      <c r="K246" s="61"/>
      <c r="L246" s="61"/>
      <c r="M246" s="61"/>
      <c r="N246" s="120">
        <f t="shared" si="58"/>
        <v>0</v>
      </c>
      <c r="O246" s="68">
        <f t="shared" si="59"/>
        <v>0</v>
      </c>
      <c r="P246" s="121">
        <f t="shared" si="60"/>
        <v>0</v>
      </c>
      <c r="Q246" s="121">
        <f t="shared" si="61"/>
        <v>0</v>
      </c>
      <c r="R246" s="122">
        <f t="shared" si="62"/>
        <v>24</v>
      </c>
      <c r="S246" s="120">
        <f t="shared" si="63"/>
        <v>1</v>
      </c>
      <c r="T246" s="120">
        <f t="shared" si="64"/>
        <v>1</v>
      </c>
      <c r="U246" s="159">
        <f t="shared" si="65"/>
        <v>0</v>
      </c>
      <c r="V246" s="142">
        <f t="shared" si="72"/>
        <v>0</v>
      </c>
      <c r="W246" s="142">
        <f t="shared" si="66"/>
        <v>0</v>
      </c>
      <c r="X246" s="157">
        <f t="shared" si="67"/>
        <v>0</v>
      </c>
      <c r="Y246" s="68">
        <f t="shared" si="68"/>
        <v>0</v>
      </c>
      <c r="Z246" s="68">
        <f t="shared" si="69"/>
        <v>0</v>
      </c>
      <c r="AA246" s="68" t="str">
        <f t="shared" si="70"/>
        <v/>
      </c>
      <c r="AB246" s="121" t="str">
        <f t="shared" si="71"/>
        <v/>
      </c>
    </row>
    <row r="247" spans="1:28" x14ac:dyDescent="0.25">
      <c r="A247" s="37"/>
      <c r="B247" s="57"/>
      <c r="C247" s="57"/>
      <c r="D247" s="57"/>
      <c r="E247" s="57"/>
      <c r="F247" s="57"/>
      <c r="G247" s="70"/>
      <c r="H247" s="71"/>
      <c r="I247" s="70"/>
      <c r="J247" s="61"/>
      <c r="K247" s="61"/>
      <c r="L247" s="61"/>
      <c r="M247" s="61"/>
      <c r="N247" s="120">
        <f t="shared" si="58"/>
        <v>0</v>
      </c>
      <c r="O247" s="68">
        <f t="shared" si="59"/>
        <v>0</v>
      </c>
      <c r="P247" s="121">
        <f t="shared" si="60"/>
        <v>0</v>
      </c>
      <c r="Q247" s="121">
        <f t="shared" si="61"/>
        <v>0</v>
      </c>
      <c r="R247" s="122">
        <f t="shared" si="62"/>
        <v>24</v>
      </c>
      <c r="S247" s="120">
        <f t="shared" si="63"/>
        <v>1</v>
      </c>
      <c r="T247" s="120">
        <f t="shared" si="64"/>
        <v>1</v>
      </c>
      <c r="U247" s="159">
        <f t="shared" si="65"/>
        <v>0</v>
      </c>
      <c r="V247" s="142">
        <f t="shared" si="72"/>
        <v>0</v>
      </c>
      <c r="W247" s="142">
        <f t="shared" si="66"/>
        <v>0</v>
      </c>
      <c r="X247" s="157">
        <f t="shared" si="67"/>
        <v>0</v>
      </c>
      <c r="Y247" s="68">
        <f t="shared" si="68"/>
        <v>0</v>
      </c>
      <c r="Z247" s="68">
        <f t="shared" si="69"/>
        <v>0</v>
      </c>
      <c r="AA247" s="68" t="str">
        <f t="shared" si="70"/>
        <v/>
      </c>
      <c r="AB247" s="121" t="str">
        <f t="shared" si="71"/>
        <v/>
      </c>
    </row>
    <row r="248" spans="1:28" x14ac:dyDescent="0.25">
      <c r="A248" s="37"/>
      <c r="B248" s="57"/>
      <c r="C248" s="57"/>
      <c r="D248" s="57"/>
      <c r="E248" s="57"/>
      <c r="F248" s="57"/>
      <c r="G248" s="70"/>
      <c r="H248" s="71"/>
      <c r="I248" s="70"/>
      <c r="J248" s="61"/>
      <c r="K248" s="61"/>
      <c r="L248" s="61"/>
      <c r="M248" s="61"/>
      <c r="N248" s="120">
        <f t="shared" si="58"/>
        <v>0</v>
      </c>
      <c r="O248" s="68">
        <f t="shared" si="59"/>
        <v>0</v>
      </c>
      <c r="P248" s="121">
        <f t="shared" si="60"/>
        <v>0</v>
      </c>
      <c r="Q248" s="121">
        <f t="shared" si="61"/>
        <v>0</v>
      </c>
      <c r="R248" s="122">
        <f t="shared" si="62"/>
        <v>24</v>
      </c>
      <c r="S248" s="120">
        <f t="shared" si="63"/>
        <v>1</v>
      </c>
      <c r="T248" s="120">
        <f t="shared" si="64"/>
        <v>1</v>
      </c>
      <c r="U248" s="159">
        <f t="shared" si="65"/>
        <v>0</v>
      </c>
      <c r="V248" s="142">
        <f t="shared" si="72"/>
        <v>0</v>
      </c>
      <c r="W248" s="142">
        <f t="shared" si="66"/>
        <v>0</v>
      </c>
      <c r="X248" s="157">
        <f t="shared" si="67"/>
        <v>0</v>
      </c>
      <c r="Y248" s="68">
        <f t="shared" si="68"/>
        <v>0</v>
      </c>
      <c r="Z248" s="68">
        <f t="shared" si="69"/>
        <v>0</v>
      </c>
      <c r="AA248" s="68" t="str">
        <f t="shared" si="70"/>
        <v/>
      </c>
      <c r="AB248" s="121" t="str">
        <f t="shared" si="71"/>
        <v/>
      </c>
    </row>
    <row r="249" spans="1:28" x14ac:dyDescent="0.25">
      <c r="A249" s="37"/>
      <c r="B249" s="57"/>
      <c r="C249" s="57"/>
      <c r="D249" s="57"/>
      <c r="E249" s="57"/>
      <c r="F249" s="57"/>
      <c r="G249" s="70"/>
      <c r="H249" s="71"/>
      <c r="I249" s="70"/>
      <c r="J249" s="61"/>
      <c r="K249" s="61"/>
      <c r="L249" s="61"/>
      <c r="M249" s="61"/>
      <c r="N249" s="120">
        <f t="shared" si="58"/>
        <v>0</v>
      </c>
      <c r="O249" s="68">
        <f t="shared" si="59"/>
        <v>0</v>
      </c>
      <c r="P249" s="121">
        <f t="shared" si="60"/>
        <v>0</v>
      </c>
      <c r="Q249" s="121">
        <f t="shared" si="61"/>
        <v>0</v>
      </c>
      <c r="R249" s="122">
        <f t="shared" si="62"/>
        <v>24</v>
      </c>
      <c r="S249" s="120">
        <f t="shared" si="63"/>
        <v>1</v>
      </c>
      <c r="T249" s="120">
        <f t="shared" si="64"/>
        <v>1</v>
      </c>
      <c r="U249" s="159">
        <f t="shared" si="65"/>
        <v>0</v>
      </c>
      <c r="V249" s="142">
        <f t="shared" si="72"/>
        <v>0</v>
      </c>
      <c r="W249" s="142">
        <f t="shared" si="66"/>
        <v>0</v>
      </c>
      <c r="X249" s="157">
        <f t="shared" si="67"/>
        <v>0</v>
      </c>
      <c r="Y249" s="68">
        <f t="shared" si="68"/>
        <v>0</v>
      </c>
      <c r="Z249" s="68">
        <f t="shared" si="69"/>
        <v>0</v>
      </c>
      <c r="AA249" s="68" t="str">
        <f t="shared" si="70"/>
        <v/>
      </c>
      <c r="AB249" s="121" t="str">
        <f t="shared" si="71"/>
        <v/>
      </c>
    </row>
    <row r="250" spans="1:28" x14ac:dyDescent="0.25">
      <c r="A250" s="37"/>
      <c r="B250" s="57"/>
      <c r="C250" s="57"/>
      <c r="D250" s="57"/>
      <c r="E250" s="57"/>
      <c r="F250" s="57"/>
      <c r="G250" s="70"/>
      <c r="H250" s="71"/>
      <c r="I250" s="70"/>
      <c r="J250" s="61"/>
      <c r="K250" s="61"/>
      <c r="L250" s="61"/>
      <c r="M250" s="61"/>
      <c r="N250" s="120">
        <f t="shared" si="58"/>
        <v>0</v>
      </c>
      <c r="O250" s="68">
        <f t="shared" si="59"/>
        <v>0</v>
      </c>
      <c r="P250" s="121">
        <f t="shared" si="60"/>
        <v>0</v>
      </c>
      <c r="Q250" s="121">
        <f t="shared" si="61"/>
        <v>0</v>
      </c>
      <c r="R250" s="122">
        <f t="shared" si="62"/>
        <v>24</v>
      </c>
      <c r="S250" s="120">
        <f t="shared" si="63"/>
        <v>1</v>
      </c>
      <c r="T250" s="120">
        <f t="shared" si="64"/>
        <v>1</v>
      </c>
      <c r="U250" s="159">
        <f t="shared" si="65"/>
        <v>0</v>
      </c>
      <c r="V250" s="142">
        <f t="shared" si="72"/>
        <v>0</v>
      </c>
      <c r="W250" s="142">
        <f t="shared" si="66"/>
        <v>0</v>
      </c>
      <c r="X250" s="157">
        <f t="shared" si="67"/>
        <v>0</v>
      </c>
      <c r="Y250" s="68">
        <f t="shared" si="68"/>
        <v>0</v>
      </c>
      <c r="Z250" s="68">
        <f t="shared" si="69"/>
        <v>0</v>
      </c>
      <c r="AA250" s="68" t="str">
        <f t="shared" si="70"/>
        <v/>
      </c>
      <c r="AB250" s="121" t="str">
        <f t="shared" si="71"/>
        <v/>
      </c>
    </row>
    <row r="251" spans="1:28" x14ac:dyDescent="0.25">
      <c r="A251" s="37"/>
      <c r="B251" s="57"/>
      <c r="C251" s="57"/>
      <c r="D251" s="57"/>
      <c r="E251" s="57"/>
      <c r="F251" s="57"/>
      <c r="G251" s="70"/>
      <c r="H251" s="71"/>
      <c r="I251" s="70"/>
      <c r="J251" s="61"/>
      <c r="K251" s="61"/>
      <c r="L251" s="61"/>
      <c r="M251" s="61"/>
      <c r="N251" s="120">
        <f t="shared" si="58"/>
        <v>0</v>
      </c>
      <c r="O251" s="68">
        <f t="shared" si="59"/>
        <v>0</v>
      </c>
      <c r="P251" s="121">
        <f t="shared" si="60"/>
        <v>0</v>
      </c>
      <c r="Q251" s="121">
        <f t="shared" si="61"/>
        <v>0</v>
      </c>
      <c r="R251" s="122">
        <f t="shared" si="62"/>
        <v>24</v>
      </c>
      <c r="S251" s="120">
        <f t="shared" si="63"/>
        <v>1</v>
      </c>
      <c r="T251" s="120">
        <f t="shared" si="64"/>
        <v>1</v>
      </c>
      <c r="U251" s="159">
        <f t="shared" si="65"/>
        <v>0</v>
      </c>
      <c r="V251" s="142">
        <f t="shared" si="72"/>
        <v>0</v>
      </c>
      <c r="W251" s="142">
        <f t="shared" si="66"/>
        <v>0</v>
      </c>
      <c r="X251" s="157">
        <f t="shared" si="67"/>
        <v>0</v>
      </c>
      <c r="Y251" s="68">
        <f t="shared" si="68"/>
        <v>0</v>
      </c>
      <c r="Z251" s="68">
        <f t="shared" si="69"/>
        <v>0</v>
      </c>
      <c r="AA251" s="68" t="str">
        <f t="shared" si="70"/>
        <v/>
      </c>
      <c r="AB251" s="121" t="str">
        <f t="shared" si="71"/>
        <v/>
      </c>
    </row>
    <row r="252" spans="1:28" x14ac:dyDescent="0.25">
      <c r="A252" s="37"/>
      <c r="B252" s="57"/>
      <c r="C252" s="57"/>
      <c r="D252" s="57"/>
      <c r="E252" s="57"/>
      <c r="F252" s="57"/>
      <c r="G252" s="70"/>
      <c r="H252" s="71"/>
      <c r="I252" s="70"/>
      <c r="J252" s="61"/>
      <c r="K252" s="61"/>
      <c r="L252" s="61"/>
      <c r="M252" s="61"/>
      <c r="N252" s="120">
        <f t="shared" si="58"/>
        <v>0</v>
      </c>
      <c r="O252" s="68">
        <f t="shared" si="59"/>
        <v>0</v>
      </c>
      <c r="P252" s="121">
        <f t="shared" si="60"/>
        <v>0</v>
      </c>
      <c r="Q252" s="121">
        <f t="shared" si="61"/>
        <v>0</v>
      </c>
      <c r="R252" s="122">
        <f t="shared" si="62"/>
        <v>24</v>
      </c>
      <c r="S252" s="120">
        <f t="shared" si="63"/>
        <v>1</v>
      </c>
      <c r="T252" s="120">
        <f t="shared" si="64"/>
        <v>1</v>
      </c>
      <c r="U252" s="159">
        <f t="shared" si="65"/>
        <v>0</v>
      </c>
      <c r="V252" s="142">
        <f t="shared" si="72"/>
        <v>0</v>
      </c>
      <c r="W252" s="142">
        <f t="shared" si="66"/>
        <v>0</v>
      </c>
      <c r="X252" s="157">
        <f t="shared" si="67"/>
        <v>0</v>
      </c>
      <c r="Y252" s="68">
        <f t="shared" si="68"/>
        <v>0</v>
      </c>
      <c r="Z252" s="68">
        <f t="shared" si="69"/>
        <v>0</v>
      </c>
      <c r="AA252" s="68" t="str">
        <f t="shared" si="70"/>
        <v/>
      </c>
      <c r="AB252" s="121" t="str">
        <f t="shared" si="71"/>
        <v/>
      </c>
    </row>
    <row r="253" spans="1:28" x14ac:dyDescent="0.25">
      <c r="A253" s="37"/>
      <c r="B253" s="57"/>
      <c r="C253" s="57"/>
      <c r="D253" s="57"/>
      <c r="E253" s="57"/>
      <c r="F253" s="57"/>
      <c r="G253" s="70"/>
      <c r="H253" s="71"/>
      <c r="I253" s="70"/>
      <c r="J253" s="61"/>
      <c r="K253" s="61"/>
      <c r="L253" s="61"/>
      <c r="M253" s="61"/>
      <c r="N253" s="120">
        <f t="shared" si="58"/>
        <v>0</v>
      </c>
      <c r="O253" s="68">
        <f t="shared" si="59"/>
        <v>0</v>
      </c>
      <c r="P253" s="121">
        <f t="shared" si="60"/>
        <v>0</v>
      </c>
      <c r="Q253" s="121">
        <f t="shared" si="61"/>
        <v>0</v>
      </c>
      <c r="R253" s="122">
        <f t="shared" si="62"/>
        <v>24</v>
      </c>
      <c r="S253" s="120">
        <f t="shared" si="63"/>
        <v>1</v>
      </c>
      <c r="T253" s="120">
        <f t="shared" si="64"/>
        <v>1</v>
      </c>
      <c r="U253" s="159">
        <f t="shared" si="65"/>
        <v>0</v>
      </c>
      <c r="V253" s="142">
        <f t="shared" si="72"/>
        <v>0</v>
      </c>
      <c r="W253" s="142">
        <f t="shared" si="66"/>
        <v>0</v>
      </c>
      <c r="X253" s="157">
        <f t="shared" si="67"/>
        <v>0</v>
      </c>
      <c r="Y253" s="68">
        <f t="shared" si="68"/>
        <v>0</v>
      </c>
      <c r="Z253" s="68">
        <f t="shared" si="69"/>
        <v>0</v>
      </c>
      <c r="AA253" s="68" t="str">
        <f t="shared" si="70"/>
        <v/>
      </c>
      <c r="AB253" s="121" t="str">
        <f t="shared" si="71"/>
        <v/>
      </c>
    </row>
    <row r="254" spans="1:28" x14ac:dyDescent="0.25">
      <c r="A254" s="37"/>
      <c r="B254" s="57"/>
      <c r="C254" s="57"/>
      <c r="D254" s="57"/>
      <c r="E254" s="57"/>
      <c r="F254" s="57"/>
      <c r="G254" s="70"/>
      <c r="H254" s="71"/>
      <c r="I254" s="70"/>
      <c r="J254" s="61"/>
      <c r="K254" s="61"/>
      <c r="L254" s="61"/>
      <c r="M254" s="61"/>
      <c r="N254" s="120">
        <f t="shared" si="58"/>
        <v>0</v>
      </c>
      <c r="O254" s="68">
        <f t="shared" si="59"/>
        <v>0</v>
      </c>
      <c r="P254" s="121">
        <f t="shared" si="60"/>
        <v>0</v>
      </c>
      <c r="Q254" s="121">
        <f t="shared" si="61"/>
        <v>0</v>
      </c>
      <c r="R254" s="122">
        <f t="shared" si="62"/>
        <v>24</v>
      </c>
      <c r="S254" s="120">
        <f t="shared" si="63"/>
        <v>1</v>
      </c>
      <c r="T254" s="120">
        <f t="shared" si="64"/>
        <v>1</v>
      </c>
      <c r="U254" s="159">
        <f t="shared" si="65"/>
        <v>0</v>
      </c>
      <c r="V254" s="142">
        <f t="shared" si="72"/>
        <v>0</v>
      </c>
      <c r="W254" s="142">
        <f t="shared" si="66"/>
        <v>0</v>
      </c>
      <c r="X254" s="157">
        <f t="shared" si="67"/>
        <v>0</v>
      </c>
      <c r="Y254" s="68">
        <f t="shared" si="68"/>
        <v>0</v>
      </c>
      <c r="Z254" s="68">
        <f t="shared" si="69"/>
        <v>0</v>
      </c>
      <c r="AA254" s="68" t="str">
        <f t="shared" si="70"/>
        <v/>
      </c>
      <c r="AB254" s="121" t="str">
        <f t="shared" si="71"/>
        <v/>
      </c>
    </row>
    <row r="255" spans="1:28" x14ac:dyDescent="0.25">
      <c r="A255" s="37"/>
      <c r="B255" s="57"/>
      <c r="C255" s="57"/>
      <c r="D255" s="57"/>
      <c r="E255" s="57"/>
      <c r="F255" s="57"/>
      <c r="G255" s="70"/>
      <c r="H255" s="71"/>
      <c r="I255" s="70"/>
      <c r="J255" s="61"/>
      <c r="K255" s="61"/>
      <c r="L255" s="61"/>
      <c r="M255" s="61"/>
      <c r="N255" s="120">
        <f t="shared" si="58"/>
        <v>0</v>
      </c>
      <c r="O255" s="68">
        <f t="shared" si="59"/>
        <v>0</v>
      </c>
      <c r="P255" s="121">
        <f t="shared" si="60"/>
        <v>0</v>
      </c>
      <c r="Q255" s="121">
        <f t="shared" si="61"/>
        <v>0</v>
      </c>
      <c r="R255" s="122">
        <f t="shared" si="62"/>
        <v>24</v>
      </c>
      <c r="S255" s="120">
        <f t="shared" si="63"/>
        <v>1</v>
      </c>
      <c r="T255" s="120">
        <f t="shared" si="64"/>
        <v>1</v>
      </c>
      <c r="U255" s="159">
        <f t="shared" si="65"/>
        <v>0</v>
      </c>
      <c r="V255" s="142">
        <f t="shared" si="72"/>
        <v>0</v>
      </c>
      <c r="W255" s="142">
        <f t="shared" si="66"/>
        <v>0</v>
      </c>
      <c r="X255" s="157">
        <f t="shared" si="67"/>
        <v>0</v>
      </c>
      <c r="Y255" s="68">
        <f t="shared" si="68"/>
        <v>0</v>
      </c>
      <c r="Z255" s="68">
        <f t="shared" si="69"/>
        <v>0</v>
      </c>
      <c r="AA255" s="68" t="str">
        <f t="shared" si="70"/>
        <v/>
      </c>
      <c r="AB255" s="121" t="str">
        <f t="shared" si="71"/>
        <v/>
      </c>
    </row>
    <row r="256" spans="1:28" x14ac:dyDescent="0.25">
      <c r="A256" s="37"/>
      <c r="B256" s="57"/>
      <c r="C256" s="57"/>
      <c r="D256" s="57"/>
      <c r="E256" s="57"/>
      <c r="F256" s="57"/>
      <c r="G256" s="70"/>
      <c r="H256" s="71"/>
      <c r="I256" s="70"/>
      <c r="J256" s="61"/>
      <c r="K256" s="61"/>
      <c r="L256" s="61"/>
      <c r="M256" s="61"/>
      <c r="N256" s="120">
        <f t="shared" si="58"/>
        <v>0</v>
      </c>
      <c r="O256" s="68">
        <f t="shared" si="59"/>
        <v>0</v>
      </c>
      <c r="P256" s="121">
        <f t="shared" si="60"/>
        <v>0</v>
      </c>
      <c r="Q256" s="121">
        <f t="shared" si="61"/>
        <v>0</v>
      </c>
      <c r="R256" s="122">
        <f t="shared" si="62"/>
        <v>24</v>
      </c>
      <c r="S256" s="120">
        <f t="shared" si="63"/>
        <v>1</v>
      </c>
      <c r="T256" s="120">
        <f t="shared" si="64"/>
        <v>1</v>
      </c>
      <c r="U256" s="159">
        <f t="shared" si="65"/>
        <v>0</v>
      </c>
      <c r="V256" s="142">
        <f t="shared" si="72"/>
        <v>0</v>
      </c>
      <c r="W256" s="142">
        <f t="shared" si="66"/>
        <v>0</v>
      </c>
      <c r="X256" s="157">
        <f t="shared" si="67"/>
        <v>0</v>
      </c>
      <c r="Y256" s="68">
        <f t="shared" si="68"/>
        <v>0</v>
      </c>
      <c r="Z256" s="68">
        <f t="shared" si="69"/>
        <v>0</v>
      </c>
      <c r="AA256" s="68" t="str">
        <f t="shared" si="70"/>
        <v/>
      </c>
      <c r="AB256" s="121" t="str">
        <f t="shared" si="71"/>
        <v/>
      </c>
    </row>
    <row r="257" spans="1:28" x14ac:dyDescent="0.25">
      <c r="A257" s="37"/>
      <c r="B257" s="57"/>
      <c r="C257" s="57"/>
      <c r="D257" s="57"/>
      <c r="E257" s="57"/>
      <c r="F257" s="57"/>
      <c r="G257" s="70"/>
      <c r="H257" s="71"/>
      <c r="I257" s="70"/>
      <c r="J257" s="61"/>
      <c r="K257" s="61"/>
      <c r="L257" s="61"/>
      <c r="M257" s="61"/>
      <c r="N257" s="120">
        <f t="shared" si="58"/>
        <v>0</v>
      </c>
      <c r="O257" s="68">
        <f t="shared" si="59"/>
        <v>0</v>
      </c>
      <c r="P257" s="121">
        <f t="shared" si="60"/>
        <v>0</v>
      </c>
      <c r="Q257" s="121">
        <f t="shared" si="61"/>
        <v>0</v>
      </c>
      <c r="R257" s="122">
        <f t="shared" si="62"/>
        <v>24</v>
      </c>
      <c r="S257" s="120">
        <f t="shared" si="63"/>
        <v>1</v>
      </c>
      <c r="T257" s="120">
        <f t="shared" si="64"/>
        <v>1</v>
      </c>
      <c r="U257" s="159">
        <f t="shared" si="65"/>
        <v>0</v>
      </c>
      <c r="V257" s="142">
        <f t="shared" si="72"/>
        <v>0</v>
      </c>
      <c r="W257" s="142">
        <f t="shared" si="66"/>
        <v>0</v>
      </c>
      <c r="X257" s="157">
        <f t="shared" si="67"/>
        <v>0</v>
      </c>
      <c r="Y257" s="68">
        <f t="shared" si="68"/>
        <v>0</v>
      </c>
      <c r="Z257" s="68">
        <f t="shared" si="69"/>
        <v>0</v>
      </c>
      <c r="AA257" s="68" t="str">
        <f t="shared" si="70"/>
        <v/>
      </c>
      <c r="AB257" s="121" t="str">
        <f t="shared" si="71"/>
        <v/>
      </c>
    </row>
    <row r="258" spans="1:28" x14ac:dyDescent="0.25">
      <c r="A258" s="37"/>
      <c r="B258" s="57"/>
      <c r="C258" s="57"/>
      <c r="D258" s="57"/>
      <c r="E258" s="57"/>
      <c r="F258" s="57"/>
      <c r="G258" s="70"/>
      <c r="H258" s="71"/>
      <c r="I258" s="70"/>
      <c r="J258" s="61"/>
      <c r="K258" s="61"/>
      <c r="L258" s="61"/>
      <c r="M258" s="61"/>
      <c r="N258" s="120">
        <f t="shared" si="58"/>
        <v>0</v>
      </c>
      <c r="O258" s="68">
        <f t="shared" si="59"/>
        <v>0</v>
      </c>
      <c r="P258" s="121">
        <f t="shared" si="60"/>
        <v>0</v>
      </c>
      <c r="Q258" s="121">
        <f t="shared" si="61"/>
        <v>0</v>
      </c>
      <c r="R258" s="122">
        <f t="shared" si="62"/>
        <v>24</v>
      </c>
      <c r="S258" s="120">
        <f t="shared" si="63"/>
        <v>1</v>
      </c>
      <c r="T258" s="120">
        <f t="shared" si="64"/>
        <v>1</v>
      </c>
      <c r="U258" s="159">
        <f t="shared" si="65"/>
        <v>0</v>
      </c>
      <c r="V258" s="142">
        <f t="shared" si="72"/>
        <v>0</v>
      </c>
      <c r="W258" s="142">
        <f t="shared" si="66"/>
        <v>0</v>
      </c>
      <c r="X258" s="157">
        <f t="shared" si="67"/>
        <v>0</v>
      </c>
      <c r="Y258" s="68">
        <f t="shared" si="68"/>
        <v>0</v>
      </c>
      <c r="Z258" s="68">
        <f t="shared" si="69"/>
        <v>0</v>
      </c>
      <c r="AA258" s="68" t="str">
        <f t="shared" si="70"/>
        <v/>
      </c>
      <c r="AB258" s="121" t="str">
        <f t="shared" si="71"/>
        <v/>
      </c>
    </row>
    <row r="259" spans="1:28" x14ac:dyDescent="0.25">
      <c r="A259" s="37"/>
      <c r="B259" s="57"/>
      <c r="C259" s="57"/>
      <c r="D259" s="57"/>
      <c r="E259" s="57"/>
      <c r="F259" s="57"/>
      <c r="G259" s="70"/>
      <c r="H259" s="71"/>
      <c r="I259" s="70"/>
      <c r="J259" s="61"/>
      <c r="K259" s="61"/>
      <c r="L259" s="61"/>
      <c r="M259" s="61"/>
      <c r="N259" s="120">
        <f t="shared" si="58"/>
        <v>0</v>
      </c>
      <c r="O259" s="68">
        <f t="shared" si="59"/>
        <v>0</v>
      </c>
      <c r="P259" s="121">
        <f t="shared" si="60"/>
        <v>0</v>
      </c>
      <c r="Q259" s="121">
        <f t="shared" si="61"/>
        <v>0</v>
      </c>
      <c r="R259" s="122">
        <f t="shared" si="62"/>
        <v>24</v>
      </c>
      <c r="S259" s="120">
        <f t="shared" si="63"/>
        <v>1</v>
      </c>
      <c r="T259" s="120">
        <f t="shared" si="64"/>
        <v>1</v>
      </c>
      <c r="U259" s="159">
        <f t="shared" si="65"/>
        <v>0</v>
      </c>
      <c r="V259" s="142">
        <f t="shared" si="72"/>
        <v>0</v>
      </c>
      <c r="W259" s="142">
        <f t="shared" si="66"/>
        <v>0</v>
      </c>
      <c r="X259" s="157">
        <f t="shared" si="67"/>
        <v>0</v>
      </c>
      <c r="Y259" s="68">
        <f t="shared" si="68"/>
        <v>0</v>
      </c>
      <c r="Z259" s="68">
        <f t="shared" si="69"/>
        <v>0</v>
      </c>
      <c r="AA259" s="68" t="str">
        <f t="shared" si="70"/>
        <v/>
      </c>
      <c r="AB259" s="121" t="str">
        <f t="shared" si="71"/>
        <v/>
      </c>
    </row>
    <row r="260" spans="1:28" x14ac:dyDescent="0.25">
      <c r="A260" s="37"/>
      <c r="B260" s="57"/>
      <c r="C260" s="57"/>
      <c r="D260" s="57"/>
      <c r="E260" s="57"/>
      <c r="F260" s="57"/>
      <c r="G260" s="70"/>
      <c r="H260" s="71"/>
      <c r="I260" s="70"/>
      <c r="J260" s="61"/>
      <c r="K260" s="61"/>
      <c r="L260" s="61"/>
      <c r="M260" s="61"/>
      <c r="N260" s="120">
        <f t="shared" si="58"/>
        <v>0</v>
      </c>
      <c r="O260" s="68">
        <f t="shared" si="59"/>
        <v>0</v>
      </c>
      <c r="P260" s="121">
        <f t="shared" si="60"/>
        <v>0</v>
      </c>
      <c r="Q260" s="121">
        <f t="shared" si="61"/>
        <v>0</v>
      </c>
      <c r="R260" s="122">
        <f t="shared" si="62"/>
        <v>24</v>
      </c>
      <c r="S260" s="120">
        <f t="shared" si="63"/>
        <v>1</v>
      </c>
      <c r="T260" s="120">
        <f t="shared" si="64"/>
        <v>1</v>
      </c>
      <c r="U260" s="159">
        <f t="shared" si="65"/>
        <v>0</v>
      </c>
      <c r="V260" s="142">
        <f t="shared" si="72"/>
        <v>0</v>
      </c>
      <c r="W260" s="142">
        <f t="shared" si="66"/>
        <v>0</v>
      </c>
      <c r="X260" s="157">
        <f t="shared" si="67"/>
        <v>0</v>
      </c>
      <c r="Y260" s="68">
        <f t="shared" si="68"/>
        <v>0</v>
      </c>
      <c r="Z260" s="68">
        <f t="shared" si="69"/>
        <v>0</v>
      </c>
      <c r="AA260" s="68" t="str">
        <f t="shared" si="70"/>
        <v/>
      </c>
      <c r="AB260" s="121" t="str">
        <f t="shared" si="71"/>
        <v/>
      </c>
    </row>
    <row r="261" spans="1:28" x14ac:dyDescent="0.25">
      <c r="A261" s="37"/>
      <c r="B261" s="57"/>
      <c r="C261" s="57"/>
      <c r="D261" s="57"/>
      <c r="E261" s="57"/>
      <c r="F261" s="57"/>
      <c r="G261" s="70"/>
      <c r="H261" s="71"/>
      <c r="I261" s="70"/>
      <c r="J261" s="61"/>
      <c r="K261" s="61"/>
      <c r="L261" s="61"/>
      <c r="M261" s="61"/>
      <c r="N261" s="120">
        <f t="shared" si="58"/>
        <v>0</v>
      </c>
      <c r="O261" s="68">
        <f t="shared" si="59"/>
        <v>0</v>
      </c>
      <c r="P261" s="121">
        <f t="shared" si="60"/>
        <v>0</v>
      </c>
      <c r="Q261" s="121">
        <f t="shared" si="61"/>
        <v>0</v>
      </c>
      <c r="R261" s="122">
        <f t="shared" si="62"/>
        <v>24</v>
      </c>
      <c r="S261" s="120">
        <f t="shared" si="63"/>
        <v>1</v>
      </c>
      <c r="T261" s="120">
        <f t="shared" si="64"/>
        <v>1</v>
      </c>
      <c r="U261" s="159">
        <f t="shared" si="65"/>
        <v>0</v>
      </c>
      <c r="V261" s="142">
        <f t="shared" si="72"/>
        <v>0</v>
      </c>
      <c r="W261" s="142">
        <f t="shared" si="66"/>
        <v>0</v>
      </c>
      <c r="X261" s="157">
        <f t="shared" si="67"/>
        <v>0</v>
      </c>
      <c r="Y261" s="68">
        <f t="shared" si="68"/>
        <v>0</v>
      </c>
      <c r="Z261" s="68">
        <f t="shared" si="69"/>
        <v>0</v>
      </c>
      <c r="AA261" s="68" t="str">
        <f t="shared" si="70"/>
        <v/>
      </c>
      <c r="AB261" s="121" t="str">
        <f t="shared" si="71"/>
        <v/>
      </c>
    </row>
    <row r="262" spans="1:28" x14ac:dyDescent="0.25">
      <c r="A262" s="37"/>
      <c r="B262" s="57"/>
      <c r="C262" s="57"/>
      <c r="D262" s="57"/>
      <c r="E262" s="57"/>
      <c r="F262" s="57"/>
      <c r="G262" s="70"/>
      <c r="H262" s="71"/>
      <c r="I262" s="70"/>
      <c r="J262" s="61"/>
      <c r="K262" s="61"/>
      <c r="L262" s="61"/>
      <c r="M262" s="61"/>
      <c r="N262" s="120">
        <f t="shared" si="58"/>
        <v>0</v>
      </c>
      <c r="O262" s="68">
        <f t="shared" si="59"/>
        <v>0</v>
      </c>
      <c r="P262" s="121">
        <f t="shared" si="60"/>
        <v>0</v>
      </c>
      <c r="Q262" s="121">
        <f t="shared" si="61"/>
        <v>0</v>
      </c>
      <c r="R262" s="122">
        <f t="shared" si="62"/>
        <v>24</v>
      </c>
      <c r="S262" s="120">
        <f t="shared" si="63"/>
        <v>1</v>
      </c>
      <c r="T262" s="120">
        <f t="shared" si="64"/>
        <v>1</v>
      </c>
      <c r="U262" s="159">
        <f t="shared" si="65"/>
        <v>0</v>
      </c>
      <c r="V262" s="142">
        <f t="shared" si="72"/>
        <v>0</v>
      </c>
      <c r="W262" s="142">
        <f t="shared" si="66"/>
        <v>0</v>
      </c>
      <c r="X262" s="157">
        <f t="shared" si="67"/>
        <v>0</v>
      </c>
      <c r="Y262" s="68">
        <f t="shared" si="68"/>
        <v>0</v>
      </c>
      <c r="Z262" s="68">
        <f t="shared" si="69"/>
        <v>0</v>
      </c>
      <c r="AA262" s="68" t="str">
        <f t="shared" si="70"/>
        <v/>
      </c>
      <c r="AB262" s="121" t="str">
        <f t="shared" si="71"/>
        <v/>
      </c>
    </row>
    <row r="263" spans="1:28" x14ac:dyDescent="0.25">
      <c r="A263" s="37"/>
      <c r="B263" s="57"/>
      <c r="C263" s="57"/>
      <c r="D263" s="57"/>
      <c r="E263" s="57"/>
      <c r="F263" s="57"/>
      <c r="G263" s="70"/>
      <c r="H263" s="71"/>
      <c r="I263" s="70"/>
      <c r="J263" s="61"/>
      <c r="K263" s="61"/>
      <c r="L263" s="61"/>
      <c r="M263" s="61"/>
      <c r="N263" s="120">
        <f t="shared" ref="N263:N326" si="73">J263*K263/1000</f>
        <v>0</v>
      </c>
      <c r="O263" s="68">
        <f t="shared" ref="O263:O326" si="74">+J263/R263/3600</f>
        <v>0</v>
      </c>
      <c r="P263" s="121">
        <f t="shared" ref="P263:P326" si="75">K263*O263/1000</f>
        <v>0</v>
      </c>
      <c r="Q263" s="121">
        <f t="shared" ref="Q263:Q326" si="76">+IF(O263&lt;&gt;0,M263/O263,0)</f>
        <v>0</v>
      </c>
      <c r="R263" s="122">
        <f t="shared" ref="R263:R326" si="77">+(H263-G263+1)*24</f>
        <v>24</v>
      </c>
      <c r="S263" s="120">
        <f t="shared" ref="S263:S326" si="78">+(I263-G263+1)</f>
        <v>1</v>
      </c>
      <c r="T263" s="120">
        <f t="shared" ref="T263:T326" si="79">+(I263-G263+1)/(H263-G263+1)</f>
        <v>1</v>
      </c>
      <c r="U263" s="159">
        <f t="shared" ref="U263:U326" si="80">+N263/Bandwidth_MBperSec/60</f>
        <v>0</v>
      </c>
      <c r="V263" s="142">
        <f t="shared" ref="V263:V326" si="81">+IF(M263&lt;&gt;0,($L263*(SLAmaj+SLAMajPlus*($K263+1000)/1000-1)+($J263-$L263)*SLAmin)*1.05/$M263/60,0)</f>
        <v>0</v>
      </c>
      <c r="W263" s="142">
        <f t="shared" ref="W263:W326" si="82">+MAX(U263:V263)</f>
        <v>0</v>
      </c>
      <c r="X263" s="157">
        <f t="shared" ref="X263:X326" si="83">+W263/60</f>
        <v>0</v>
      </c>
      <c r="Y263" s="68">
        <f t="shared" ref="Y263:Y326" si="84">+IF(J263&lt;&gt;0,60*W263/J263*M263,0)</f>
        <v>0</v>
      </c>
      <c r="Z263" s="68">
        <f t="shared" ref="Z263:Z326" si="85">+X263/R263</f>
        <v>0</v>
      </c>
      <c r="AA263" s="68" t="str">
        <f t="shared" ref="AA263:AA326" si="86">IF(Y263&lt;&gt;0,1/Y263*M263,"")</f>
        <v/>
      </c>
      <c r="AB263" s="121" t="str">
        <f t="shared" ref="AB263:AB326" si="87">+IF(W263&lt;&gt;0,N263/W263/60,"")</f>
        <v/>
      </c>
    </row>
    <row r="264" spans="1:28" x14ac:dyDescent="0.25">
      <c r="A264" s="37"/>
      <c r="B264" s="57"/>
      <c r="C264" s="57"/>
      <c r="D264" s="57"/>
      <c r="E264" s="57"/>
      <c r="F264" s="57"/>
      <c r="G264" s="70"/>
      <c r="H264" s="71"/>
      <c r="I264" s="70"/>
      <c r="J264" s="61"/>
      <c r="K264" s="61"/>
      <c r="L264" s="61"/>
      <c r="M264" s="61"/>
      <c r="N264" s="120">
        <f t="shared" si="73"/>
        <v>0</v>
      </c>
      <c r="O264" s="68">
        <f t="shared" si="74"/>
        <v>0</v>
      </c>
      <c r="P264" s="121">
        <f t="shared" si="75"/>
        <v>0</v>
      </c>
      <c r="Q264" s="121">
        <f t="shared" si="76"/>
        <v>0</v>
      </c>
      <c r="R264" s="122">
        <f t="shared" si="77"/>
        <v>24</v>
      </c>
      <c r="S264" s="120">
        <f t="shared" si="78"/>
        <v>1</v>
      </c>
      <c r="T264" s="120">
        <f t="shared" si="79"/>
        <v>1</v>
      </c>
      <c r="U264" s="159">
        <f t="shared" si="80"/>
        <v>0</v>
      </c>
      <c r="V264" s="142">
        <f t="shared" si="81"/>
        <v>0</v>
      </c>
      <c r="W264" s="142">
        <f t="shared" si="82"/>
        <v>0</v>
      </c>
      <c r="X264" s="157">
        <f t="shared" si="83"/>
        <v>0</v>
      </c>
      <c r="Y264" s="68">
        <f t="shared" si="84"/>
        <v>0</v>
      </c>
      <c r="Z264" s="68">
        <f t="shared" si="85"/>
        <v>0</v>
      </c>
      <c r="AA264" s="68" t="str">
        <f t="shared" si="86"/>
        <v/>
      </c>
      <c r="AB264" s="121" t="str">
        <f t="shared" si="87"/>
        <v/>
      </c>
    </row>
    <row r="265" spans="1:28" x14ac:dyDescent="0.25">
      <c r="A265" s="37"/>
      <c r="B265" s="57"/>
      <c r="C265" s="57"/>
      <c r="D265" s="57"/>
      <c r="E265" s="57"/>
      <c r="F265" s="57"/>
      <c r="G265" s="70"/>
      <c r="H265" s="71"/>
      <c r="I265" s="70"/>
      <c r="J265" s="61"/>
      <c r="K265" s="61"/>
      <c r="L265" s="61"/>
      <c r="M265" s="61"/>
      <c r="N265" s="120">
        <f t="shared" si="73"/>
        <v>0</v>
      </c>
      <c r="O265" s="68">
        <f t="shared" si="74"/>
        <v>0</v>
      </c>
      <c r="P265" s="121">
        <f t="shared" si="75"/>
        <v>0</v>
      </c>
      <c r="Q265" s="121">
        <f t="shared" si="76"/>
        <v>0</v>
      </c>
      <c r="R265" s="122">
        <f t="shared" si="77"/>
        <v>24</v>
      </c>
      <c r="S265" s="120">
        <f t="shared" si="78"/>
        <v>1</v>
      </c>
      <c r="T265" s="120">
        <f t="shared" si="79"/>
        <v>1</v>
      </c>
      <c r="U265" s="159">
        <f t="shared" si="80"/>
        <v>0</v>
      </c>
      <c r="V265" s="142">
        <f t="shared" si="81"/>
        <v>0</v>
      </c>
      <c r="W265" s="142">
        <f t="shared" si="82"/>
        <v>0</v>
      </c>
      <c r="X265" s="157">
        <f t="shared" si="83"/>
        <v>0</v>
      </c>
      <c r="Y265" s="68">
        <f t="shared" si="84"/>
        <v>0</v>
      </c>
      <c r="Z265" s="68">
        <f t="shared" si="85"/>
        <v>0</v>
      </c>
      <c r="AA265" s="68" t="str">
        <f t="shared" si="86"/>
        <v/>
      </c>
      <c r="AB265" s="121" t="str">
        <f t="shared" si="87"/>
        <v/>
      </c>
    </row>
    <row r="266" spans="1:28" x14ac:dyDescent="0.25">
      <c r="A266" s="37"/>
      <c r="B266" s="57"/>
      <c r="C266" s="57"/>
      <c r="D266" s="57"/>
      <c r="E266" s="57"/>
      <c r="F266" s="57"/>
      <c r="G266" s="70"/>
      <c r="H266" s="71"/>
      <c r="I266" s="70"/>
      <c r="J266" s="61"/>
      <c r="K266" s="61"/>
      <c r="L266" s="61"/>
      <c r="M266" s="61"/>
      <c r="N266" s="120">
        <f t="shared" si="73"/>
        <v>0</v>
      </c>
      <c r="O266" s="68">
        <f t="shared" si="74"/>
        <v>0</v>
      </c>
      <c r="P266" s="121">
        <f t="shared" si="75"/>
        <v>0</v>
      </c>
      <c r="Q266" s="121">
        <f t="shared" si="76"/>
        <v>0</v>
      </c>
      <c r="R266" s="122">
        <f t="shared" si="77"/>
        <v>24</v>
      </c>
      <c r="S266" s="120">
        <f t="shared" si="78"/>
        <v>1</v>
      </c>
      <c r="T266" s="120">
        <f t="shared" si="79"/>
        <v>1</v>
      </c>
      <c r="U266" s="159">
        <f t="shared" si="80"/>
        <v>0</v>
      </c>
      <c r="V266" s="142">
        <f t="shared" si="81"/>
        <v>0</v>
      </c>
      <c r="W266" s="142">
        <f t="shared" si="82"/>
        <v>0</v>
      </c>
      <c r="X266" s="157">
        <f t="shared" si="83"/>
        <v>0</v>
      </c>
      <c r="Y266" s="68">
        <f t="shared" si="84"/>
        <v>0</v>
      </c>
      <c r="Z266" s="68">
        <f t="shared" si="85"/>
        <v>0</v>
      </c>
      <c r="AA266" s="68" t="str">
        <f t="shared" si="86"/>
        <v/>
      </c>
      <c r="AB266" s="121" t="str">
        <f t="shared" si="87"/>
        <v/>
      </c>
    </row>
    <row r="267" spans="1:28" x14ac:dyDescent="0.25">
      <c r="A267" s="37"/>
      <c r="B267" s="57"/>
      <c r="C267" s="57"/>
      <c r="D267" s="57"/>
      <c r="E267" s="57"/>
      <c r="F267" s="57"/>
      <c r="G267" s="70"/>
      <c r="H267" s="71"/>
      <c r="I267" s="70"/>
      <c r="J267" s="61"/>
      <c r="K267" s="61"/>
      <c r="L267" s="61"/>
      <c r="M267" s="61"/>
      <c r="N267" s="120">
        <f t="shared" si="73"/>
        <v>0</v>
      </c>
      <c r="O267" s="68">
        <f t="shared" si="74"/>
        <v>0</v>
      </c>
      <c r="P267" s="121">
        <f t="shared" si="75"/>
        <v>0</v>
      </c>
      <c r="Q267" s="121">
        <f t="shared" si="76"/>
        <v>0</v>
      </c>
      <c r="R267" s="122">
        <f t="shared" si="77"/>
        <v>24</v>
      </c>
      <c r="S267" s="120">
        <f t="shared" si="78"/>
        <v>1</v>
      </c>
      <c r="T267" s="120">
        <f t="shared" si="79"/>
        <v>1</v>
      </c>
      <c r="U267" s="159">
        <f t="shared" si="80"/>
        <v>0</v>
      </c>
      <c r="V267" s="142">
        <f t="shared" si="81"/>
        <v>0</v>
      </c>
      <c r="W267" s="142">
        <f t="shared" si="82"/>
        <v>0</v>
      </c>
      <c r="X267" s="157">
        <f t="shared" si="83"/>
        <v>0</v>
      </c>
      <c r="Y267" s="68">
        <f t="shared" si="84"/>
        <v>0</v>
      </c>
      <c r="Z267" s="68">
        <f t="shared" si="85"/>
        <v>0</v>
      </c>
      <c r="AA267" s="68" t="str">
        <f t="shared" si="86"/>
        <v/>
      </c>
      <c r="AB267" s="121" t="str">
        <f t="shared" si="87"/>
        <v/>
      </c>
    </row>
    <row r="268" spans="1:28" x14ac:dyDescent="0.25">
      <c r="A268" s="37"/>
      <c r="B268" s="57"/>
      <c r="C268" s="57"/>
      <c r="D268" s="57"/>
      <c r="E268" s="57"/>
      <c r="F268" s="57"/>
      <c r="G268" s="70"/>
      <c r="H268" s="71"/>
      <c r="I268" s="70"/>
      <c r="J268" s="61"/>
      <c r="K268" s="61"/>
      <c r="L268" s="61"/>
      <c r="M268" s="61"/>
      <c r="N268" s="120">
        <f t="shared" si="73"/>
        <v>0</v>
      </c>
      <c r="O268" s="68">
        <f t="shared" si="74"/>
        <v>0</v>
      </c>
      <c r="P268" s="121">
        <f t="shared" si="75"/>
        <v>0</v>
      </c>
      <c r="Q268" s="121">
        <f t="shared" si="76"/>
        <v>0</v>
      </c>
      <c r="R268" s="122">
        <f t="shared" si="77"/>
        <v>24</v>
      </c>
      <c r="S268" s="120">
        <f t="shared" si="78"/>
        <v>1</v>
      </c>
      <c r="T268" s="120">
        <f t="shared" si="79"/>
        <v>1</v>
      </c>
      <c r="U268" s="159">
        <f t="shared" si="80"/>
        <v>0</v>
      </c>
      <c r="V268" s="142">
        <f t="shared" si="81"/>
        <v>0</v>
      </c>
      <c r="W268" s="142">
        <f t="shared" si="82"/>
        <v>0</v>
      </c>
      <c r="X268" s="157">
        <f t="shared" si="83"/>
        <v>0</v>
      </c>
      <c r="Y268" s="68">
        <f t="shared" si="84"/>
        <v>0</v>
      </c>
      <c r="Z268" s="68">
        <f t="shared" si="85"/>
        <v>0</v>
      </c>
      <c r="AA268" s="68" t="str">
        <f t="shared" si="86"/>
        <v/>
      </c>
      <c r="AB268" s="121" t="str">
        <f t="shared" si="87"/>
        <v/>
      </c>
    </row>
    <row r="269" spans="1:28" x14ac:dyDescent="0.25">
      <c r="A269" s="37"/>
      <c r="B269" s="57"/>
      <c r="C269" s="57"/>
      <c r="D269" s="57"/>
      <c r="E269" s="57"/>
      <c r="F269" s="57"/>
      <c r="G269" s="70"/>
      <c r="H269" s="71"/>
      <c r="I269" s="70"/>
      <c r="J269" s="61"/>
      <c r="K269" s="61"/>
      <c r="L269" s="61"/>
      <c r="M269" s="61"/>
      <c r="N269" s="120">
        <f t="shared" si="73"/>
        <v>0</v>
      </c>
      <c r="O269" s="68">
        <f t="shared" si="74"/>
        <v>0</v>
      </c>
      <c r="P269" s="121">
        <f t="shared" si="75"/>
        <v>0</v>
      </c>
      <c r="Q269" s="121">
        <f t="shared" si="76"/>
        <v>0</v>
      </c>
      <c r="R269" s="122">
        <f t="shared" si="77"/>
        <v>24</v>
      </c>
      <c r="S269" s="120">
        <f t="shared" si="78"/>
        <v>1</v>
      </c>
      <c r="T269" s="120">
        <f t="shared" si="79"/>
        <v>1</v>
      </c>
      <c r="U269" s="159">
        <f t="shared" si="80"/>
        <v>0</v>
      </c>
      <c r="V269" s="142">
        <f t="shared" si="81"/>
        <v>0</v>
      </c>
      <c r="W269" s="142">
        <f t="shared" si="82"/>
        <v>0</v>
      </c>
      <c r="X269" s="157">
        <f t="shared" si="83"/>
        <v>0</v>
      </c>
      <c r="Y269" s="68">
        <f t="shared" si="84"/>
        <v>0</v>
      </c>
      <c r="Z269" s="68">
        <f t="shared" si="85"/>
        <v>0</v>
      </c>
      <c r="AA269" s="68" t="str">
        <f t="shared" si="86"/>
        <v/>
      </c>
      <c r="AB269" s="121" t="str">
        <f t="shared" si="87"/>
        <v/>
      </c>
    </row>
    <row r="270" spans="1:28" x14ac:dyDescent="0.25">
      <c r="A270" s="37"/>
      <c r="B270" s="57"/>
      <c r="C270" s="57"/>
      <c r="D270" s="57"/>
      <c r="E270" s="57"/>
      <c r="F270" s="57"/>
      <c r="G270" s="70"/>
      <c r="H270" s="71"/>
      <c r="I270" s="70"/>
      <c r="J270" s="61"/>
      <c r="K270" s="61"/>
      <c r="L270" s="61"/>
      <c r="M270" s="61"/>
      <c r="N270" s="120">
        <f t="shared" si="73"/>
        <v>0</v>
      </c>
      <c r="O270" s="68">
        <f t="shared" si="74"/>
        <v>0</v>
      </c>
      <c r="P270" s="121">
        <f t="shared" si="75"/>
        <v>0</v>
      </c>
      <c r="Q270" s="121">
        <f t="shared" si="76"/>
        <v>0</v>
      </c>
      <c r="R270" s="122">
        <f t="shared" si="77"/>
        <v>24</v>
      </c>
      <c r="S270" s="120">
        <f t="shared" si="78"/>
        <v>1</v>
      </c>
      <c r="T270" s="120">
        <f t="shared" si="79"/>
        <v>1</v>
      </c>
      <c r="U270" s="159">
        <f t="shared" si="80"/>
        <v>0</v>
      </c>
      <c r="V270" s="142">
        <f t="shared" si="81"/>
        <v>0</v>
      </c>
      <c r="W270" s="142">
        <f t="shared" si="82"/>
        <v>0</v>
      </c>
      <c r="X270" s="157">
        <f t="shared" si="83"/>
        <v>0</v>
      </c>
      <c r="Y270" s="68">
        <f t="shared" si="84"/>
        <v>0</v>
      </c>
      <c r="Z270" s="68">
        <f t="shared" si="85"/>
        <v>0</v>
      </c>
      <c r="AA270" s="68" t="str">
        <f t="shared" si="86"/>
        <v/>
      </c>
      <c r="AB270" s="121" t="str">
        <f t="shared" si="87"/>
        <v/>
      </c>
    </row>
    <row r="271" spans="1:28" x14ac:dyDescent="0.25">
      <c r="A271" s="37"/>
      <c r="B271" s="57"/>
      <c r="C271" s="57"/>
      <c r="D271" s="57"/>
      <c r="E271" s="57"/>
      <c r="F271" s="57"/>
      <c r="G271" s="70"/>
      <c r="H271" s="71"/>
      <c r="I271" s="70"/>
      <c r="J271" s="61"/>
      <c r="K271" s="61"/>
      <c r="L271" s="61"/>
      <c r="M271" s="61"/>
      <c r="N271" s="120">
        <f t="shared" si="73"/>
        <v>0</v>
      </c>
      <c r="O271" s="68">
        <f t="shared" si="74"/>
        <v>0</v>
      </c>
      <c r="P271" s="121">
        <f t="shared" si="75"/>
        <v>0</v>
      </c>
      <c r="Q271" s="121">
        <f t="shared" si="76"/>
        <v>0</v>
      </c>
      <c r="R271" s="122">
        <f t="shared" si="77"/>
        <v>24</v>
      </c>
      <c r="S271" s="120">
        <f t="shared" si="78"/>
        <v>1</v>
      </c>
      <c r="T271" s="120">
        <f t="shared" si="79"/>
        <v>1</v>
      </c>
      <c r="U271" s="159">
        <f t="shared" si="80"/>
        <v>0</v>
      </c>
      <c r="V271" s="142">
        <f t="shared" si="81"/>
        <v>0</v>
      </c>
      <c r="W271" s="142">
        <f t="shared" si="82"/>
        <v>0</v>
      </c>
      <c r="X271" s="157">
        <f t="shared" si="83"/>
        <v>0</v>
      </c>
      <c r="Y271" s="68">
        <f t="shared" si="84"/>
        <v>0</v>
      </c>
      <c r="Z271" s="68">
        <f t="shared" si="85"/>
        <v>0</v>
      </c>
      <c r="AA271" s="68" t="str">
        <f t="shared" si="86"/>
        <v/>
      </c>
      <c r="AB271" s="121" t="str">
        <f t="shared" si="87"/>
        <v/>
      </c>
    </row>
    <row r="272" spans="1:28" x14ac:dyDescent="0.25">
      <c r="A272" s="37"/>
      <c r="B272" s="57"/>
      <c r="C272" s="57"/>
      <c r="D272" s="57"/>
      <c r="E272" s="57"/>
      <c r="F272" s="57"/>
      <c r="G272" s="70"/>
      <c r="H272" s="71"/>
      <c r="I272" s="70"/>
      <c r="J272" s="61"/>
      <c r="K272" s="61"/>
      <c r="L272" s="61"/>
      <c r="M272" s="61"/>
      <c r="N272" s="120">
        <f t="shared" si="73"/>
        <v>0</v>
      </c>
      <c r="O272" s="68">
        <f t="shared" si="74"/>
        <v>0</v>
      </c>
      <c r="P272" s="121">
        <f t="shared" si="75"/>
        <v>0</v>
      </c>
      <c r="Q272" s="121">
        <f t="shared" si="76"/>
        <v>0</v>
      </c>
      <c r="R272" s="122">
        <f t="shared" si="77"/>
        <v>24</v>
      </c>
      <c r="S272" s="120">
        <f t="shared" si="78"/>
        <v>1</v>
      </c>
      <c r="T272" s="120">
        <f t="shared" si="79"/>
        <v>1</v>
      </c>
      <c r="U272" s="159">
        <f t="shared" si="80"/>
        <v>0</v>
      </c>
      <c r="V272" s="142">
        <f t="shared" si="81"/>
        <v>0</v>
      </c>
      <c r="W272" s="142">
        <f t="shared" si="82"/>
        <v>0</v>
      </c>
      <c r="X272" s="157">
        <f t="shared" si="83"/>
        <v>0</v>
      </c>
      <c r="Y272" s="68">
        <f t="shared" si="84"/>
        <v>0</v>
      </c>
      <c r="Z272" s="68">
        <f t="shared" si="85"/>
        <v>0</v>
      </c>
      <c r="AA272" s="68" t="str">
        <f t="shared" si="86"/>
        <v/>
      </c>
      <c r="AB272" s="121" t="str">
        <f t="shared" si="87"/>
        <v/>
      </c>
    </row>
    <row r="273" spans="1:28" x14ac:dyDescent="0.25">
      <c r="A273" s="37"/>
      <c r="B273" s="57"/>
      <c r="C273" s="57"/>
      <c r="D273" s="57"/>
      <c r="E273" s="57"/>
      <c r="F273" s="57"/>
      <c r="G273" s="70"/>
      <c r="H273" s="71"/>
      <c r="I273" s="70"/>
      <c r="J273" s="61"/>
      <c r="K273" s="61"/>
      <c r="L273" s="61"/>
      <c r="M273" s="61"/>
      <c r="N273" s="120">
        <f t="shared" si="73"/>
        <v>0</v>
      </c>
      <c r="O273" s="68">
        <f t="shared" si="74"/>
        <v>0</v>
      </c>
      <c r="P273" s="121">
        <f t="shared" si="75"/>
        <v>0</v>
      </c>
      <c r="Q273" s="121">
        <f t="shared" si="76"/>
        <v>0</v>
      </c>
      <c r="R273" s="122">
        <f t="shared" si="77"/>
        <v>24</v>
      </c>
      <c r="S273" s="120">
        <f t="shared" si="78"/>
        <v>1</v>
      </c>
      <c r="T273" s="120">
        <f t="shared" si="79"/>
        <v>1</v>
      </c>
      <c r="U273" s="159">
        <f t="shared" si="80"/>
        <v>0</v>
      </c>
      <c r="V273" s="142">
        <f t="shared" si="81"/>
        <v>0</v>
      </c>
      <c r="W273" s="142">
        <f t="shared" si="82"/>
        <v>0</v>
      </c>
      <c r="X273" s="157">
        <f t="shared" si="83"/>
        <v>0</v>
      </c>
      <c r="Y273" s="68">
        <f t="shared" si="84"/>
        <v>0</v>
      </c>
      <c r="Z273" s="68">
        <f t="shared" si="85"/>
        <v>0</v>
      </c>
      <c r="AA273" s="68" t="str">
        <f t="shared" si="86"/>
        <v/>
      </c>
      <c r="AB273" s="121" t="str">
        <f t="shared" si="87"/>
        <v/>
      </c>
    </row>
    <row r="274" spans="1:28" x14ac:dyDescent="0.25">
      <c r="A274" s="37"/>
      <c r="B274" s="57"/>
      <c r="C274" s="57"/>
      <c r="D274" s="57"/>
      <c r="E274" s="57"/>
      <c r="F274" s="57"/>
      <c r="G274" s="70"/>
      <c r="H274" s="71"/>
      <c r="I274" s="70"/>
      <c r="J274" s="61"/>
      <c r="K274" s="61"/>
      <c r="L274" s="61"/>
      <c r="M274" s="61"/>
      <c r="N274" s="120">
        <f t="shared" si="73"/>
        <v>0</v>
      </c>
      <c r="O274" s="68">
        <f t="shared" si="74"/>
        <v>0</v>
      </c>
      <c r="P274" s="121">
        <f t="shared" si="75"/>
        <v>0</v>
      </c>
      <c r="Q274" s="121">
        <f t="shared" si="76"/>
        <v>0</v>
      </c>
      <c r="R274" s="122">
        <f t="shared" si="77"/>
        <v>24</v>
      </c>
      <c r="S274" s="120">
        <f t="shared" si="78"/>
        <v>1</v>
      </c>
      <c r="T274" s="120">
        <f t="shared" si="79"/>
        <v>1</v>
      </c>
      <c r="U274" s="159">
        <f t="shared" si="80"/>
        <v>0</v>
      </c>
      <c r="V274" s="142">
        <f t="shared" si="81"/>
        <v>0</v>
      </c>
      <c r="W274" s="142">
        <f t="shared" si="82"/>
        <v>0</v>
      </c>
      <c r="X274" s="157">
        <f t="shared" si="83"/>
        <v>0</v>
      </c>
      <c r="Y274" s="68">
        <f t="shared" si="84"/>
        <v>0</v>
      </c>
      <c r="Z274" s="68">
        <f t="shared" si="85"/>
        <v>0</v>
      </c>
      <c r="AA274" s="68" t="str">
        <f t="shared" si="86"/>
        <v/>
      </c>
      <c r="AB274" s="121" t="str">
        <f t="shared" si="87"/>
        <v/>
      </c>
    </row>
    <row r="275" spans="1:28" x14ac:dyDescent="0.25">
      <c r="A275" s="37"/>
      <c r="B275" s="57"/>
      <c r="C275" s="57"/>
      <c r="D275" s="57"/>
      <c r="E275" s="57"/>
      <c r="F275" s="57"/>
      <c r="G275" s="70"/>
      <c r="H275" s="71"/>
      <c r="I275" s="70"/>
      <c r="J275" s="61"/>
      <c r="K275" s="61"/>
      <c r="L275" s="61"/>
      <c r="M275" s="61"/>
      <c r="N275" s="120">
        <f t="shared" si="73"/>
        <v>0</v>
      </c>
      <c r="O275" s="68">
        <f t="shared" si="74"/>
        <v>0</v>
      </c>
      <c r="P275" s="121">
        <f t="shared" si="75"/>
        <v>0</v>
      </c>
      <c r="Q275" s="121">
        <f t="shared" si="76"/>
        <v>0</v>
      </c>
      <c r="R275" s="122">
        <f t="shared" si="77"/>
        <v>24</v>
      </c>
      <c r="S275" s="120">
        <f t="shared" si="78"/>
        <v>1</v>
      </c>
      <c r="T275" s="120">
        <f t="shared" si="79"/>
        <v>1</v>
      </c>
      <c r="U275" s="159">
        <f t="shared" si="80"/>
        <v>0</v>
      </c>
      <c r="V275" s="142">
        <f t="shared" si="81"/>
        <v>0</v>
      </c>
      <c r="W275" s="142">
        <f t="shared" si="82"/>
        <v>0</v>
      </c>
      <c r="X275" s="157">
        <f t="shared" si="83"/>
        <v>0</v>
      </c>
      <c r="Y275" s="68">
        <f t="shared" si="84"/>
        <v>0</v>
      </c>
      <c r="Z275" s="68">
        <f t="shared" si="85"/>
        <v>0</v>
      </c>
      <c r="AA275" s="68" t="str">
        <f t="shared" si="86"/>
        <v/>
      </c>
      <c r="AB275" s="121" t="str">
        <f t="shared" si="87"/>
        <v/>
      </c>
    </row>
    <row r="276" spans="1:28" x14ac:dyDescent="0.25">
      <c r="A276" s="37"/>
      <c r="B276" s="57"/>
      <c r="C276" s="57"/>
      <c r="D276" s="57"/>
      <c r="E276" s="57"/>
      <c r="F276" s="57"/>
      <c r="G276" s="70"/>
      <c r="H276" s="71"/>
      <c r="I276" s="70"/>
      <c r="J276" s="61"/>
      <c r="K276" s="61"/>
      <c r="L276" s="61"/>
      <c r="M276" s="61"/>
      <c r="N276" s="120">
        <f t="shared" si="73"/>
        <v>0</v>
      </c>
      <c r="O276" s="68">
        <f t="shared" si="74"/>
        <v>0</v>
      </c>
      <c r="P276" s="121">
        <f t="shared" si="75"/>
        <v>0</v>
      </c>
      <c r="Q276" s="121">
        <f t="shared" si="76"/>
        <v>0</v>
      </c>
      <c r="R276" s="122">
        <f t="shared" si="77"/>
        <v>24</v>
      </c>
      <c r="S276" s="120">
        <f t="shared" si="78"/>
        <v>1</v>
      </c>
      <c r="T276" s="120">
        <f t="shared" si="79"/>
        <v>1</v>
      </c>
      <c r="U276" s="159">
        <f t="shared" si="80"/>
        <v>0</v>
      </c>
      <c r="V276" s="142">
        <f t="shared" si="81"/>
        <v>0</v>
      </c>
      <c r="W276" s="142">
        <f t="shared" si="82"/>
        <v>0</v>
      </c>
      <c r="X276" s="157">
        <f t="shared" si="83"/>
        <v>0</v>
      </c>
      <c r="Y276" s="68">
        <f t="shared" si="84"/>
        <v>0</v>
      </c>
      <c r="Z276" s="68">
        <f t="shared" si="85"/>
        <v>0</v>
      </c>
      <c r="AA276" s="68" t="str">
        <f t="shared" si="86"/>
        <v/>
      </c>
      <c r="AB276" s="121" t="str">
        <f t="shared" si="87"/>
        <v/>
      </c>
    </row>
    <row r="277" spans="1:28" x14ac:dyDescent="0.25">
      <c r="A277" s="37"/>
      <c r="B277" s="57"/>
      <c r="C277" s="57"/>
      <c r="D277" s="57"/>
      <c r="E277" s="57"/>
      <c r="F277" s="57"/>
      <c r="G277" s="70"/>
      <c r="H277" s="71"/>
      <c r="I277" s="70"/>
      <c r="J277" s="61"/>
      <c r="K277" s="61"/>
      <c r="L277" s="61"/>
      <c r="M277" s="61"/>
      <c r="N277" s="120">
        <f t="shared" si="73"/>
        <v>0</v>
      </c>
      <c r="O277" s="68">
        <f t="shared" si="74"/>
        <v>0</v>
      </c>
      <c r="P277" s="121">
        <f t="shared" si="75"/>
        <v>0</v>
      </c>
      <c r="Q277" s="121">
        <f t="shared" si="76"/>
        <v>0</v>
      </c>
      <c r="R277" s="122">
        <f t="shared" si="77"/>
        <v>24</v>
      </c>
      <c r="S277" s="120">
        <f t="shared" si="78"/>
        <v>1</v>
      </c>
      <c r="T277" s="120">
        <f t="shared" si="79"/>
        <v>1</v>
      </c>
      <c r="U277" s="159">
        <f t="shared" si="80"/>
        <v>0</v>
      </c>
      <c r="V277" s="142">
        <f t="shared" si="81"/>
        <v>0</v>
      </c>
      <c r="W277" s="142">
        <f t="shared" si="82"/>
        <v>0</v>
      </c>
      <c r="X277" s="157">
        <f t="shared" si="83"/>
        <v>0</v>
      </c>
      <c r="Y277" s="68">
        <f t="shared" si="84"/>
        <v>0</v>
      </c>
      <c r="Z277" s="68">
        <f t="shared" si="85"/>
        <v>0</v>
      </c>
      <c r="AA277" s="68" t="str">
        <f t="shared" si="86"/>
        <v/>
      </c>
      <c r="AB277" s="121" t="str">
        <f t="shared" si="87"/>
        <v/>
      </c>
    </row>
    <row r="278" spans="1:28" x14ac:dyDescent="0.25">
      <c r="A278" s="37"/>
      <c r="B278" s="57"/>
      <c r="C278" s="57"/>
      <c r="D278" s="57"/>
      <c r="E278" s="57"/>
      <c r="F278" s="57"/>
      <c r="G278" s="70"/>
      <c r="H278" s="71"/>
      <c r="I278" s="70"/>
      <c r="J278" s="61"/>
      <c r="K278" s="61"/>
      <c r="L278" s="61"/>
      <c r="M278" s="61"/>
      <c r="N278" s="120">
        <f t="shared" si="73"/>
        <v>0</v>
      </c>
      <c r="O278" s="68">
        <f t="shared" si="74"/>
        <v>0</v>
      </c>
      <c r="P278" s="121">
        <f t="shared" si="75"/>
        <v>0</v>
      </c>
      <c r="Q278" s="121">
        <f t="shared" si="76"/>
        <v>0</v>
      </c>
      <c r="R278" s="122">
        <f t="shared" si="77"/>
        <v>24</v>
      </c>
      <c r="S278" s="120">
        <f t="shared" si="78"/>
        <v>1</v>
      </c>
      <c r="T278" s="120">
        <f t="shared" si="79"/>
        <v>1</v>
      </c>
      <c r="U278" s="159">
        <f t="shared" si="80"/>
        <v>0</v>
      </c>
      <c r="V278" s="142">
        <f t="shared" si="81"/>
        <v>0</v>
      </c>
      <c r="W278" s="142">
        <f t="shared" si="82"/>
        <v>0</v>
      </c>
      <c r="X278" s="157">
        <f t="shared" si="83"/>
        <v>0</v>
      </c>
      <c r="Y278" s="68">
        <f t="shared" si="84"/>
        <v>0</v>
      </c>
      <c r="Z278" s="68">
        <f t="shared" si="85"/>
        <v>0</v>
      </c>
      <c r="AA278" s="68" t="str">
        <f t="shared" si="86"/>
        <v/>
      </c>
      <c r="AB278" s="121" t="str">
        <f t="shared" si="87"/>
        <v/>
      </c>
    </row>
    <row r="279" spans="1:28" x14ac:dyDescent="0.25">
      <c r="A279" s="37"/>
      <c r="B279" s="57"/>
      <c r="C279" s="57"/>
      <c r="D279" s="57"/>
      <c r="E279" s="57"/>
      <c r="F279" s="57"/>
      <c r="G279" s="70"/>
      <c r="H279" s="71"/>
      <c r="I279" s="70"/>
      <c r="J279" s="61"/>
      <c r="K279" s="61"/>
      <c r="L279" s="61"/>
      <c r="M279" s="61"/>
      <c r="N279" s="120">
        <f t="shared" si="73"/>
        <v>0</v>
      </c>
      <c r="O279" s="68">
        <f t="shared" si="74"/>
        <v>0</v>
      </c>
      <c r="P279" s="121">
        <f t="shared" si="75"/>
        <v>0</v>
      </c>
      <c r="Q279" s="121">
        <f t="shared" si="76"/>
        <v>0</v>
      </c>
      <c r="R279" s="122">
        <f t="shared" si="77"/>
        <v>24</v>
      </c>
      <c r="S279" s="120">
        <f t="shared" si="78"/>
        <v>1</v>
      </c>
      <c r="T279" s="120">
        <f t="shared" si="79"/>
        <v>1</v>
      </c>
      <c r="U279" s="159">
        <f t="shared" si="80"/>
        <v>0</v>
      </c>
      <c r="V279" s="142">
        <f t="shared" si="81"/>
        <v>0</v>
      </c>
      <c r="W279" s="142">
        <f t="shared" si="82"/>
        <v>0</v>
      </c>
      <c r="X279" s="157">
        <f t="shared" si="83"/>
        <v>0</v>
      </c>
      <c r="Y279" s="68">
        <f t="shared" si="84"/>
        <v>0</v>
      </c>
      <c r="Z279" s="68">
        <f t="shared" si="85"/>
        <v>0</v>
      </c>
      <c r="AA279" s="68" t="str">
        <f t="shared" si="86"/>
        <v/>
      </c>
      <c r="AB279" s="121" t="str">
        <f t="shared" si="87"/>
        <v/>
      </c>
    </row>
    <row r="280" spans="1:28" x14ac:dyDescent="0.25">
      <c r="A280" s="37"/>
      <c r="B280" s="57"/>
      <c r="C280" s="57"/>
      <c r="D280" s="57"/>
      <c r="E280" s="57"/>
      <c r="F280" s="57"/>
      <c r="G280" s="70"/>
      <c r="H280" s="71"/>
      <c r="I280" s="70"/>
      <c r="J280" s="61"/>
      <c r="K280" s="61"/>
      <c r="L280" s="61"/>
      <c r="M280" s="61"/>
      <c r="N280" s="120">
        <f t="shared" si="73"/>
        <v>0</v>
      </c>
      <c r="O280" s="68">
        <f t="shared" si="74"/>
        <v>0</v>
      </c>
      <c r="P280" s="121">
        <f t="shared" si="75"/>
        <v>0</v>
      </c>
      <c r="Q280" s="121">
        <f t="shared" si="76"/>
        <v>0</v>
      </c>
      <c r="R280" s="122">
        <f t="shared" si="77"/>
        <v>24</v>
      </c>
      <c r="S280" s="120">
        <f t="shared" si="78"/>
        <v>1</v>
      </c>
      <c r="T280" s="120">
        <f t="shared" si="79"/>
        <v>1</v>
      </c>
      <c r="U280" s="159">
        <f t="shared" si="80"/>
        <v>0</v>
      </c>
      <c r="V280" s="142">
        <f t="shared" si="81"/>
        <v>0</v>
      </c>
      <c r="W280" s="142">
        <f t="shared" si="82"/>
        <v>0</v>
      </c>
      <c r="X280" s="157">
        <f t="shared" si="83"/>
        <v>0</v>
      </c>
      <c r="Y280" s="68">
        <f t="shared" si="84"/>
        <v>0</v>
      </c>
      <c r="Z280" s="68">
        <f t="shared" si="85"/>
        <v>0</v>
      </c>
      <c r="AA280" s="68" t="str">
        <f t="shared" si="86"/>
        <v/>
      </c>
      <c r="AB280" s="121" t="str">
        <f t="shared" si="87"/>
        <v/>
      </c>
    </row>
    <row r="281" spans="1:28" x14ac:dyDescent="0.25">
      <c r="A281" s="37"/>
      <c r="B281" s="57"/>
      <c r="C281" s="57"/>
      <c r="D281" s="57"/>
      <c r="E281" s="57"/>
      <c r="F281" s="57"/>
      <c r="G281" s="70"/>
      <c r="H281" s="71"/>
      <c r="I281" s="70"/>
      <c r="J281" s="61"/>
      <c r="K281" s="61"/>
      <c r="L281" s="61"/>
      <c r="M281" s="61"/>
      <c r="N281" s="120">
        <f t="shared" si="73"/>
        <v>0</v>
      </c>
      <c r="O281" s="68">
        <f t="shared" si="74"/>
        <v>0</v>
      </c>
      <c r="P281" s="121">
        <f t="shared" si="75"/>
        <v>0</v>
      </c>
      <c r="Q281" s="121">
        <f t="shared" si="76"/>
        <v>0</v>
      </c>
      <c r="R281" s="122">
        <f t="shared" si="77"/>
        <v>24</v>
      </c>
      <c r="S281" s="120">
        <f t="shared" si="78"/>
        <v>1</v>
      </c>
      <c r="T281" s="120">
        <f t="shared" si="79"/>
        <v>1</v>
      </c>
      <c r="U281" s="159">
        <f t="shared" si="80"/>
        <v>0</v>
      </c>
      <c r="V281" s="142">
        <f t="shared" si="81"/>
        <v>0</v>
      </c>
      <c r="W281" s="142">
        <f t="shared" si="82"/>
        <v>0</v>
      </c>
      <c r="X281" s="157">
        <f t="shared" si="83"/>
        <v>0</v>
      </c>
      <c r="Y281" s="68">
        <f t="shared" si="84"/>
        <v>0</v>
      </c>
      <c r="Z281" s="68">
        <f t="shared" si="85"/>
        <v>0</v>
      </c>
      <c r="AA281" s="68" t="str">
        <f t="shared" si="86"/>
        <v/>
      </c>
      <c r="AB281" s="121" t="str">
        <f t="shared" si="87"/>
        <v/>
      </c>
    </row>
    <row r="282" spans="1:28" x14ac:dyDescent="0.25">
      <c r="A282" s="37"/>
      <c r="B282" s="57"/>
      <c r="C282" s="57"/>
      <c r="D282" s="57"/>
      <c r="E282" s="57"/>
      <c r="F282" s="57"/>
      <c r="G282" s="70"/>
      <c r="H282" s="71"/>
      <c r="I282" s="70"/>
      <c r="J282" s="61"/>
      <c r="K282" s="61"/>
      <c r="L282" s="61"/>
      <c r="M282" s="61"/>
      <c r="N282" s="120">
        <f t="shared" si="73"/>
        <v>0</v>
      </c>
      <c r="O282" s="68">
        <f t="shared" si="74"/>
        <v>0</v>
      </c>
      <c r="P282" s="121">
        <f t="shared" si="75"/>
        <v>0</v>
      </c>
      <c r="Q282" s="121">
        <f t="shared" si="76"/>
        <v>0</v>
      </c>
      <c r="R282" s="122">
        <f t="shared" si="77"/>
        <v>24</v>
      </c>
      <c r="S282" s="120">
        <f t="shared" si="78"/>
        <v>1</v>
      </c>
      <c r="T282" s="120">
        <f t="shared" si="79"/>
        <v>1</v>
      </c>
      <c r="U282" s="159">
        <f t="shared" si="80"/>
        <v>0</v>
      </c>
      <c r="V282" s="142">
        <f t="shared" si="81"/>
        <v>0</v>
      </c>
      <c r="W282" s="142">
        <f t="shared" si="82"/>
        <v>0</v>
      </c>
      <c r="X282" s="157">
        <f t="shared" si="83"/>
        <v>0</v>
      </c>
      <c r="Y282" s="68">
        <f t="shared" si="84"/>
        <v>0</v>
      </c>
      <c r="Z282" s="68">
        <f t="shared" si="85"/>
        <v>0</v>
      </c>
      <c r="AA282" s="68" t="str">
        <f t="shared" si="86"/>
        <v/>
      </c>
      <c r="AB282" s="121" t="str">
        <f t="shared" si="87"/>
        <v/>
      </c>
    </row>
    <row r="283" spans="1:28" x14ac:dyDescent="0.25">
      <c r="A283" s="37"/>
      <c r="B283" s="57"/>
      <c r="C283" s="57"/>
      <c r="D283" s="57"/>
      <c r="E283" s="57"/>
      <c r="F283" s="57"/>
      <c r="G283" s="70"/>
      <c r="H283" s="71"/>
      <c r="I283" s="70"/>
      <c r="J283" s="61"/>
      <c r="K283" s="61"/>
      <c r="L283" s="61"/>
      <c r="M283" s="61"/>
      <c r="N283" s="120">
        <f t="shared" si="73"/>
        <v>0</v>
      </c>
      <c r="O283" s="68">
        <f t="shared" si="74"/>
        <v>0</v>
      </c>
      <c r="P283" s="121">
        <f t="shared" si="75"/>
        <v>0</v>
      </c>
      <c r="Q283" s="121">
        <f t="shared" si="76"/>
        <v>0</v>
      </c>
      <c r="R283" s="122">
        <f t="shared" si="77"/>
        <v>24</v>
      </c>
      <c r="S283" s="120">
        <f t="shared" si="78"/>
        <v>1</v>
      </c>
      <c r="T283" s="120">
        <f t="shared" si="79"/>
        <v>1</v>
      </c>
      <c r="U283" s="159">
        <f t="shared" si="80"/>
        <v>0</v>
      </c>
      <c r="V283" s="142">
        <f t="shared" si="81"/>
        <v>0</v>
      </c>
      <c r="W283" s="142">
        <f t="shared" si="82"/>
        <v>0</v>
      </c>
      <c r="X283" s="157">
        <f t="shared" si="83"/>
        <v>0</v>
      </c>
      <c r="Y283" s="68">
        <f t="shared" si="84"/>
        <v>0</v>
      </c>
      <c r="Z283" s="68">
        <f t="shared" si="85"/>
        <v>0</v>
      </c>
      <c r="AA283" s="68" t="str">
        <f t="shared" si="86"/>
        <v/>
      </c>
      <c r="AB283" s="121" t="str">
        <f t="shared" si="87"/>
        <v/>
      </c>
    </row>
    <row r="284" spans="1:28" x14ac:dyDescent="0.25">
      <c r="A284" s="37"/>
      <c r="B284" s="57"/>
      <c r="C284" s="57"/>
      <c r="D284" s="57"/>
      <c r="E284" s="57"/>
      <c r="F284" s="57"/>
      <c r="G284" s="70"/>
      <c r="H284" s="71"/>
      <c r="I284" s="70"/>
      <c r="J284" s="61"/>
      <c r="K284" s="61"/>
      <c r="L284" s="61"/>
      <c r="M284" s="61"/>
      <c r="N284" s="120">
        <f t="shared" si="73"/>
        <v>0</v>
      </c>
      <c r="O284" s="68">
        <f t="shared" si="74"/>
        <v>0</v>
      </c>
      <c r="P284" s="121">
        <f t="shared" si="75"/>
        <v>0</v>
      </c>
      <c r="Q284" s="121">
        <f t="shared" si="76"/>
        <v>0</v>
      </c>
      <c r="R284" s="122">
        <f t="shared" si="77"/>
        <v>24</v>
      </c>
      <c r="S284" s="120">
        <f t="shared" si="78"/>
        <v>1</v>
      </c>
      <c r="T284" s="120">
        <f t="shared" si="79"/>
        <v>1</v>
      </c>
      <c r="U284" s="159">
        <f t="shared" si="80"/>
        <v>0</v>
      </c>
      <c r="V284" s="142">
        <f t="shared" si="81"/>
        <v>0</v>
      </c>
      <c r="W284" s="142">
        <f t="shared" si="82"/>
        <v>0</v>
      </c>
      <c r="X284" s="157">
        <f t="shared" si="83"/>
        <v>0</v>
      </c>
      <c r="Y284" s="68">
        <f t="shared" si="84"/>
        <v>0</v>
      </c>
      <c r="Z284" s="68">
        <f t="shared" si="85"/>
        <v>0</v>
      </c>
      <c r="AA284" s="68" t="str">
        <f t="shared" si="86"/>
        <v/>
      </c>
      <c r="AB284" s="121" t="str">
        <f t="shared" si="87"/>
        <v/>
      </c>
    </row>
    <row r="285" spans="1:28" x14ac:dyDescent="0.25">
      <c r="A285" s="37"/>
      <c r="B285" s="57"/>
      <c r="C285" s="57"/>
      <c r="D285" s="57"/>
      <c r="E285" s="57"/>
      <c r="F285" s="57"/>
      <c r="G285" s="70"/>
      <c r="H285" s="71"/>
      <c r="I285" s="70"/>
      <c r="J285" s="61"/>
      <c r="K285" s="61"/>
      <c r="L285" s="61"/>
      <c r="M285" s="61"/>
      <c r="N285" s="120">
        <f t="shared" si="73"/>
        <v>0</v>
      </c>
      <c r="O285" s="68">
        <f t="shared" si="74"/>
        <v>0</v>
      </c>
      <c r="P285" s="121">
        <f t="shared" si="75"/>
        <v>0</v>
      </c>
      <c r="Q285" s="121">
        <f t="shared" si="76"/>
        <v>0</v>
      </c>
      <c r="R285" s="122">
        <f t="shared" si="77"/>
        <v>24</v>
      </c>
      <c r="S285" s="120">
        <f t="shared" si="78"/>
        <v>1</v>
      </c>
      <c r="T285" s="120">
        <f t="shared" si="79"/>
        <v>1</v>
      </c>
      <c r="U285" s="159">
        <f t="shared" si="80"/>
        <v>0</v>
      </c>
      <c r="V285" s="142">
        <f t="shared" si="81"/>
        <v>0</v>
      </c>
      <c r="W285" s="142">
        <f t="shared" si="82"/>
        <v>0</v>
      </c>
      <c r="X285" s="157">
        <f t="shared" si="83"/>
        <v>0</v>
      </c>
      <c r="Y285" s="68">
        <f t="shared" si="84"/>
        <v>0</v>
      </c>
      <c r="Z285" s="68">
        <f t="shared" si="85"/>
        <v>0</v>
      </c>
      <c r="AA285" s="68" t="str">
        <f t="shared" si="86"/>
        <v/>
      </c>
      <c r="AB285" s="121" t="str">
        <f t="shared" si="87"/>
        <v/>
      </c>
    </row>
    <row r="286" spans="1:28" x14ac:dyDescent="0.25">
      <c r="A286" s="37"/>
      <c r="B286" s="57"/>
      <c r="C286" s="57"/>
      <c r="D286" s="57"/>
      <c r="E286" s="57"/>
      <c r="F286" s="57"/>
      <c r="G286" s="70"/>
      <c r="H286" s="71"/>
      <c r="I286" s="70"/>
      <c r="J286" s="61"/>
      <c r="K286" s="61"/>
      <c r="L286" s="61"/>
      <c r="M286" s="61"/>
      <c r="N286" s="120">
        <f t="shared" si="73"/>
        <v>0</v>
      </c>
      <c r="O286" s="68">
        <f t="shared" si="74"/>
        <v>0</v>
      </c>
      <c r="P286" s="121">
        <f t="shared" si="75"/>
        <v>0</v>
      </c>
      <c r="Q286" s="121">
        <f t="shared" si="76"/>
        <v>0</v>
      </c>
      <c r="R286" s="122">
        <f t="shared" si="77"/>
        <v>24</v>
      </c>
      <c r="S286" s="120">
        <f t="shared" si="78"/>
        <v>1</v>
      </c>
      <c r="T286" s="120">
        <f t="shared" si="79"/>
        <v>1</v>
      </c>
      <c r="U286" s="159">
        <f t="shared" si="80"/>
        <v>0</v>
      </c>
      <c r="V286" s="142">
        <f t="shared" si="81"/>
        <v>0</v>
      </c>
      <c r="W286" s="142">
        <f t="shared" si="82"/>
        <v>0</v>
      </c>
      <c r="X286" s="157">
        <f t="shared" si="83"/>
        <v>0</v>
      </c>
      <c r="Y286" s="68">
        <f t="shared" si="84"/>
        <v>0</v>
      </c>
      <c r="Z286" s="68">
        <f t="shared" si="85"/>
        <v>0</v>
      </c>
      <c r="AA286" s="68" t="str">
        <f t="shared" si="86"/>
        <v/>
      </c>
      <c r="AB286" s="121" t="str">
        <f t="shared" si="87"/>
        <v/>
      </c>
    </row>
    <row r="287" spans="1:28" x14ac:dyDescent="0.25">
      <c r="A287" s="37"/>
      <c r="B287" s="57"/>
      <c r="C287" s="57"/>
      <c r="D287" s="57"/>
      <c r="E287" s="57"/>
      <c r="F287" s="57"/>
      <c r="G287" s="70"/>
      <c r="H287" s="71"/>
      <c r="I287" s="70"/>
      <c r="J287" s="61"/>
      <c r="K287" s="61"/>
      <c r="L287" s="61"/>
      <c r="M287" s="61"/>
      <c r="N287" s="120">
        <f t="shared" si="73"/>
        <v>0</v>
      </c>
      <c r="O287" s="68">
        <f t="shared" si="74"/>
        <v>0</v>
      </c>
      <c r="P287" s="121">
        <f t="shared" si="75"/>
        <v>0</v>
      </c>
      <c r="Q287" s="121">
        <f t="shared" si="76"/>
        <v>0</v>
      </c>
      <c r="R287" s="122">
        <f t="shared" si="77"/>
        <v>24</v>
      </c>
      <c r="S287" s="120">
        <f t="shared" si="78"/>
        <v>1</v>
      </c>
      <c r="T287" s="120">
        <f t="shared" si="79"/>
        <v>1</v>
      </c>
      <c r="U287" s="159">
        <f t="shared" si="80"/>
        <v>0</v>
      </c>
      <c r="V287" s="142">
        <f t="shared" si="81"/>
        <v>0</v>
      </c>
      <c r="W287" s="142">
        <f t="shared" si="82"/>
        <v>0</v>
      </c>
      <c r="X287" s="157">
        <f t="shared" si="83"/>
        <v>0</v>
      </c>
      <c r="Y287" s="68">
        <f t="shared" si="84"/>
        <v>0</v>
      </c>
      <c r="Z287" s="68">
        <f t="shared" si="85"/>
        <v>0</v>
      </c>
      <c r="AA287" s="68" t="str">
        <f t="shared" si="86"/>
        <v/>
      </c>
      <c r="AB287" s="121" t="str">
        <f t="shared" si="87"/>
        <v/>
      </c>
    </row>
    <row r="288" spans="1:28" x14ac:dyDescent="0.25">
      <c r="A288" s="37"/>
      <c r="B288" s="57"/>
      <c r="C288" s="57"/>
      <c r="D288" s="57"/>
      <c r="E288" s="57"/>
      <c r="F288" s="57"/>
      <c r="G288" s="70"/>
      <c r="H288" s="71"/>
      <c r="I288" s="70"/>
      <c r="J288" s="61"/>
      <c r="K288" s="61"/>
      <c r="L288" s="61"/>
      <c r="M288" s="61"/>
      <c r="N288" s="120">
        <f t="shared" si="73"/>
        <v>0</v>
      </c>
      <c r="O288" s="68">
        <f t="shared" si="74"/>
        <v>0</v>
      </c>
      <c r="P288" s="121">
        <f t="shared" si="75"/>
        <v>0</v>
      </c>
      <c r="Q288" s="121">
        <f t="shared" si="76"/>
        <v>0</v>
      </c>
      <c r="R288" s="122">
        <f t="shared" si="77"/>
        <v>24</v>
      </c>
      <c r="S288" s="120">
        <f t="shared" si="78"/>
        <v>1</v>
      </c>
      <c r="T288" s="120">
        <f t="shared" si="79"/>
        <v>1</v>
      </c>
      <c r="U288" s="159">
        <f t="shared" si="80"/>
        <v>0</v>
      </c>
      <c r="V288" s="142">
        <f t="shared" si="81"/>
        <v>0</v>
      </c>
      <c r="W288" s="142">
        <f t="shared" si="82"/>
        <v>0</v>
      </c>
      <c r="X288" s="157">
        <f t="shared" si="83"/>
        <v>0</v>
      </c>
      <c r="Y288" s="68">
        <f t="shared" si="84"/>
        <v>0</v>
      </c>
      <c r="Z288" s="68">
        <f t="shared" si="85"/>
        <v>0</v>
      </c>
      <c r="AA288" s="68" t="str">
        <f t="shared" si="86"/>
        <v/>
      </c>
      <c r="AB288" s="121" t="str">
        <f t="shared" si="87"/>
        <v/>
      </c>
    </row>
    <row r="289" spans="1:28" x14ac:dyDescent="0.25">
      <c r="A289" s="37"/>
      <c r="B289" s="57"/>
      <c r="C289" s="57"/>
      <c r="D289" s="57"/>
      <c r="E289" s="57"/>
      <c r="F289" s="57"/>
      <c r="G289" s="70"/>
      <c r="H289" s="71"/>
      <c r="I289" s="70"/>
      <c r="J289" s="61"/>
      <c r="K289" s="61"/>
      <c r="L289" s="61"/>
      <c r="M289" s="61"/>
      <c r="N289" s="120">
        <f t="shared" si="73"/>
        <v>0</v>
      </c>
      <c r="O289" s="68">
        <f t="shared" si="74"/>
        <v>0</v>
      </c>
      <c r="P289" s="121">
        <f t="shared" si="75"/>
        <v>0</v>
      </c>
      <c r="Q289" s="121">
        <f t="shared" si="76"/>
        <v>0</v>
      </c>
      <c r="R289" s="122">
        <f t="shared" si="77"/>
        <v>24</v>
      </c>
      <c r="S289" s="120">
        <f t="shared" si="78"/>
        <v>1</v>
      </c>
      <c r="T289" s="120">
        <f t="shared" si="79"/>
        <v>1</v>
      </c>
      <c r="U289" s="159">
        <f t="shared" si="80"/>
        <v>0</v>
      </c>
      <c r="V289" s="142">
        <f t="shared" si="81"/>
        <v>0</v>
      </c>
      <c r="W289" s="142">
        <f t="shared" si="82"/>
        <v>0</v>
      </c>
      <c r="X289" s="157">
        <f t="shared" si="83"/>
        <v>0</v>
      </c>
      <c r="Y289" s="68">
        <f t="shared" si="84"/>
        <v>0</v>
      </c>
      <c r="Z289" s="68">
        <f t="shared" si="85"/>
        <v>0</v>
      </c>
      <c r="AA289" s="68" t="str">
        <f t="shared" si="86"/>
        <v/>
      </c>
      <c r="AB289" s="121" t="str">
        <f t="shared" si="87"/>
        <v/>
      </c>
    </row>
    <row r="290" spans="1:28" x14ac:dyDescent="0.25">
      <c r="A290" s="37"/>
      <c r="B290" s="57"/>
      <c r="C290" s="57"/>
      <c r="D290" s="57"/>
      <c r="E290" s="57"/>
      <c r="F290" s="57"/>
      <c r="G290" s="70"/>
      <c r="H290" s="71"/>
      <c r="I290" s="70"/>
      <c r="J290" s="61"/>
      <c r="K290" s="61"/>
      <c r="L290" s="61"/>
      <c r="M290" s="61"/>
      <c r="N290" s="120">
        <f t="shared" si="73"/>
        <v>0</v>
      </c>
      <c r="O290" s="68">
        <f t="shared" si="74"/>
        <v>0</v>
      </c>
      <c r="P290" s="121">
        <f t="shared" si="75"/>
        <v>0</v>
      </c>
      <c r="Q290" s="121">
        <f t="shared" si="76"/>
        <v>0</v>
      </c>
      <c r="R290" s="122">
        <f t="shared" si="77"/>
        <v>24</v>
      </c>
      <c r="S290" s="120">
        <f t="shared" si="78"/>
        <v>1</v>
      </c>
      <c r="T290" s="120">
        <f t="shared" si="79"/>
        <v>1</v>
      </c>
      <c r="U290" s="159">
        <f t="shared" si="80"/>
        <v>0</v>
      </c>
      <c r="V290" s="142">
        <f t="shared" si="81"/>
        <v>0</v>
      </c>
      <c r="W290" s="142">
        <f t="shared" si="82"/>
        <v>0</v>
      </c>
      <c r="X290" s="157">
        <f t="shared" si="83"/>
        <v>0</v>
      </c>
      <c r="Y290" s="68">
        <f t="shared" si="84"/>
        <v>0</v>
      </c>
      <c r="Z290" s="68">
        <f t="shared" si="85"/>
        <v>0</v>
      </c>
      <c r="AA290" s="68" t="str">
        <f t="shared" si="86"/>
        <v/>
      </c>
      <c r="AB290" s="121" t="str">
        <f t="shared" si="87"/>
        <v/>
      </c>
    </row>
    <row r="291" spans="1:28" x14ac:dyDescent="0.25">
      <c r="A291" s="37"/>
      <c r="B291" s="57"/>
      <c r="C291" s="57"/>
      <c r="D291" s="57"/>
      <c r="E291" s="57"/>
      <c r="F291" s="57"/>
      <c r="G291" s="70"/>
      <c r="H291" s="71"/>
      <c r="I291" s="70"/>
      <c r="J291" s="61"/>
      <c r="K291" s="61"/>
      <c r="L291" s="61"/>
      <c r="M291" s="61"/>
      <c r="N291" s="120">
        <f t="shared" si="73"/>
        <v>0</v>
      </c>
      <c r="O291" s="68">
        <f t="shared" si="74"/>
        <v>0</v>
      </c>
      <c r="P291" s="121">
        <f t="shared" si="75"/>
        <v>0</v>
      </c>
      <c r="Q291" s="121">
        <f t="shared" si="76"/>
        <v>0</v>
      </c>
      <c r="R291" s="122">
        <f t="shared" si="77"/>
        <v>24</v>
      </c>
      <c r="S291" s="120">
        <f t="shared" si="78"/>
        <v>1</v>
      </c>
      <c r="T291" s="120">
        <f t="shared" si="79"/>
        <v>1</v>
      </c>
      <c r="U291" s="159">
        <f t="shared" si="80"/>
        <v>0</v>
      </c>
      <c r="V291" s="142">
        <f t="shared" si="81"/>
        <v>0</v>
      </c>
      <c r="W291" s="142">
        <f t="shared" si="82"/>
        <v>0</v>
      </c>
      <c r="X291" s="157">
        <f t="shared" si="83"/>
        <v>0</v>
      </c>
      <c r="Y291" s="68">
        <f t="shared" si="84"/>
        <v>0</v>
      </c>
      <c r="Z291" s="68">
        <f t="shared" si="85"/>
        <v>0</v>
      </c>
      <c r="AA291" s="68" t="str">
        <f t="shared" si="86"/>
        <v/>
      </c>
      <c r="AB291" s="121" t="str">
        <f t="shared" si="87"/>
        <v/>
      </c>
    </row>
    <row r="292" spans="1:28" x14ac:dyDescent="0.25">
      <c r="A292" s="37"/>
      <c r="B292" s="57"/>
      <c r="C292" s="57"/>
      <c r="D292" s="57"/>
      <c r="E292" s="57"/>
      <c r="F292" s="57"/>
      <c r="G292" s="70"/>
      <c r="H292" s="71"/>
      <c r="I292" s="70"/>
      <c r="J292" s="61"/>
      <c r="K292" s="61"/>
      <c r="L292" s="61"/>
      <c r="M292" s="61"/>
      <c r="N292" s="120">
        <f t="shared" si="73"/>
        <v>0</v>
      </c>
      <c r="O292" s="68">
        <f t="shared" si="74"/>
        <v>0</v>
      </c>
      <c r="P292" s="121">
        <f t="shared" si="75"/>
        <v>0</v>
      </c>
      <c r="Q292" s="121">
        <f t="shared" si="76"/>
        <v>0</v>
      </c>
      <c r="R292" s="122">
        <f t="shared" si="77"/>
        <v>24</v>
      </c>
      <c r="S292" s="120">
        <f t="shared" si="78"/>
        <v>1</v>
      </c>
      <c r="T292" s="120">
        <f t="shared" si="79"/>
        <v>1</v>
      </c>
      <c r="U292" s="159">
        <f t="shared" si="80"/>
        <v>0</v>
      </c>
      <c r="V292" s="142">
        <f t="shared" si="81"/>
        <v>0</v>
      </c>
      <c r="W292" s="142">
        <f t="shared" si="82"/>
        <v>0</v>
      </c>
      <c r="X292" s="157">
        <f t="shared" si="83"/>
        <v>0</v>
      </c>
      <c r="Y292" s="68">
        <f t="shared" si="84"/>
        <v>0</v>
      </c>
      <c r="Z292" s="68">
        <f t="shared" si="85"/>
        <v>0</v>
      </c>
      <c r="AA292" s="68" t="str">
        <f t="shared" si="86"/>
        <v/>
      </c>
      <c r="AB292" s="121" t="str">
        <f t="shared" si="87"/>
        <v/>
      </c>
    </row>
    <row r="293" spans="1:28" x14ac:dyDescent="0.25">
      <c r="A293" s="37"/>
      <c r="B293" s="57"/>
      <c r="C293" s="57"/>
      <c r="D293" s="57"/>
      <c r="E293" s="57"/>
      <c r="F293" s="57"/>
      <c r="G293" s="70"/>
      <c r="H293" s="71"/>
      <c r="I293" s="70"/>
      <c r="J293" s="61"/>
      <c r="K293" s="61"/>
      <c r="L293" s="61"/>
      <c r="M293" s="61"/>
      <c r="N293" s="120">
        <f t="shared" si="73"/>
        <v>0</v>
      </c>
      <c r="O293" s="68">
        <f t="shared" si="74"/>
        <v>0</v>
      </c>
      <c r="P293" s="121">
        <f t="shared" si="75"/>
        <v>0</v>
      </c>
      <c r="Q293" s="121">
        <f t="shared" si="76"/>
        <v>0</v>
      </c>
      <c r="R293" s="122">
        <f t="shared" si="77"/>
        <v>24</v>
      </c>
      <c r="S293" s="120">
        <f t="shared" si="78"/>
        <v>1</v>
      </c>
      <c r="T293" s="120">
        <f t="shared" si="79"/>
        <v>1</v>
      </c>
      <c r="U293" s="159">
        <f t="shared" si="80"/>
        <v>0</v>
      </c>
      <c r="V293" s="142">
        <f t="shared" si="81"/>
        <v>0</v>
      </c>
      <c r="W293" s="142">
        <f t="shared" si="82"/>
        <v>0</v>
      </c>
      <c r="X293" s="157">
        <f t="shared" si="83"/>
        <v>0</v>
      </c>
      <c r="Y293" s="68">
        <f t="shared" si="84"/>
        <v>0</v>
      </c>
      <c r="Z293" s="68">
        <f t="shared" si="85"/>
        <v>0</v>
      </c>
      <c r="AA293" s="68" t="str">
        <f t="shared" si="86"/>
        <v/>
      </c>
      <c r="AB293" s="121" t="str">
        <f t="shared" si="87"/>
        <v/>
      </c>
    </row>
    <row r="294" spans="1:28" x14ac:dyDescent="0.25">
      <c r="A294" s="37"/>
      <c r="B294" s="57"/>
      <c r="C294" s="57"/>
      <c r="D294" s="57"/>
      <c r="E294" s="57"/>
      <c r="F294" s="57"/>
      <c r="G294" s="70"/>
      <c r="H294" s="71"/>
      <c r="I294" s="70"/>
      <c r="J294" s="61"/>
      <c r="K294" s="61"/>
      <c r="L294" s="61"/>
      <c r="M294" s="61"/>
      <c r="N294" s="120">
        <f t="shared" si="73"/>
        <v>0</v>
      </c>
      <c r="O294" s="68">
        <f t="shared" si="74"/>
        <v>0</v>
      </c>
      <c r="P294" s="121">
        <f t="shared" si="75"/>
        <v>0</v>
      </c>
      <c r="Q294" s="121">
        <f t="shared" si="76"/>
        <v>0</v>
      </c>
      <c r="R294" s="122">
        <f t="shared" si="77"/>
        <v>24</v>
      </c>
      <c r="S294" s="120">
        <f t="shared" si="78"/>
        <v>1</v>
      </c>
      <c r="T294" s="120">
        <f t="shared" si="79"/>
        <v>1</v>
      </c>
      <c r="U294" s="159">
        <f t="shared" si="80"/>
        <v>0</v>
      </c>
      <c r="V294" s="142">
        <f t="shared" si="81"/>
        <v>0</v>
      </c>
      <c r="W294" s="142">
        <f t="shared" si="82"/>
        <v>0</v>
      </c>
      <c r="X294" s="157">
        <f t="shared" si="83"/>
        <v>0</v>
      </c>
      <c r="Y294" s="68">
        <f t="shared" si="84"/>
        <v>0</v>
      </c>
      <c r="Z294" s="68">
        <f t="shared" si="85"/>
        <v>0</v>
      </c>
      <c r="AA294" s="68" t="str">
        <f t="shared" si="86"/>
        <v/>
      </c>
      <c r="AB294" s="121" t="str">
        <f t="shared" si="87"/>
        <v/>
      </c>
    </row>
    <row r="295" spans="1:28" x14ac:dyDescent="0.25">
      <c r="A295" s="37"/>
      <c r="B295" s="57"/>
      <c r="C295" s="57"/>
      <c r="D295" s="57"/>
      <c r="E295" s="57"/>
      <c r="F295" s="57"/>
      <c r="G295" s="70"/>
      <c r="H295" s="71"/>
      <c r="I295" s="70"/>
      <c r="J295" s="61"/>
      <c r="K295" s="61"/>
      <c r="L295" s="61"/>
      <c r="M295" s="61"/>
      <c r="N295" s="120">
        <f t="shared" si="73"/>
        <v>0</v>
      </c>
      <c r="O295" s="68">
        <f t="shared" si="74"/>
        <v>0</v>
      </c>
      <c r="P295" s="121">
        <f t="shared" si="75"/>
        <v>0</v>
      </c>
      <c r="Q295" s="121">
        <f t="shared" si="76"/>
        <v>0</v>
      </c>
      <c r="R295" s="122">
        <f t="shared" si="77"/>
        <v>24</v>
      </c>
      <c r="S295" s="120">
        <f t="shared" si="78"/>
        <v>1</v>
      </c>
      <c r="T295" s="120">
        <f t="shared" si="79"/>
        <v>1</v>
      </c>
      <c r="U295" s="159">
        <f t="shared" si="80"/>
        <v>0</v>
      </c>
      <c r="V295" s="142">
        <f t="shared" si="81"/>
        <v>0</v>
      </c>
      <c r="W295" s="142">
        <f t="shared" si="82"/>
        <v>0</v>
      </c>
      <c r="X295" s="157">
        <f t="shared" si="83"/>
        <v>0</v>
      </c>
      <c r="Y295" s="68">
        <f t="shared" si="84"/>
        <v>0</v>
      </c>
      <c r="Z295" s="68">
        <f t="shared" si="85"/>
        <v>0</v>
      </c>
      <c r="AA295" s="68" t="str">
        <f t="shared" si="86"/>
        <v/>
      </c>
      <c r="AB295" s="121" t="str">
        <f t="shared" si="87"/>
        <v/>
      </c>
    </row>
    <row r="296" spans="1:28" x14ac:dyDescent="0.25">
      <c r="A296" s="37"/>
      <c r="B296" s="57"/>
      <c r="C296" s="57"/>
      <c r="D296" s="57"/>
      <c r="E296" s="57"/>
      <c r="F296" s="57"/>
      <c r="G296" s="70"/>
      <c r="H296" s="71"/>
      <c r="I296" s="70"/>
      <c r="J296" s="61"/>
      <c r="K296" s="61"/>
      <c r="L296" s="61"/>
      <c r="M296" s="61"/>
      <c r="N296" s="120">
        <f t="shared" si="73"/>
        <v>0</v>
      </c>
      <c r="O296" s="68">
        <f t="shared" si="74"/>
        <v>0</v>
      </c>
      <c r="P296" s="121">
        <f t="shared" si="75"/>
        <v>0</v>
      </c>
      <c r="Q296" s="121">
        <f t="shared" si="76"/>
        <v>0</v>
      </c>
      <c r="R296" s="122">
        <f t="shared" si="77"/>
        <v>24</v>
      </c>
      <c r="S296" s="120">
        <f t="shared" si="78"/>
        <v>1</v>
      </c>
      <c r="T296" s="120">
        <f t="shared" si="79"/>
        <v>1</v>
      </c>
      <c r="U296" s="159">
        <f t="shared" si="80"/>
        <v>0</v>
      </c>
      <c r="V296" s="142">
        <f t="shared" si="81"/>
        <v>0</v>
      </c>
      <c r="W296" s="142">
        <f t="shared" si="82"/>
        <v>0</v>
      </c>
      <c r="X296" s="157">
        <f t="shared" si="83"/>
        <v>0</v>
      </c>
      <c r="Y296" s="68">
        <f t="shared" si="84"/>
        <v>0</v>
      </c>
      <c r="Z296" s="68">
        <f t="shared" si="85"/>
        <v>0</v>
      </c>
      <c r="AA296" s="68" t="str">
        <f t="shared" si="86"/>
        <v/>
      </c>
      <c r="AB296" s="121" t="str">
        <f t="shared" si="87"/>
        <v/>
      </c>
    </row>
    <row r="297" spans="1:28" x14ac:dyDescent="0.25">
      <c r="A297" s="37"/>
      <c r="B297" s="57"/>
      <c r="C297" s="57"/>
      <c r="D297" s="57"/>
      <c r="E297" s="57"/>
      <c r="F297" s="57"/>
      <c r="G297" s="70"/>
      <c r="H297" s="71"/>
      <c r="I297" s="70"/>
      <c r="J297" s="61"/>
      <c r="K297" s="61"/>
      <c r="L297" s="61"/>
      <c r="M297" s="61"/>
      <c r="N297" s="120">
        <f t="shared" si="73"/>
        <v>0</v>
      </c>
      <c r="O297" s="68">
        <f t="shared" si="74"/>
        <v>0</v>
      </c>
      <c r="P297" s="121">
        <f t="shared" si="75"/>
        <v>0</v>
      </c>
      <c r="Q297" s="121">
        <f t="shared" si="76"/>
        <v>0</v>
      </c>
      <c r="R297" s="122">
        <f t="shared" si="77"/>
        <v>24</v>
      </c>
      <c r="S297" s="120">
        <f t="shared" si="78"/>
        <v>1</v>
      </c>
      <c r="T297" s="120">
        <f t="shared" si="79"/>
        <v>1</v>
      </c>
      <c r="U297" s="159">
        <f t="shared" si="80"/>
        <v>0</v>
      </c>
      <c r="V297" s="142">
        <f t="shared" si="81"/>
        <v>0</v>
      </c>
      <c r="W297" s="142">
        <f t="shared" si="82"/>
        <v>0</v>
      </c>
      <c r="X297" s="157">
        <f t="shared" si="83"/>
        <v>0</v>
      </c>
      <c r="Y297" s="68">
        <f t="shared" si="84"/>
        <v>0</v>
      </c>
      <c r="Z297" s="68">
        <f t="shared" si="85"/>
        <v>0</v>
      </c>
      <c r="AA297" s="68" t="str">
        <f t="shared" si="86"/>
        <v/>
      </c>
      <c r="AB297" s="121" t="str">
        <f t="shared" si="87"/>
        <v/>
      </c>
    </row>
    <row r="298" spans="1:28" x14ac:dyDescent="0.25">
      <c r="A298" s="37"/>
      <c r="B298" s="57"/>
      <c r="C298" s="57"/>
      <c r="D298" s="57"/>
      <c r="E298" s="57"/>
      <c r="F298" s="57"/>
      <c r="G298" s="70"/>
      <c r="H298" s="71"/>
      <c r="I298" s="70"/>
      <c r="J298" s="61"/>
      <c r="K298" s="61"/>
      <c r="L298" s="61"/>
      <c r="M298" s="61"/>
      <c r="N298" s="120">
        <f t="shared" si="73"/>
        <v>0</v>
      </c>
      <c r="O298" s="68">
        <f t="shared" si="74"/>
        <v>0</v>
      </c>
      <c r="P298" s="121">
        <f t="shared" si="75"/>
        <v>0</v>
      </c>
      <c r="Q298" s="121">
        <f t="shared" si="76"/>
        <v>0</v>
      </c>
      <c r="R298" s="122">
        <f t="shared" si="77"/>
        <v>24</v>
      </c>
      <c r="S298" s="120">
        <f t="shared" si="78"/>
        <v>1</v>
      </c>
      <c r="T298" s="120">
        <f t="shared" si="79"/>
        <v>1</v>
      </c>
      <c r="U298" s="159">
        <f t="shared" si="80"/>
        <v>0</v>
      </c>
      <c r="V298" s="142">
        <f t="shared" si="81"/>
        <v>0</v>
      </c>
      <c r="W298" s="142">
        <f t="shared" si="82"/>
        <v>0</v>
      </c>
      <c r="X298" s="157">
        <f t="shared" si="83"/>
        <v>0</v>
      </c>
      <c r="Y298" s="68">
        <f t="shared" si="84"/>
        <v>0</v>
      </c>
      <c r="Z298" s="68">
        <f t="shared" si="85"/>
        <v>0</v>
      </c>
      <c r="AA298" s="68" t="str">
        <f t="shared" si="86"/>
        <v/>
      </c>
      <c r="AB298" s="121" t="str">
        <f t="shared" si="87"/>
        <v/>
      </c>
    </row>
    <row r="299" spans="1:28" x14ac:dyDescent="0.25">
      <c r="A299" s="37"/>
      <c r="B299" s="57"/>
      <c r="C299" s="57"/>
      <c r="D299" s="57"/>
      <c r="E299" s="57"/>
      <c r="F299" s="57"/>
      <c r="G299" s="70"/>
      <c r="H299" s="71"/>
      <c r="I299" s="70"/>
      <c r="J299" s="61"/>
      <c r="K299" s="61"/>
      <c r="L299" s="61"/>
      <c r="M299" s="61"/>
      <c r="N299" s="120">
        <f t="shared" si="73"/>
        <v>0</v>
      </c>
      <c r="O299" s="68">
        <f t="shared" si="74"/>
        <v>0</v>
      </c>
      <c r="P299" s="121">
        <f t="shared" si="75"/>
        <v>0</v>
      </c>
      <c r="Q299" s="121">
        <f t="shared" si="76"/>
        <v>0</v>
      </c>
      <c r="R299" s="122">
        <f t="shared" si="77"/>
        <v>24</v>
      </c>
      <c r="S299" s="120">
        <f t="shared" si="78"/>
        <v>1</v>
      </c>
      <c r="T299" s="120">
        <f t="shared" si="79"/>
        <v>1</v>
      </c>
      <c r="U299" s="159">
        <f t="shared" si="80"/>
        <v>0</v>
      </c>
      <c r="V299" s="142">
        <f t="shared" si="81"/>
        <v>0</v>
      </c>
      <c r="W299" s="142">
        <f t="shared" si="82"/>
        <v>0</v>
      </c>
      <c r="X299" s="157">
        <f t="shared" si="83"/>
        <v>0</v>
      </c>
      <c r="Y299" s="68">
        <f t="shared" si="84"/>
        <v>0</v>
      </c>
      <c r="Z299" s="68">
        <f t="shared" si="85"/>
        <v>0</v>
      </c>
      <c r="AA299" s="68" t="str">
        <f t="shared" si="86"/>
        <v/>
      </c>
      <c r="AB299" s="121" t="str">
        <f t="shared" si="87"/>
        <v/>
      </c>
    </row>
    <row r="300" spans="1:28" x14ac:dyDescent="0.25">
      <c r="A300" s="37"/>
      <c r="B300" s="57"/>
      <c r="C300" s="57"/>
      <c r="D300" s="57"/>
      <c r="E300" s="57"/>
      <c r="F300" s="57"/>
      <c r="G300" s="70"/>
      <c r="H300" s="71"/>
      <c r="I300" s="70"/>
      <c r="J300" s="61"/>
      <c r="K300" s="61"/>
      <c r="L300" s="61"/>
      <c r="M300" s="61"/>
      <c r="N300" s="120">
        <f t="shared" si="73"/>
        <v>0</v>
      </c>
      <c r="O300" s="68">
        <f t="shared" si="74"/>
        <v>0</v>
      </c>
      <c r="P300" s="121">
        <f t="shared" si="75"/>
        <v>0</v>
      </c>
      <c r="Q300" s="121">
        <f t="shared" si="76"/>
        <v>0</v>
      </c>
      <c r="R300" s="122">
        <f t="shared" si="77"/>
        <v>24</v>
      </c>
      <c r="S300" s="120">
        <f t="shared" si="78"/>
        <v>1</v>
      </c>
      <c r="T300" s="120">
        <f t="shared" si="79"/>
        <v>1</v>
      </c>
      <c r="U300" s="159">
        <f t="shared" si="80"/>
        <v>0</v>
      </c>
      <c r="V300" s="142">
        <f t="shared" si="81"/>
        <v>0</v>
      </c>
      <c r="W300" s="142">
        <f t="shared" si="82"/>
        <v>0</v>
      </c>
      <c r="X300" s="157">
        <f t="shared" si="83"/>
        <v>0</v>
      </c>
      <c r="Y300" s="68">
        <f t="shared" si="84"/>
        <v>0</v>
      </c>
      <c r="Z300" s="68">
        <f t="shared" si="85"/>
        <v>0</v>
      </c>
      <c r="AA300" s="68" t="str">
        <f t="shared" si="86"/>
        <v/>
      </c>
      <c r="AB300" s="121" t="str">
        <f t="shared" si="87"/>
        <v/>
      </c>
    </row>
    <row r="301" spans="1:28" x14ac:dyDescent="0.25">
      <c r="A301" s="37"/>
      <c r="B301" s="57"/>
      <c r="C301" s="57"/>
      <c r="D301" s="57"/>
      <c r="E301" s="57"/>
      <c r="F301" s="57"/>
      <c r="G301" s="70"/>
      <c r="H301" s="71"/>
      <c r="I301" s="70"/>
      <c r="J301" s="61"/>
      <c r="K301" s="61"/>
      <c r="L301" s="61"/>
      <c r="M301" s="61"/>
      <c r="N301" s="120">
        <f t="shared" si="73"/>
        <v>0</v>
      </c>
      <c r="O301" s="68">
        <f t="shared" si="74"/>
        <v>0</v>
      </c>
      <c r="P301" s="121">
        <f t="shared" si="75"/>
        <v>0</v>
      </c>
      <c r="Q301" s="121">
        <f t="shared" si="76"/>
        <v>0</v>
      </c>
      <c r="R301" s="122">
        <f t="shared" si="77"/>
        <v>24</v>
      </c>
      <c r="S301" s="120">
        <f t="shared" si="78"/>
        <v>1</v>
      </c>
      <c r="T301" s="120">
        <f t="shared" si="79"/>
        <v>1</v>
      </c>
      <c r="U301" s="159">
        <f t="shared" si="80"/>
        <v>0</v>
      </c>
      <c r="V301" s="142">
        <f t="shared" si="81"/>
        <v>0</v>
      </c>
      <c r="W301" s="142">
        <f t="shared" si="82"/>
        <v>0</v>
      </c>
      <c r="X301" s="157">
        <f t="shared" si="83"/>
        <v>0</v>
      </c>
      <c r="Y301" s="68">
        <f t="shared" si="84"/>
        <v>0</v>
      </c>
      <c r="Z301" s="68">
        <f t="shared" si="85"/>
        <v>0</v>
      </c>
      <c r="AA301" s="68" t="str">
        <f t="shared" si="86"/>
        <v/>
      </c>
      <c r="AB301" s="121" t="str">
        <f t="shared" si="87"/>
        <v/>
      </c>
    </row>
    <row r="302" spans="1:28" x14ac:dyDescent="0.25">
      <c r="A302" s="37"/>
      <c r="B302" s="57"/>
      <c r="C302" s="57"/>
      <c r="D302" s="57"/>
      <c r="E302" s="57"/>
      <c r="F302" s="57"/>
      <c r="G302" s="70"/>
      <c r="H302" s="71"/>
      <c r="I302" s="70"/>
      <c r="J302" s="61"/>
      <c r="K302" s="61"/>
      <c r="L302" s="61"/>
      <c r="M302" s="61"/>
      <c r="N302" s="120">
        <f t="shared" si="73"/>
        <v>0</v>
      </c>
      <c r="O302" s="68">
        <f t="shared" si="74"/>
        <v>0</v>
      </c>
      <c r="P302" s="121">
        <f t="shared" si="75"/>
        <v>0</v>
      </c>
      <c r="Q302" s="121">
        <f t="shared" si="76"/>
        <v>0</v>
      </c>
      <c r="R302" s="122">
        <f t="shared" si="77"/>
        <v>24</v>
      </c>
      <c r="S302" s="120">
        <f t="shared" si="78"/>
        <v>1</v>
      </c>
      <c r="T302" s="120">
        <f t="shared" si="79"/>
        <v>1</v>
      </c>
      <c r="U302" s="159">
        <f t="shared" si="80"/>
        <v>0</v>
      </c>
      <c r="V302" s="142">
        <f t="shared" si="81"/>
        <v>0</v>
      </c>
      <c r="W302" s="142">
        <f t="shared" si="82"/>
        <v>0</v>
      </c>
      <c r="X302" s="157">
        <f t="shared" si="83"/>
        <v>0</v>
      </c>
      <c r="Y302" s="68">
        <f t="shared" si="84"/>
        <v>0</v>
      </c>
      <c r="Z302" s="68">
        <f t="shared" si="85"/>
        <v>0</v>
      </c>
      <c r="AA302" s="68" t="str">
        <f t="shared" si="86"/>
        <v/>
      </c>
      <c r="AB302" s="121" t="str">
        <f t="shared" si="87"/>
        <v/>
      </c>
    </row>
    <row r="303" spans="1:28" x14ac:dyDescent="0.25">
      <c r="A303" s="37"/>
      <c r="B303" s="57"/>
      <c r="C303" s="57"/>
      <c r="D303" s="57"/>
      <c r="E303" s="57"/>
      <c r="F303" s="57"/>
      <c r="G303" s="70"/>
      <c r="H303" s="71"/>
      <c r="I303" s="70"/>
      <c r="J303" s="61"/>
      <c r="K303" s="61"/>
      <c r="L303" s="61"/>
      <c r="M303" s="61"/>
      <c r="N303" s="120">
        <f t="shared" si="73"/>
        <v>0</v>
      </c>
      <c r="O303" s="68">
        <f t="shared" si="74"/>
        <v>0</v>
      </c>
      <c r="P303" s="121">
        <f t="shared" si="75"/>
        <v>0</v>
      </c>
      <c r="Q303" s="121">
        <f t="shared" si="76"/>
        <v>0</v>
      </c>
      <c r="R303" s="122">
        <f t="shared" si="77"/>
        <v>24</v>
      </c>
      <c r="S303" s="120">
        <f t="shared" si="78"/>
        <v>1</v>
      </c>
      <c r="T303" s="120">
        <f t="shared" si="79"/>
        <v>1</v>
      </c>
      <c r="U303" s="159">
        <f t="shared" si="80"/>
        <v>0</v>
      </c>
      <c r="V303" s="142">
        <f t="shared" si="81"/>
        <v>0</v>
      </c>
      <c r="W303" s="142">
        <f t="shared" si="82"/>
        <v>0</v>
      </c>
      <c r="X303" s="157">
        <f t="shared" si="83"/>
        <v>0</v>
      </c>
      <c r="Y303" s="68">
        <f t="shared" si="84"/>
        <v>0</v>
      </c>
      <c r="Z303" s="68">
        <f t="shared" si="85"/>
        <v>0</v>
      </c>
      <c r="AA303" s="68" t="str">
        <f t="shared" si="86"/>
        <v/>
      </c>
      <c r="AB303" s="121" t="str">
        <f t="shared" si="87"/>
        <v/>
      </c>
    </row>
    <row r="304" spans="1:28" x14ac:dyDescent="0.25">
      <c r="A304" s="37"/>
      <c r="B304" s="57"/>
      <c r="C304" s="57"/>
      <c r="D304" s="57"/>
      <c r="E304" s="57"/>
      <c r="F304" s="57"/>
      <c r="G304" s="70"/>
      <c r="H304" s="71"/>
      <c r="I304" s="70"/>
      <c r="J304" s="61"/>
      <c r="K304" s="61"/>
      <c r="L304" s="61"/>
      <c r="M304" s="61"/>
      <c r="N304" s="120">
        <f t="shared" si="73"/>
        <v>0</v>
      </c>
      <c r="O304" s="68">
        <f t="shared" si="74"/>
        <v>0</v>
      </c>
      <c r="P304" s="121">
        <f t="shared" si="75"/>
        <v>0</v>
      </c>
      <c r="Q304" s="121">
        <f t="shared" si="76"/>
        <v>0</v>
      </c>
      <c r="R304" s="122">
        <f t="shared" si="77"/>
        <v>24</v>
      </c>
      <c r="S304" s="120">
        <f t="shared" si="78"/>
        <v>1</v>
      </c>
      <c r="T304" s="120">
        <f t="shared" si="79"/>
        <v>1</v>
      </c>
      <c r="U304" s="159">
        <f t="shared" si="80"/>
        <v>0</v>
      </c>
      <c r="V304" s="142">
        <f t="shared" si="81"/>
        <v>0</v>
      </c>
      <c r="W304" s="142">
        <f t="shared" si="82"/>
        <v>0</v>
      </c>
      <c r="X304" s="157">
        <f t="shared" si="83"/>
        <v>0</v>
      </c>
      <c r="Y304" s="68">
        <f t="shared" si="84"/>
        <v>0</v>
      </c>
      <c r="Z304" s="68">
        <f t="shared" si="85"/>
        <v>0</v>
      </c>
      <c r="AA304" s="68" t="str">
        <f t="shared" si="86"/>
        <v/>
      </c>
      <c r="AB304" s="121" t="str">
        <f t="shared" si="87"/>
        <v/>
      </c>
    </row>
    <row r="305" spans="1:28" x14ac:dyDescent="0.25">
      <c r="A305" s="37"/>
      <c r="B305" s="57"/>
      <c r="C305" s="57"/>
      <c r="D305" s="57"/>
      <c r="E305" s="57"/>
      <c r="F305" s="57"/>
      <c r="G305" s="70"/>
      <c r="H305" s="71"/>
      <c r="I305" s="70"/>
      <c r="J305" s="61"/>
      <c r="K305" s="61"/>
      <c r="L305" s="61"/>
      <c r="M305" s="61"/>
      <c r="N305" s="120">
        <f t="shared" si="73"/>
        <v>0</v>
      </c>
      <c r="O305" s="68">
        <f t="shared" si="74"/>
        <v>0</v>
      </c>
      <c r="P305" s="121">
        <f t="shared" si="75"/>
        <v>0</v>
      </c>
      <c r="Q305" s="121">
        <f t="shared" si="76"/>
        <v>0</v>
      </c>
      <c r="R305" s="122">
        <f t="shared" si="77"/>
        <v>24</v>
      </c>
      <c r="S305" s="120">
        <f t="shared" si="78"/>
        <v>1</v>
      </c>
      <c r="T305" s="120">
        <f t="shared" si="79"/>
        <v>1</v>
      </c>
      <c r="U305" s="159">
        <f t="shared" si="80"/>
        <v>0</v>
      </c>
      <c r="V305" s="142">
        <f t="shared" si="81"/>
        <v>0</v>
      </c>
      <c r="W305" s="142">
        <f t="shared" si="82"/>
        <v>0</v>
      </c>
      <c r="X305" s="157">
        <f t="shared" si="83"/>
        <v>0</v>
      </c>
      <c r="Y305" s="68">
        <f t="shared" si="84"/>
        <v>0</v>
      </c>
      <c r="Z305" s="68">
        <f t="shared" si="85"/>
        <v>0</v>
      </c>
      <c r="AA305" s="68" t="str">
        <f t="shared" si="86"/>
        <v/>
      </c>
      <c r="AB305" s="121" t="str">
        <f t="shared" si="87"/>
        <v/>
      </c>
    </row>
    <row r="306" spans="1:28" x14ac:dyDescent="0.25">
      <c r="A306" s="37"/>
      <c r="B306" s="57"/>
      <c r="C306" s="57"/>
      <c r="D306" s="57"/>
      <c r="E306" s="57"/>
      <c r="F306" s="57"/>
      <c r="G306" s="70"/>
      <c r="H306" s="71"/>
      <c r="I306" s="70"/>
      <c r="J306" s="61"/>
      <c r="K306" s="61"/>
      <c r="L306" s="61"/>
      <c r="M306" s="61"/>
      <c r="N306" s="120">
        <f t="shared" si="73"/>
        <v>0</v>
      </c>
      <c r="O306" s="68">
        <f t="shared" si="74"/>
        <v>0</v>
      </c>
      <c r="P306" s="121">
        <f t="shared" si="75"/>
        <v>0</v>
      </c>
      <c r="Q306" s="121">
        <f t="shared" si="76"/>
        <v>0</v>
      </c>
      <c r="R306" s="122">
        <f t="shared" si="77"/>
        <v>24</v>
      </c>
      <c r="S306" s="120">
        <f t="shared" si="78"/>
        <v>1</v>
      </c>
      <c r="T306" s="120">
        <f t="shared" si="79"/>
        <v>1</v>
      </c>
      <c r="U306" s="159">
        <f t="shared" si="80"/>
        <v>0</v>
      </c>
      <c r="V306" s="142">
        <f t="shared" si="81"/>
        <v>0</v>
      </c>
      <c r="W306" s="142">
        <f t="shared" si="82"/>
        <v>0</v>
      </c>
      <c r="X306" s="157">
        <f t="shared" si="83"/>
        <v>0</v>
      </c>
      <c r="Y306" s="68">
        <f t="shared" si="84"/>
        <v>0</v>
      </c>
      <c r="Z306" s="68">
        <f t="shared" si="85"/>
        <v>0</v>
      </c>
      <c r="AA306" s="68" t="str">
        <f t="shared" si="86"/>
        <v/>
      </c>
      <c r="AB306" s="121" t="str">
        <f t="shared" si="87"/>
        <v/>
      </c>
    </row>
    <row r="307" spans="1:28" x14ac:dyDescent="0.25">
      <c r="A307" s="37"/>
      <c r="B307" s="57"/>
      <c r="C307" s="57"/>
      <c r="D307" s="57"/>
      <c r="E307" s="57"/>
      <c r="F307" s="57"/>
      <c r="G307" s="70"/>
      <c r="H307" s="71"/>
      <c r="I307" s="70"/>
      <c r="J307" s="61"/>
      <c r="K307" s="61"/>
      <c r="L307" s="61"/>
      <c r="M307" s="61"/>
      <c r="N307" s="120">
        <f t="shared" si="73"/>
        <v>0</v>
      </c>
      <c r="O307" s="68">
        <f t="shared" si="74"/>
        <v>0</v>
      </c>
      <c r="P307" s="121">
        <f t="shared" si="75"/>
        <v>0</v>
      </c>
      <c r="Q307" s="121">
        <f t="shared" si="76"/>
        <v>0</v>
      </c>
      <c r="R307" s="122">
        <f t="shared" si="77"/>
        <v>24</v>
      </c>
      <c r="S307" s="120">
        <f t="shared" si="78"/>
        <v>1</v>
      </c>
      <c r="T307" s="120">
        <f t="shared" si="79"/>
        <v>1</v>
      </c>
      <c r="U307" s="159">
        <f t="shared" si="80"/>
        <v>0</v>
      </c>
      <c r="V307" s="142">
        <f t="shared" si="81"/>
        <v>0</v>
      </c>
      <c r="W307" s="142">
        <f t="shared" si="82"/>
        <v>0</v>
      </c>
      <c r="X307" s="157">
        <f t="shared" si="83"/>
        <v>0</v>
      </c>
      <c r="Y307" s="68">
        <f t="shared" si="84"/>
        <v>0</v>
      </c>
      <c r="Z307" s="68">
        <f t="shared" si="85"/>
        <v>0</v>
      </c>
      <c r="AA307" s="68" t="str">
        <f t="shared" si="86"/>
        <v/>
      </c>
      <c r="AB307" s="121" t="str">
        <f t="shared" si="87"/>
        <v/>
      </c>
    </row>
    <row r="308" spans="1:28" x14ac:dyDescent="0.25">
      <c r="A308" s="37"/>
      <c r="B308" s="57"/>
      <c r="C308" s="57"/>
      <c r="D308" s="57"/>
      <c r="E308" s="57"/>
      <c r="F308" s="57"/>
      <c r="G308" s="70"/>
      <c r="H308" s="71"/>
      <c r="I308" s="70"/>
      <c r="J308" s="61"/>
      <c r="K308" s="61"/>
      <c r="L308" s="61"/>
      <c r="M308" s="61"/>
      <c r="N308" s="120">
        <f t="shared" si="73"/>
        <v>0</v>
      </c>
      <c r="O308" s="68">
        <f t="shared" si="74"/>
        <v>0</v>
      </c>
      <c r="P308" s="121">
        <f t="shared" si="75"/>
        <v>0</v>
      </c>
      <c r="Q308" s="121">
        <f t="shared" si="76"/>
        <v>0</v>
      </c>
      <c r="R308" s="122">
        <f t="shared" si="77"/>
        <v>24</v>
      </c>
      <c r="S308" s="120">
        <f t="shared" si="78"/>
        <v>1</v>
      </c>
      <c r="T308" s="120">
        <f t="shared" si="79"/>
        <v>1</v>
      </c>
      <c r="U308" s="159">
        <f t="shared" si="80"/>
        <v>0</v>
      </c>
      <c r="V308" s="142">
        <f t="shared" si="81"/>
        <v>0</v>
      </c>
      <c r="W308" s="142">
        <f t="shared" si="82"/>
        <v>0</v>
      </c>
      <c r="X308" s="157">
        <f t="shared" si="83"/>
        <v>0</v>
      </c>
      <c r="Y308" s="68">
        <f t="shared" si="84"/>
        <v>0</v>
      </c>
      <c r="Z308" s="68">
        <f t="shared" si="85"/>
        <v>0</v>
      </c>
      <c r="AA308" s="68" t="str">
        <f t="shared" si="86"/>
        <v/>
      </c>
      <c r="AB308" s="121" t="str">
        <f t="shared" si="87"/>
        <v/>
      </c>
    </row>
    <row r="309" spans="1:28" x14ac:dyDescent="0.25">
      <c r="A309" s="37"/>
      <c r="B309" s="57"/>
      <c r="C309" s="57"/>
      <c r="D309" s="57"/>
      <c r="E309" s="57"/>
      <c r="F309" s="57"/>
      <c r="G309" s="70"/>
      <c r="H309" s="71"/>
      <c r="I309" s="70"/>
      <c r="J309" s="61"/>
      <c r="K309" s="61"/>
      <c r="L309" s="61"/>
      <c r="M309" s="61"/>
      <c r="N309" s="120">
        <f t="shared" si="73"/>
        <v>0</v>
      </c>
      <c r="O309" s="68">
        <f t="shared" si="74"/>
        <v>0</v>
      </c>
      <c r="P309" s="121">
        <f t="shared" si="75"/>
        <v>0</v>
      </c>
      <c r="Q309" s="121">
        <f t="shared" si="76"/>
        <v>0</v>
      </c>
      <c r="R309" s="122">
        <f t="shared" si="77"/>
        <v>24</v>
      </c>
      <c r="S309" s="120">
        <f t="shared" si="78"/>
        <v>1</v>
      </c>
      <c r="T309" s="120">
        <f t="shared" si="79"/>
        <v>1</v>
      </c>
      <c r="U309" s="159">
        <f t="shared" si="80"/>
        <v>0</v>
      </c>
      <c r="V309" s="142">
        <f t="shared" si="81"/>
        <v>0</v>
      </c>
      <c r="W309" s="142">
        <f t="shared" si="82"/>
        <v>0</v>
      </c>
      <c r="X309" s="157">
        <f t="shared" si="83"/>
        <v>0</v>
      </c>
      <c r="Y309" s="68">
        <f t="shared" si="84"/>
        <v>0</v>
      </c>
      <c r="Z309" s="68">
        <f t="shared" si="85"/>
        <v>0</v>
      </c>
      <c r="AA309" s="68" t="str">
        <f t="shared" si="86"/>
        <v/>
      </c>
      <c r="AB309" s="121" t="str">
        <f t="shared" si="87"/>
        <v/>
      </c>
    </row>
    <row r="310" spans="1:28" x14ac:dyDescent="0.25">
      <c r="A310" s="37"/>
      <c r="B310" s="57"/>
      <c r="C310" s="57"/>
      <c r="D310" s="57"/>
      <c r="E310" s="57"/>
      <c r="F310" s="57"/>
      <c r="G310" s="70"/>
      <c r="H310" s="71"/>
      <c r="I310" s="70"/>
      <c r="J310" s="61"/>
      <c r="K310" s="61"/>
      <c r="L310" s="61"/>
      <c r="M310" s="61"/>
      <c r="N310" s="120">
        <f t="shared" si="73"/>
        <v>0</v>
      </c>
      <c r="O310" s="68">
        <f t="shared" si="74"/>
        <v>0</v>
      </c>
      <c r="P310" s="121">
        <f t="shared" si="75"/>
        <v>0</v>
      </c>
      <c r="Q310" s="121">
        <f t="shared" si="76"/>
        <v>0</v>
      </c>
      <c r="R310" s="122">
        <f t="shared" si="77"/>
        <v>24</v>
      </c>
      <c r="S310" s="120">
        <f t="shared" si="78"/>
        <v>1</v>
      </c>
      <c r="T310" s="120">
        <f t="shared" si="79"/>
        <v>1</v>
      </c>
      <c r="U310" s="159">
        <f t="shared" si="80"/>
        <v>0</v>
      </c>
      <c r="V310" s="142">
        <f t="shared" si="81"/>
        <v>0</v>
      </c>
      <c r="W310" s="142">
        <f t="shared" si="82"/>
        <v>0</v>
      </c>
      <c r="X310" s="157">
        <f t="shared" si="83"/>
        <v>0</v>
      </c>
      <c r="Y310" s="68">
        <f t="shared" si="84"/>
        <v>0</v>
      </c>
      <c r="Z310" s="68">
        <f t="shared" si="85"/>
        <v>0</v>
      </c>
      <c r="AA310" s="68" t="str">
        <f t="shared" si="86"/>
        <v/>
      </c>
      <c r="AB310" s="121" t="str">
        <f t="shared" si="87"/>
        <v/>
      </c>
    </row>
    <row r="311" spans="1:28" x14ac:dyDescent="0.25">
      <c r="A311" s="37"/>
      <c r="B311" s="57"/>
      <c r="C311" s="57"/>
      <c r="D311" s="57"/>
      <c r="E311" s="57"/>
      <c r="F311" s="57"/>
      <c r="G311" s="70"/>
      <c r="H311" s="71"/>
      <c r="I311" s="70"/>
      <c r="J311" s="61"/>
      <c r="K311" s="61"/>
      <c r="L311" s="61"/>
      <c r="M311" s="61"/>
      <c r="N311" s="120">
        <f t="shared" si="73"/>
        <v>0</v>
      </c>
      <c r="O311" s="68">
        <f t="shared" si="74"/>
        <v>0</v>
      </c>
      <c r="P311" s="121">
        <f t="shared" si="75"/>
        <v>0</v>
      </c>
      <c r="Q311" s="121">
        <f t="shared" si="76"/>
        <v>0</v>
      </c>
      <c r="R311" s="122">
        <f t="shared" si="77"/>
        <v>24</v>
      </c>
      <c r="S311" s="120">
        <f t="shared" si="78"/>
        <v>1</v>
      </c>
      <c r="T311" s="120">
        <f t="shared" si="79"/>
        <v>1</v>
      </c>
      <c r="U311" s="159">
        <f t="shared" si="80"/>
        <v>0</v>
      </c>
      <c r="V311" s="142">
        <f t="shared" si="81"/>
        <v>0</v>
      </c>
      <c r="W311" s="142">
        <f t="shared" si="82"/>
        <v>0</v>
      </c>
      <c r="X311" s="157">
        <f t="shared" si="83"/>
        <v>0</v>
      </c>
      <c r="Y311" s="68">
        <f t="shared" si="84"/>
        <v>0</v>
      </c>
      <c r="Z311" s="68">
        <f t="shared" si="85"/>
        <v>0</v>
      </c>
      <c r="AA311" s="68" t="str">
        <f t="shared" si="86"/>
        <v/>
      </c>
      <c r="AB311" s="121" t="str">
        <f t="shared" si="87"/>
        <v/>
      </c>
    </row>
    <row r="312" spans="1:28" x14ac:dyDescent="0.25">
      <c r="A312" s="37"/>
      <c r="B312" s="57"/>
      <c r="C312" s="57"/>
      <c r="D312" s="57"/>
      <c r="E312" s="57"/>
      <c r="F312" s="57"/>
      <c r="G312" s="70"/>
      <c r="H312" s="71"/>
      <c r="I312" s="70"/>
      <c r="J312" s="61"/>
      <c r="K312" s="61"/>
      <c r="L312" s="61"/>
      <c r="M312" s="61"/>
      <c r="N312" s="120">
        <f t="shared" si="73"/>
        <v>0</v>
      </c>
      <c r="O312" s="68">
        <f t="shared" si="74"/>
        <v>0</v>
      </c>
      <c r="P312" s="121">
        <f t="shared" si="75"/>
        <v>0</v>
      </c>
      <c r="Q312" s="121">
        <f t="shared" si="76"/>
        <v>0</v>
      </c>
      <c r="R312" s="122">
        <f t="shared" si="77"/>
        <v>24</v>
      </c>
      <c r="S312" s="120">
        <f t="shared" si="78"/>
        <v>1</v>
      </c>
      <c r="T312" s="120">
        <f t="shared" si="79"/>
        <v>1</v>
      </c>
      <c r="U312" s="159">
        <f t="shared" si="80"/>
        <v>0</v>
      </c>
      <c r="V312" s="142">
        <f t="shared" si="81"/>
        <v>0</v>
      </c>
      <c r="W312" s="142">
        <f t="shared" si="82"/>
        <v>0</v>
      </c>
      <c r="X312" s="157">
        <f t="shared" si="83"/>
        <v>0</v>
      </c>
      <c r="Y312" s="68">
        <f t="shared" si="84"/>
        <v>0</v>
      </c>
      <c r="Z312" s="68">
        <f t="shared" si="85"/>
        <v>0</v>
      </c>
      <c r="AA312" s="68" t="str">
        <f t="shared" si="86"/>
        <v/>
      </c>
      <c r="AB312" s="121" t="str">
        <f t="shared" si="87"/>
        <v/>
      </c>
    </row>
    <row r="313" spans="1:28" x14ac:dyDescent="0.25">
      <c r="A313" s="37"/>
      <c r="B313" s="57"/>
      <c r="C313" s="57"/>
      <c r="D313" s="57"/>
      <c r="E313" s="57"/>
      <c r="F313" s="57"/>
      <c r="G313" s="70"/>
      <c r="H313" s="71"/>
      <c r="I313" s="70"/>
      <c r="J313" s="61"/>
      <c r="K313" s="61"/>
      <c r="L313" s="61"/>
      <c r="M313" s="61"/>
      <c r="N313" s="120">
        <f t="shared" si="73"/>
        <v>0</v>
      </c>
      <c r="O313" s="68">
        <f t="shared" si="74"/>
        <v>0</v>
      </c>
      <c r="P313" s="121">
        <f t="shared" si="75"/>
        <v>0</v>
      </c>
      <c r="Q313" s="121">
        <f t="shared" si="76"/>
        <v>0</v>
      </c>
      <c r="R313" s="122">
        <f t="shared" si="77"/>
        <v>24</v>
      </c>
      <c r="S313" s="120">
        <f t="shared" si="78"/>
        <v>1</v>
      </c>
      <c r="T313" s="120">
        <f t="shared" si="79"/>
        <v>1</v>
      </c>
      <c r="U313" s="159">
        <f t="shared" si="80"/>
        <v>0</v>
      </c>
      <c r="V313" s="142">
        <f t="shared" si="81"/>
        <v>0</v>
      </c>
      <c r="W313" s="142">
        <f t="shared" si="82"/>
        <v>0</v>
      </c>
      <c r="X313" s="157">
        <f t="shared" si="83"/>
        <v>0</v>
      </c>
      <c r="Y313" s="68">
        <f t="shared" si="84"/>
        <v>0</v>
      </c>
      <c r="Z313" s="68">
        <f t="shared" si="85"/>
        <v>0</v>
      </c>
      <c r="AA313" s="68" t="str">
        <f t="shared" si="86"/>
        <v/>
      </c>
      <c r="AB313" s="121" t="str">
        <f t="shared" si="87"/>
        <v/>
      </c>
    </row>
    <row r="314" spans="1:28" x14ac:dyDescent="0.25">
      <c r="A314" s="37"/>
      <c r="B314" s="57"/>
      <c r="C314" s="57"/>
      <c r="D314" s="57"/>
      <c r="E314" s="57"/>
      <c r="F314" s="57"/>
      <c r="G314" s="70"/>
      <c r="H314" s="71"/>
      <c r="I314" s="70"/>
      <c r="J314" s="61"/>
      <c r="K314" s="61"/>
      <c r="L314" s="61"/>
      <c r="M314" s="61"/>
      <c r="N314" s="120">
        <f t="shared" si="73"/>
        <v>0</v>
      </c>
      <c r="O314" s="68">
        <f t="shared" si="74"/>
        <v>0</v>
      </c>
      <c r="P314" s="121">
        <f t="shared" si="75"/>
        <v>0</v>
      </c>
      <c r="Q314" s="121">
        <f t="shared" si="76"/>
        <v>0</v>
      </c>
      <c r="R314" s="122">
        <f t="shared" si="77"/>
        <v>24</v>
      </c>
      <c r="S314" s="120">
        <f t="shared" si="78"/>
        <v>1</v>
      </c>
      <c r="T314" s="120">
        <f t="shared" si="79"/>
        <v>1</v>
      </c>
      <c r="U314" s="159">
        <f t="shared" si="80"/>
        <v>0</v>
      </c>
      <c r="V314" s="142">
        <f t="shared" si="81"/>
        <v>0</v>
      </c>
      <c r="W314" s="142">
        <f t="shared" si="82"/>
        <v>0</v>
      </c>
      <c r="X314" s="157">
        <f t="shared" si="83"/>
        <v>0</v>
      </c>
      <c r="Y314" s="68">
        <f t="shared" si="84"/>
        <v>0</v>
      </c>
      <c r="Z314" s="68">
        <f t="shared" si="85"/>
        <v>0</v>
      </c>
      <c r="AA314" s="68" t="str">
        <f t="shared" si="86"/>
        <v/>
      </c>
      <c r="AB314" s="121" t="str">
        <f t="shared" si="87"/>
        <v/>
      </c>
    </row>
    <row r="315" spans="1:28" x14ac:dyDescent="0.25">
      <c r="A315" s="37"/>
      <c r="B315" s="57"/>
      <c r="C315" s="57"/>
      <c r="D315" s="57"/>
      <c r="E315" s="57"/>
      <c r="F315" s="57"/>
      <c r="G315" s="70"/>
      <c r="H315" s="71"/>
      <c r="I315" s="70"/>
      <c r="J315" s="61"/>
      <c r="K315" s="61"/>
      <c r="L315" s="61"/>
      <c r="M315" s="61"/>
      <c r="N315" s="120">
        <f t="shared" si="73"/>
        <v>0</v>
      </c>
      <c r="O315" s="68">
        <f t="shared" si="74"/>
        <v>0</v>
      </c>
      <c r="P315" s="121">
        <f t="shared" si="75"/>
        <v>0</v>
      </c>
      <c r="Q315" s="121">
        <f t="shared" si="76"/>
        <v>0</v>
      </c>
      <c r="R315" s="122">
        <f t="shared" si="77"/>
        <v>24</v>
      </c>
      <c r="S315" s="120">
        <f t="shared" si="78"/>
        <v>1</v>
      </c>
      <c r="T315" s="120">
        <f t="shared" si="79"/>
        <v>1</v>
      </c>
      <c r="U315" s="159">
        <f t="shared" si="80"/>
        <v>0</v>
      </c>
      <c r="V315" s="142">
        <f t="shared" si="81"/>
        <v>0</v>
      </c>
      <c r="W315" s="142">
        <f t="shared" si="82"/>
        <v>0</v>
      </c>
      <c r="X315" s="157">
        <f t="shared" si="83"/>
        <v>0</v>
      </c>
      <c r="Y315" s="68">
        <f t="shared" si="84"/>
        <v>0</v>
      </c>
      <c r="Z315" s="68">
        <f t="shared" si="85"/>
        <v>0</v>
      </c>
      <c r="AA315" s="68" t="str">
        <f t="shared" si="86"/>
        <v/>
      </c>
      <c r="AB315" s="121" t="str">
        <f t="shared" si="87"/>
        <v/>
      </c>
    </row>
    <row r="316" spans="1:28" x14ac:dyDescent="0.25">
      <c r="A316" s="37"/>
      <c r="B316" s="57"/>
      <c r="C316" s="57"/>
      <c r="D316" s="57"/>
      <c r="E316" s="57"/>
      <c r="F316" s="57"/>
      <c r="G316" s="70"/>
      <c r="H316" s="71"/>
      <c r="I316" s="70"/>
      <c r="J316" s="61"/>
      <c r="K316" s="61"/>
      <c r="L316" s="61"/>
      <c r="M316" s="61"/>
      <c r="N316" s="120">
        <f t="shared" si="73"/>
        <v>0</v>
      </c>
      <c r="O316" s="68">
        <f t="shared" si="74"/>
        <v>0</v>
      </c>
      <c r="P316" s="121">
        <f t="shared" si="75"/>
        <v>0</v>
      </c>
      <c r="Q316" s="121">
        <f t="shared" si="76"/>
        <v>0</v>
      </c>
      <c r="R316" s="122">
        <f t="shared" si="77"/>
        <v>24</v>
      </c>
      <c r="S316" s="120">
        <f t="shared" si="78"/>
        <v>1</v>
      </c>
      <c r="T316" s="120">
        <f t="shared" si="79"/>
        <v>1</v>
      </c>
      <c r="U316" s="159">
        <f t="shared" si="80"/>
        <v>0</v>
      </c>
      <c r="V316" s="142">
        <f t="shared" si="81"/>
        <v>0</v>
      </c>
      <c r="W316" s="142">
        <f t="shared" si="82"/>
        <v>0</v>
      </c>
      <c r="X316" s="157">
        <f t="shared" si="83"/>
        <v>0</v>
      </c>
      <c r="Y316" s="68">
        <f t="shared" si="84"/>
        <v>0</v>
      </c>
      <c r="Z316" s="68">
        <f t="shared" si="85"/>
        <v>0</v>
      </c>
      <c r="AA316" s="68" t="str">
        <f t="shared" si="86"/>
        <v/>
      </c>
      <c r="AB316" s="121" t="str">
        <f t="shared" si="87"/>
        <v/>
      </c>
    </row>
    <row r="317" spans="1:28" x14ac:dyDescent="0.25">
      <c r="A317" s="37"/>
      <c r="B317" s="57"/>
      <c r="C317" s="57"/>
      <c r="D317" s="57"/>
      <c r="E317" s="57"/>
      <c r="F317" s="57"/>
      <c r="G317" s="70"/>
      <c r="H317" s="71"/>
      <c r="I317" s="70"/>
      <c r="J317" s="61"/>
      <c r="K317" s="61"/>
      <c r="L317" s="61"/>
      <c r="M317" s="61"/>
      <c r="N317" s="120">
        <f t="shared" si="73"/>
        <v>0</v>
      </c>
      <c r="O317" s="68">
        <f t="shared" si="74"/>
        <v>0</v>
      </c>
      <c r="P317" s="121">
        <f t="shared" si="75"/>
        <v>0</v>
      </c>
      <c r="Q317" s="121">
        <f t="shared" si="76"/>
        <v>0</v>
      </c>
      <c r="R317" s="122">
        <f t="shared" si="77"/>
        <v>24</v>
      </c>
      <c r="S317" s="120">
        <f t="shared" si="78"/>
        <v>1</v>
      </c>
      <c r="T317" s="120">
        <f t="shared" si="79"/>
        <v>1</v>
      </c>
      <c r="U317" s="159">
        <f t="shared" si="80"/>
        <v>0</v>
      </c>
      <c r="V317" s="142">
        <f t="shared" si="81"/>
        <v>0</v>
      </c>
      <c r="W317" s="142">
        <f t="shared" si="82"/>
        <v>0</v>
      </c>
      <c r="X317" s="157">
        <f t="shared" si="83"/>
        <v>0</v>
      </c>
      <c r="Y317" s="68">
        <f t="shared" si="84"/>
        <v>0</v>
      </c>
      <c r="Z317" s="68">
        <f t="shared" si="85"/>
        <v>0</v>
      </c>
      <c r="AA317" s="68" t="str">
        <f t="shared" si="86"/>
        <v/>
      </c>
      <c r="AB317" s="121" t="str">
        <f t="shared" si="87"/>
        <v/>
      </c>
    </row>
    <row r="318" spans="1:28" x14ac:dyDescent="0.25">
      <c r="A318" s="37"/>
      <c r="B318" s="57"/>
      <c r="C318" s="57"/>
      <c r="D318" s="57"/>
      <c r="E318" s="57"/>
      <c r="F318" s="57"/>
      <c r="G318" s="70"/>
      <c r="H318" s="71"/>
      <c r="I318" s="70"/>
      <c r="J318" s="61"/>
      <c r="K318" s="61"/>
      <c r="L318" s="61"/>
      <c r="M318" s="61"/>
      <c r="N318" s="120">
        <f t="shared" si="73"/>
        <v>0</v>
      </c>
      <c r="O318" s="68">
        <f t="shared" si="74"/>
        <v>0</v>
      </c>
      <c r="P318" s="121">
        <f t="shared" si="75"/>
        <v>0</v>
      </c>
      <c r="Q318" s="121">
        <f t="shared" si="76"/>
        <v>0</v>
      </c>
      <c r="R318" s="122">
        <f t="shared" si="77"/>
        <v>24</v>
      </c>
      <c r="S318" s="120">
        <f t="shared" si="78"/>
        <v>1</v>
      </c>
      <c r="T318" s="120">
        <f t="shared" si="79"/>
        <v>1</v>
      </c>
      <c r="U318" s="159">
        <f t="shared" si="80"/>
        <v>0</v>
      </c>
      <c r="V318" s="142">
        <f t="shared" si="81"/>
        <v>0</v>
      </c>
      <c r="W318" s="142">
        <f t="shared" si="82"/>
        <v>0</v>
      </c>
      <c r="X318" s="157">
        <f t="shared" si="83"/>
        <v>0</v>
      </c>
      <c r="Y318" s="68">
        <f t="shared" si="84"/>
        <v>0</v>
      </c>
      <c r="Z318" s="68">
        <f t="shared" si="85"/>
        <v>0</v>
      </c>
      <c r="AA318" s="68" t="str">
        <f t="shared" si="86"/>
        <v/>
      </c>
      <c r="AB318" s="121" t="str">
        <f t="shared" si="87"/>
        <v/>
      </c>
    </row>
    <row r="319" spans="1:28" x14ac:dyDescent="0.25">
      <c r="A319" s="37"/>
      <c r="B319" s="57"/>
      <c r="C319" s="57"/>
      <c r="D319" s="57"/>
      <c r="E319" s="57"/>
      <c r="F319" s="57"/>
      <c r="G319" s="70"/>
      <c r="H319" s="71"/>
      <c r="I319" s="70"/>
      <c r="J319" s="61"/>
      <c r="K319" s="61"/>
      <c r="L319" s="61"/>
      <c r="M319" s="61"/>
      <c r="N319" s="120">
        <f t="shared" si="73"/>
        <v>0</v>
      </c>
      <c r="O319" s="68">
        <f t="shared" si="74"/>
        <v>0</v>
      </c>
      <c r="P319" s="121">
        <f t="shared" si="75"/>
        <v>0</v>
      </c>
      <c r="Q319" s="121">
        <f t="shared" si="76"/>
        <v>0</v>
      </c>
      <c r="R319" s="122">
        <f t="shared" si="77"/>
        <v>24</v>
      </c>
      <c r="S319" s="120">
        <f t="shared" si="78"/>
        <v>1</v>
      </c>
      <c r="T319" s="120">
        <f t="shared" si="79"/>
        <v>1</v>
      </c>
      <c r="U319" s="159">
        <f t="shared" si="80"/>
        <v>0</v>
      </c>
      <c r="V319" s="142">
        <f t="shared" si="81"/>
        <v>0</v>
      </c>
      <c r="W319" s="142">
        <f t="shared" si="82"/>
        <v>0</v>
      </c>
      <c r="X319" s="157">
        <f t="shared" si="83"/>
        <v>0</v>
      </c>
      <c r="Y319" s="68">
        <f t="shared" si="84"/>
        <v>0</v>
      </c>
      <c r="Z319" s="68">
        <f t="shared" si="85"/>
        <v>0</v>
      </c>
      <c r="AA319" s="68" t="str">
        <f t="shared" si="86"/>
        <v/>
      </c>
      <c r="AB319" s="121" t="str">
        <f t="shared" si="87"/>
        <v/>
      </c>
    </row>
    <row r="320" spans="1:28" x14ac:dyDescent="0.25">
      <c r="A320" s="37"/>
      <c r="B320" s="57"/>
      <c r="C320" s="57"/>
      <c r="D320" s="57"/>
      <c r="E320" s="57"/>
      <c r="F320" s="57"/>
      <c r="G320" s="70"/>
      <c r="H320" s="71"/>
      <c r="I320" s="70"/>
      <c r="J320" s="61"/>
      <c r="K320" s="61"/>
      <c r="L320" s="61"/>
      <c r="M320" s="61"/>
      <c r="N320" s="120">
        <f t="shared" si="73"/>
        <v>0</v>
      </c>
      <c r="O320" s="68">
        <f t="shared" si="74"/>
        <v>0</v>
      </c>
      <c r="P320" s="121">
        <f t="shared" si="75"/>
        <v>0</v>
      </c>
      <c r="Q320" s="121">
        <f t="shared" si="76"/>
        <v>0</v>
      </c>
      <c r="R320" s="122">
        <f t="shared" si="77"/>
        <v>24</v>
      </c>
      <c r="S320" s="120">
        <f t="shared" si="78"/>
        <v>1</v>
      </c>
      <c r="T320" s="120">
        <f t="shared" si="79"/>
        <v>1</v>
      </c>
      <c r="U320" s="159">
        <f t="shared" si="80"/>
        <v>0</v>
      </c>
      <c r="V320" s="142">
        <f t="shared" si="81"/>
        <v>0</v>
      </c>
      <c r="W320" s="142">
        <f t="shared" si="82"/>
        <v>0</v>
      </c>
      <c r="X320" s="157">
        <f t="shared" si="83"/>
        <v>0</v>
      </c>
      <c r="Y320" s="68">
        <f t="shared" si="84"/>
        <v>0</v>
      </c>
      <c r="Z320" s="68">
        <f t="shared" si="85"/>
        <v>0</v>
      </c>
      <c r="AA320" s="68" t="str">
        <f t="shared" si="86"/>
        <v/>
      </c>
      <c r="AB320" s="121" t="str">
        <f t="shared" si="87"/>
        <v/>
      </c>
    </row>
    <row r="321" spans="1:28" x14ac:dyDescent="0.25">
      <c r="A321" s="37"/>
      <c r="B321" s="57"/>
      <c r="C321" s="57"/>
      <c r="D321" s="57"/>
      <c r="E321" s="57"/>
      <c r="F321" s="57"/>
      <c r="G321" s="70"/>
      <c r="H321" s="71"/>
      <c r="I321" s="70"/>
      <c r="J321" s="61"/>
      <c r="K321" s="61"/>
      <c r="L321" s="61"/>
      <c r="M321" s="61"/>
      <c r="N321" s="120">
        <f t="shared" si="73"/>
        <v>0</v>
      </c>
      <c r="O321" s="68">
        <f t="shared" si="74"/>
        <v>0</v>
      </c>
      <c r="P321" s="121">
        <f t="shared" si="75"/>
        <v>0</v>
      </c>
      <c r="Q321" s="121">
        <f t="shared" si="76"/>
        <v>0</v>
      </c>
      <c r="R321" s="122">
        <f t="shared" si="77"/>
        <v>24</v>
      </c>
      <c r="S321" s="120">
        <f t="shared" si="78"/>
        <v>1</v>
      </c>
      <c r="T321" s="120">
        <f t="shared" si="79"/>
        <v>1</v>
      </c>
      <c r="U321" s="159">
        <f t="shared" si="80"/>
        <v>0</v>
      </c>
      <c r="V321" s="142">
        <f t="shared" si="81"/>
        <v>0</v>
      </c>
      <c r="W321" s="142">
        <f t="shared" si="82"/>
        <v>0</v>
      </c>
      <c r="X321" s="157">
        <f t="shared" si="83"/>
        <v>0</v>
      </c>
      <c r="Y321" s="68">
        <f t="shared" si="84"/>
        <v>0</v>
      </c>
      <c r="Z321" s="68">
        <f t="shared" si="85"/>
        <v>0</v>
      </c>
      <c r="AA321" s="68" t="str">
        <f t="shared" si="86"/>
        <v/>
      </c>
      <c r="AB321" s="121" t="str">
        <f t="shared" si="87"/>
        <v/>
      </c>
    </row>
    <row r="322" spans="1:28" x14ac:dyDescent="0.25">
      <c r="A322" s="37"/>
      <c r="B322" s="57"/>
      <c r="C322" s="57"/>
      <c r="D322" s="57"/>
      <c r="E322" s="57"/>
      <c r="F322" s="57"/>
      <c r="G322" s="70"/>
      <c r="H322" s="71"/>
      <c r="I322" s="70"/>
      <c r="J322" s="61"/>
      <c r="K322" s="61"/>
      <c r="L322" s="61"/>
      <c r="M322" s="61"/>
      <c r="N322" s="120">
        <f t="shared" si="73"/>
        <v>0</v>
      </c>
      <c r="O322" s="68">
        <f t="shared" si="74"/>
        <v>0</v>
      </c>
      <c r="P322" s="121">
        <f t="shared" si="75"/>
        <v>0</v>
      </c>
      <c r="Q322" s="121">
        <f t="shared" si="76"/>
        <v>0</v>
      </c>
      <c r="R322" s="122">
        <f t="shared" si="77"/>
        <v>24</v>
      </c>
      <c r="S322" s="120">
        <f t="shared" si="78"/>
        <v>1</v>
      </c>
      <c r="T322" s="120">
        <f t="shared" si="79"/>
        <v>1</v>
      </c>
      <c r="U322" s="159">
        <f t="shared" si="80"/>
        <v>0</v>
      </c>
      <c r="V322" s="142">
        <f t="shared" si="81"/>
        <v>0</v>
      </c>
      <c r="W322" s="142">
        <f t="shared" si="82"/>
        <v>0</v>
      </c>
      <c r="X322" s="157">
        <f t="shared" si="83"/>
        <v>0</v>
      </c>
      <c r="Y322" s="68">
        <f t="shared" si="84"/>
        <v>0</v>
      </c>
      <c r="Z322" s="68">
        <f t="shared" si="85"/>
        <v>0</v>
      </c>
      <c r="AA322" s="68" t="str">
        <f t="shared" si="86"/>
        <v/>
      </c>
      <c r="AB322" s="121" t="str">
        <f t="shared" si="87"/>
        <v/>
      </c>
    </row>
    <row r="323" spans="1:28" x14ac:dyDescent="0.25">
      <c r="A323" s="37"/>
      <c r="B323" s="57"/>
      <c r="C323" s="57"/>
      <c r="D323" s="57"/>
      <c r="E323" s="57"/>
      <c r="F323" s="57"/>
      <c r="G323" s="70"/>
      <c r="H323" s="71"/>
      <c r="I323" s="70"/>
      <c r="J323" s="61"/>
      <c r="K323" s="61"/>
      <c r="L323" s="61"/>
      <c r="M323" s="61"/>
      <c r="N323" s="120">
        <f t="shared" si="73"/>
        <v>0</v>
      </c>
      <c r="O323" s="68">
        <f t="shared" si="74"/>
        <v>0</v>
      </c>
      <c r="P323" s="121">
        <f t="shared" si="75"/>
        <v>0</v>
      </c>
      <c r="Q323" s="121">
        <f t="shared" si="76"/>
        <v>0</v>
      </c>
      <c r="R323" s="122">
        <f t="shared" si="77"/>
        <v>24</v>
      </c>
      <c r="S323" s="120">
        <f t="shared" si="78"/>
        <v>1</v>
      </c>
      <c r="T323" s="120">
        <f t="shared" si="79"/>
        <v>1</v>
      </c>
      <c r="U323" s="159">
        <f t="shared" si="80"/>
        <v>0</v>
      </c>
      <c r="V323" s="142">
        <f t="shared" si="81"/>
        <v>0</v>
      </c>
      <c r="W323" s="142">
        <f t="shared" si="82"/>
        <v>0</v>
      </c>
      <c r="X323" s="157">
        <f t="shared" si="83"/>
        <v>0</v>
      </c>
      <c r="Y323" s="68">
        <f t="shared" si="84"/>
        <v>0</v>
      </c>
      <c r="Z323" s="68">
        <f t="shared" si="85"/>
        <v>0</v>
      </c>
      <c r="AA323" s="68" t="str">
        <f t="shared" si="86"/>
        <v/>
      </c>
      <c r="AB323" s="121" t="str">
        <f t="shared" si="87"/>
        <v/>
      </c>
    </row>
    <row r="324" spans="1:28" x14ac:dyDescent="0.25">
      <c r="A324" s="37"/>
      <c r="B324" s="57"/>
      <c r="C324" s="57"/>
      <c r="D324" s="57"/>
      <c r="E324" s="57"/>
      <c r="F324" s="57"/>
      <c r="G324" s="70"/>
      <c r="H324" s="71"/>
      <c r="I324" s="70"/>
      <c r="J324" s="61"/>
      <c r="K324" s="61"/>
      <c r="L324" s="61"/>
      <c r="M324" s="61"/>
      <c r="N324" s="120">
        <f t="shared" si="73"/>
        <v>0</v>
      </c>
      <c r="O324" s="68">
        <f t="shared" si="74"/>
        <v>0</v>
      </c>
      <c r="P324" s="121">
        <f t="shared" si="75"/>
        <v>0</v>
      </c>
      <c r="Q324" s="121">
        <f t="shared" si="76"/>
        <v>0</v>
      </c>
      <c r="R324" s="122">
        <f t="shared" si="77"/>
        <v>24</v>
      </c>
      <c r="S324" s="120">
        <f t="shared" si="78"/>
        <v>1</v>
      </c>
      <c r="T324" s="120">
        <f t="shared" si="79"/>
        <v>1</v>
      </c>
      <c r="U324" s="159">
        <f t="shared" si="80"/>
        <v>0</v>
      </c>
      <c r="V324" s="142">
        <f t="shared" si="81"/>
        <v>0</v>
      </c>
      <c r="W324" s="142">
        <f t="shared" si="82"/>
        <v>0</v>
      </c>
      <c r="X324" s="157">
        <f t="shared" si="83"/>
        <v>0</v>
      </c>
      <c r="Y324" s="68">
        <f t="shared" si="84"/>
        <v>0</v>
      </c>
      <c r="Z324" s="68">
        <f t="shared" si="85"/>
        <v>0</v>
      </c>
      <c r="AA324" s="68" t="str">
        <f t="shared" si="86"/>
        <v/>
      </c>
      <c r="AB324" s="121" t="str">
        <f t="shared" si="87"/>
        <v/>
      </c>
    </row>
    <row r="325" spans="1:28" x14ac:dyDescent="0.25">
      <c r="A325" s="37"/>
      <c r="B325" s="57"/>
      <c r="C325" s="57"/>
      <c r="D325" s="57"/>
      <c r="E325" s="57"/>
      <c r="F325" s="57"/>
      <c r="G325" s="70"/>
      <c r="H325" s="71"/>
      <c r="I325" s="70"/>
      <c r="J325" s="61"/>
      <c r="K325" s="61"/>
      <c r="L325" s="61"/>
      <c r="M325" s="61"/>
      <c r="N325" s="120">
        <f t="shared" si="73"/>
        <v>0</v>
      </c>
      <c r="O325" s="68">
        <f t="shared" si="74"/>
        <v>0</v>
      </c>
      <c r="P325" s="121">
        <f t="shared" si="75"/>
        <v>0</v>
      </c>
      <c r="Q325" s="121">
        <f t="shared" si="76"/>
        <v>0</v>
      </c>
      <c r="R325" s="122">
        <f t="shared" si="77"/>
        <v>24</v>
      </c>
      <c r="S325" s="120">
        <f t="shared" si="78"/>
        <v>1</v>
      </c>
      <c r="T325" s="120">
        <f t="shared" si="79"/>
        <v>1</v>
      </c>
      <c r="U325" s="159">
        <f t="shared" si="80"/>
        <v>0</v>
      </c>
      <c r="V325" s="142">
        <f t="shared" si="81"/>
        <v>0</v>
      </c>
      <c r="W325" s="142">
        <f t="shared" si="82"/>
        <v>0</v>
      </c>
      <c r="X325" s="157">
        <f t="shared" si="83"/>
        <v>0</v>
      </c>
      <c r="Y325" s="68">
        <f t="shared" si="84"/>
        <v>0</v>
      </c>
      <c r="Z325" s="68">
        <f t="shared" si="85"/>
        <v>0</v>
      </c>
      <c r="AA325" s="68" t="str">
        <f t="shared" si="86"/>
        <v/>
      </c>
      <c r="AB325" s="121" t="str">
        <f t="shared" si="87"/>
        <v/>
      </c>
    </row>
    <row r="326" spans="1:28" x14ac:dyDescent="0.25">
      <c r="A326" s="37"/>
      <c r="B326" s="57"/>
      <c r="C326" s="57"/>
      <c r="D326" s="57"/>
      <c r="E326" s="57"/>
      <c r="F326" s="57"/>
      <c r="G326" s="70"/>
      <c r="H326" s="71"/>
      <c r="I326" s="70"/>
      <c r="J326" s="61"/>
      <c r="K326" s="61"/>
      <c r="L326" s="61"/>
      <c r="M326" s="61"/>
      <c r="N326" s="120">
        <f t="shared" si="73"/>
        <v>0</v>
      </c>
      <c r="O326" s="68">
        <f t="shared" si="74"/>
        <v>0</v>
      </c>
      <c r="P326" s="121">
        <f t="shared" si="75"/>
        <v>0</v>
      </c>
      <c r="Q326" s="121">
        <f t="shared" si="76"/>
        <v>0</v>
      </c>
      <c r="R326" s="122">
        <f t="shared" si="77"/>
        <v>24</v>
      </c>
      <c r="S326" s="120">
        <f t="shared" si="78"/>
        <v>1</v>
      </c>
      <c r="T326" s="120">
        <f t="shared" si="79"/>
        <v>1</v>
      </c>
      <c r="U326" s="159">
        <f t="shared" si="80"/>
        <v>0</v>
      </c>
      <c r="V326" s="142">
        <f t="shared" si="81"/>
        <v>0</v>
      </c>
      <c r="W326" s="142">
        <f t="shared" si="82"/>
        <v>0</v>
      </c>
      <c r="X326" s="157">
        <f t="shared" si="83"/>
        <v>0</v>
      </c>
      <c r="Y326" s="68">
        <f t="shared" si="84"/>
        <v>0</v>
      </c>
      <c r="Z326" s="68">
        <f t="shared" si="85"/>
        <v>0</v>
      </c>
      <c r="AA326" s="68" t="str">
        <f t="shared" si="86"/>
        <v/>
      </c>
      <c r="AB326" s="121" t="str">
        <f t="shared" si="87"/>
        <v/>
      </c>
    </row>
    <row r="327" spans="1:28" x14ac:dyDescent="0.25">
      <c r="A327" s="37"/>
      <c r="B327" s="57"/>
      <c r="C327" s="57"/>
      <c r="D327" s="57"/>
      <c r="E327" s="57"/>
      <c r="F327" s="57"/>
      <c r="G327" s="70"/>
      <c r="H327" s="71"/>
      <c r="I327" s="70"/>
      <c r="J327" s="61"/>
      <c r="K327" s="61"/>
      <c r="L327" s="61"/>
      <c r="M327" s="61"/>
      <c r="N327" s="120">
        <f t="shared" ref="N327:N390" si="88">J327*K327/1000</f>
        <v>0</v>
      </c>
      <c r="O327" s="68">
        <f t="shared" ref="O327:O390" si="89">+J327/R327/3600</f>
        <v>0</v>
      </c>
      <c r="P327" s="121">
        <f t="shared" ref="P327:P390" si="90">K327*O327/1000</f>
        <v>0</v>
      </c>
      <c r="Q327" s="121">
        <f t="shared" ref="Q327:Q390" si="91">+IF(O327&lt;&gt;0,M327/O327,0)</f>
        <v>0</v>
      </c>
      <c r="R327" s="122">
        <f t="shared" ref="R327:R390" si="92">+(H327-G327+1)*24</f>
        <v>24</v>
      </c>
      <c r="S327" s="120">
        <f t="shared" ref="S327:S390" si="93">+(I327-G327+1)</f>
        <v>1</v>
      </c>
      <c r="T327" s="120">
        <f t="shared" ref="T327:T390" si="94">+(I327-G327+1)/(H327-G327+1)</f>
        <v>1</v>
      </c>
      <c r="U327" s="159">
        <f t="shared" ref="U327:U390" si="95">+N327/Bandwidth_MBperSec/60</f>
        <v>0</v>
      </c>
      <c r="V327" s="142">
        <f t="shared" ref="V327:V390" si="96">+IF(M327&lt;&gt;0,($L327*(SLAmaj+SLAMajPlus*($K327+1000)/1000-1)+($J327-$L327)*SLAmin)*1.05/$M327/60,0)</f>
        <v>0</v>
      </c>
      <c r="W327" s="142">
        <f t="shared" ref="W327:W390" si="97">+MAX(U327:V327)</f>
        <v>0</v>
      </c>
      <c r="X327" s="157">
        <f t="shared" ref="X327:X390" si="98">+W327/60</f>
        <v>0</v>
      </c>
      <c r="Y327" s="68">
        <f t="shared" ref="Y327:Y390" si="99">+IF(J327&lt;&gt;0,60*W327/J327*M327,0)</f>
        <v>0</v>
      </c>
      <c r="Z327" s="68">
        <f t="shared" ref="Z327:Z390" si="100">+X327/R327</f>
        <v>0</v>
      </c>
      <c r="AA327" s="68" t="str">
        <f t="shared" ref="AA327:AA390" si="101">IF(Y327&lt;&gt;0,1/Y327*M327,"")</f>
        <v/>
      </c>
      <c r="AB327" s="121" t="str">
        <f t="shared" ref="AB327:AB390" si="102">+IF(W327&lt;&gt;0,N327/W327/60,"")</f>
        <v/>
      </c>
    </row>
    <row r="328" spans="1:28" x14ac:dyDescent="0.25">
      <c r="A328" s="37"/>
      <c r="B328" s="57"/>
      <c r="C328" s="57"/>
      <c r="D328" s="57"/>
      <c r="E328" s="57"/>
      <c r="F328" s="57"/>
      <c r="G328" s="70"/>
      <c r="H328" s="71"/>
      <c r="I328" s="70"/>
      <c r="J328" s="61"/>
      <c r="K328" s="61"/>
      <c r="L328" s="61"/>
      <c r="M328" s="61"/>
      <c r="N328" s="120">
        <f t="shared" si="88"/>
        <v>0</v>
      </c>
      <c r="O328" s="68">
        <f t="shared" si="89"/>
        <v>0</v>
      </c>
      <c r="P328" s="121">
        <f t="shared" si="90"/>
        <v>0</v>
      </c>
      <c r="Q328" s="121">
        <f t="shared" si="91"/>
        <v>0</v>
      </c>
      <c r="R328" s="122">
        <f t="shared" si="92"/>
        <v>24</v>
      </c>
      <c r="S328" s="120">
        <f t="shared" si="93"/>
        <v>1</v>
      </c>
      <c r="T328" s="120">
        <f t="shared" si="94"/>
        <v>1</v>
      </c>
      <c r="U328" s="159">
        <f t="shared" si="95"/>
        <v>0</v>
      </c>
      <c r="V328" s="142">
        <f t="shared" si="96"/>
        <v>0</v>
      </c>
      <c r="W328" s="142">
        <f t="shared" si="97"/>
        <v>0</v>
      </c>
      <c r="X328" s="157">
        <f t="shared" si="98"/>
        <v>0</v>
      </c>
      <c r="Y328" s="68">
        <f t="shared" si="99"/>
        <v>0</v>
      </c>
      <c r="Z328" s="68">
        <f t="shared" si="100"/>
        <v>0</v>
      </c>
      <c r="AA328" s="68" t="str">
        <f t="shared" si="101"/>
        <v/>
      </c>
      <c r="AB328" s="121" t="str">
        <f t="shared" si="102"/>
        <v/>
      </c>
    </row>
    <row r="329" spans="1:28" x14ac:dyDescent="0.25">
      <c r="A329" s="37"/>
      <c r="B329" s="57"/>
      <c r="C329" s="57"/>
      <c r="D329" s="57"/>
      <c r="E329" s="57"/>
      <c r="F329" s="57"/>
      <c r="G329" s="70"/>
      <c r="H329" s="71"/>
      <c r="I329" s="70"/>
      <c r="J329" s="61"/>
      <c r="K329" s="61"/>
      <c r="L329" s="61"/>
      <c r="M329" s="61"/>
      <c r="N329" s="120">
        <f t="shared" si="88"/>
        <v>0</v>
      </c>
      <c r="O329" s="68">
        <f t="shared" si="89"/>
        <v>0</v>
      </c>
      <c r="P329" s="121">
        <f t="shared" si="90"/>
        <v>0</v>
      </c>
      <c r="Q329" s="121">
        <f t="shared" si="91"/>
        <v>0</v>
      </c>
      <c r="R329" s="122">
        <f t="shared" si="92"/>
        <v>24</v>
      </c>
      <c r="S329" s="120">
        <f t="shared" si="93"/>
        <v>1</v>
      </c>
      <c r="T329" s="120">
        <f t="shared" si="94"/>
        <v>1</v>
      </c>
      <c r="U329" s="159">
        <f t="shared" si="95"/>
        <v>0</v>
      </c>
      <c r="V329" s="142">
        <f t="shared" si="96"/>
        <v>0</v>
      </c>
      <c r="W329" s="142">
        <f t="shared" si="97"/>
        <v>0</v>
      </c>
      <c r="X329" s="157">
        <f t="shared" si="98"/>
        <v>0</v>
      </c>
      <c r="Y329" s="68">
        <f t="shared" si="99"/>
        <v>0</v>
      </c>
      <c r="Z329" s="68">
        <f t="shared" si="100"/>
        <v>0</v>
      </c>
      <c r="AA329" s="68" t="str">
        <f t="shared" si="101"/>
        <v/>
      </c>
      <c r="AB329" s="121" t="str">
        <f t="shared" si="102"/>
        <v/>
      </c>
    </row>
    <row r="330" spans="1:28" x14ac:dyDescent="0.25">
      <c r="A330" s="37"/>
      <c r="B330" s="57"/>
      <c r="C330" s="57"/>
      <c r="D330" s="57"/>
      <c r="E330" s="57"/>
      <c r="F330" s="57"/>
      <c r="G330" s="70"/>
      <c r="H330" s="71"/>
      <c r="I330" s="70"/>
      <c r="J330" s="61"/>
      <c r="K330" s="61"/>
      <c r="L330" s="61"/>
      <c r="M330" s="61"/>
      <c r="N330" s="120">
        <f t="shared" si="88"/>
        <v>0</v>
      </c>
      <c r="O330" s="68">
        <f t="shared" si="89"/>
        <v>0</v>
      </c>
      <c r="P330" s="121">
        <f t="shared" si="90"/>
        <v>0</v>
      </c>
      <c r="Q330" s="121">
        <f t="shared" si="91"/>
        <v>0</v>
      </c>
      <c r="R330" s="122">
        <f t="shared" si="92"/>
        <v>24</v>
      </c>
      <c r="S330" s="120">
        <f t="shared" si="93"/>
        <v>1</v>
      </c>
      <c r="T330" s="120">
        <f t="shared" si="94"/>
        <v>1</v>
      </c>
      <c r="U330" s="159">
        <f t="shared" si="95"/>
        <v>0</v>
      </c>
      <c r="V330" s="142">
        <f t="shared" si="96"/>
        <v>0</v>
      </c>
      <c r="W330" s="142">
        <f t="shared" si="97"/>
        <v>0</v>
      </c>
      <c r="X330" s="157">
        <f t="shared" si="98"/>
        <v>0</v>
      </c>
      <c r="Y330" s="68">
        <f t="shared" si="99"/>
        <v>0</v>
      </c>
      <c r="Z330" s="68">
        <f t="shared" si="100"/>
        <v>0</v>
      </c>
      <c r="AA330" s="68" t="str">
        <f t="shared" si="101"/>
        <v/>
      </c>
      <c r="AB330" s="121" t="str">
        <f t="shared" si="102"/>
        <v/>
      </c>
    </row>
    <row r="331" spans="1:28" x14ac:dyDescent="0.25">
      <c r="A331" s="37"/>
      <c r="B331" s="57"/>
      <c r="C331" s="57"/>
      <c r="D331" s="57"/>
      <c r="E331" s="57"/>
      <c r="F331" s="57"/>
      <c r="G331" s="70"/>
      <c r="H331" s="71"/>
      <c r="I331" s="70"/>
      <c r="J331" s="61"/>
      <c r="K331" s="61"/>
      <c r="L331" s="61"/>
      <c r="M331" s="61"/>
      <c r="N331" s="120">
        <f t="shared" si="88"/>
        <v>0</v>
      </c>
      <c r="O331" s="68">
        <f t="shared" si="89"/>
        <v>0</v>
      </c>
      <c r="P331" s="121">
        <f t="shared" si="90"/>
        <v>0</v>
      </c>
      <c r="Q331" s="121">
        <f t="shared" si="91"/>
        <v>0</v>
      </c>
      <c r="R331" s="122">
        <f t="shared" si="92"/>
        <v>24</v>
      </c>
      <c r="S331" s="120">
        <f t="shared" si="93"/>
        <v>1</v>
      </c>
      <c r="T331" s="120">
        <f t="shared" si="94"/>
        <v>1</v>
      </c>
      <c r="U331" s="159">
        <f t="shared" si="95"/>
        <v>0</v>
      </c>
      <c r="V331" s="142">
        <f t="shared" si="96"/>
        <v>0</v>
      </c>
      <c r="W331" s="142">
        <f t="shared" si="97"/>
        <v>0</v>
      </c>
      <c r="X331" s="157">
        <f t="shared" si="98"/>
        <v>0</v>
      </c>
      <c r="Y331" s="68">
        <f t="shared" si="99"/>
        <v>0</v>
      </c>
      <c r="Z331" s="68">
        <f t="shared" si="100"/>
        <v>0</v>
      </c>
      <c r="AA331" s="68" t="str">
        <f t="shared" si="101"/>
        <v/>
      </c>
      <c r="AB331" s="121" t="str">
        <f t="shared" si="102"/>
        <v/>
      </c>
    </row>
    <row r="332" spans="1:28" x14ac:dyDescent="0.25">
      <c r="A332" s="37"/>
      <c r="B332" s="57"/>
      <c r="C332" s="57"/>
      <c r="D332" s="57"/>
      <c r="E332" s="57"/>
      <c r="F332" s="57"/>
      <c r="G332" s="70"/>
      <c r="H332" s="71"/>
      <c r="I332" s="70"/>
      <c r="J332" s="61"/>
      <c r="K332" s="61"/>
      <c r="L332" s="61"/>
      <c r="M332" s="61"/>
      <c r="N332" s="120">
        <f t="shared" si="88"/>
        <v>0</v>
      </c>
      <c r="O332" s="68">
        <f t="shared" si="89"/>
        <v>0</v>
      </c>
      <c r="P332" s="121">
        <f t="shared" si="90"/>
        <v>0</v>
      </c>
      <c r="Q332" s="121">
        <f t="shared" si="91"/>
        <v>0</v>
      </c>
      <c r="R332" s="122">
        <f t="shared" si="92"/>
        <v>24</v>
      </c>
      <c r="S332" s="120">
        <f t="shared" si="93"/>
        <v>1</v>
      </c>
      <c r="T332" s="120">
        <f t="shared" si="94"/>
        <v>1</v>
      </c>
      <c r="U332" s="159">
        <f t="shared" si="95"/>
        <v>0</v>
      </c>
      <c r="V332" s="142">
        <f t="shared" si="96"/>
        <v>0</v>
      </c>
      <c r="W332" s="142">
        <f t="shared" si="97"/>
        <v>0</v>
      </c>
      <c r="X332" s="157">
        <f t="shared" si="98"/>
        <v>0</v>
      </c>
      <c r="Y332" s="68">
        <f t="shared" si="99"/>
        <v>0</v>
      </c>
      <c r="Z332" s="68">
        <f t="shared" si="100"/>
        <v>0</v>
      </c>
      <c r="AA332" s="68" t="str">
        <f t="shared" si="101"/>
        <v/>
      </c>
      <c r="AB332" s="121" t="str">
        <f t="shared" si="102"/>
        <v/>
      </c>
    </row>
    <row r="333" spans="1:28" x14ac:dyDescent="0.25">
      <c r="A333" s="37"/>
      <c r="B333" s="57"/>
      <c r="C333" s="57"/>
      <c r="D333" s="57"/>
      <c r="E333" s="57"/>
      <c r="F333" s="57"/>
      <c r="G333" s="70"/>
      <c r="H333" s="71"/>
      <c r="I333" s="70"/>
      <c r="J333" s="61"/>
      <c r="K333" s="61"/>
      <c r="L333" s="61"/>
      <c r="M333" s="61"/>
      <c r="N333" s="120">
        <f t="shared" si="88"/>
        <v>0</v>
      </c>
      <c r="O333" s="68">
        <f t="shared" si="89"/>
        <v>0</v>
      </c>
      <c r="P333" s="121">
        <f t="shared" si="90"/>
        <v>0</v>
      </c>
      <c r="Q333" s="121">
        <f t="shared" si="91"/>
        <v>0</v>
      </c>
      <c r="R333" s="122">
        <f t="shared" si="92"/>
        <v>24</v>
      </c>
      <c r="S333" s="120">
        <f t="shared" si="93"/>
        <v>1</v>
      </c>
      <c r="T333" s="120">
        <f t="shared" si="94"/>
        <v>1</v>
      </c>
      <c r="U333" s="159">
        <f t="shared" si="95"/>
        <v>0</v>
      </c>
      <c r="V333" s="142">
        <f t="shared" si="96"/>
        <v>0</v>
      </c>
      <c r="W333" s="142">
        <f t="shared" si="97"/>
        <v>0</v>
      </c>
      <c r="X333" s="157">
        <f t="shared" si="98"/>
        <v>0</v>
      </c>
      <c r="Y333" s="68">
        <f t="shared" si="99"/>
        <v>0</v>
      </c>
      <c r="Z333" s="68">
        <f t="shared" si="100"/>
        <v>0</v>
      </c>
      <c r="AA333" s="68" t="str">
        <f t="shared" si="101"/>
        <v/>
      </c>
      <c r="AB333" s="121" t="str">
        <f t="shared" si="102"/>
        <v/>
      </c>
    </row>
    <row r="334" spans="1:28" x14ac:dyDescent="0.25">
      <c r="A334" s="37"/>
      <c r="B334" s="57"/>
      <c r="C334" s="57"/>
      <c r="D334" s="57"/>
      <c r="E334" s="57"/>
      <c r="F334" s="57"/>
      <c r="G334" s="70"/>
      <c r="H334" s="71"/>
      <c r="I334" s="70"/>
      <c r="J334" s="61"/>
      <c r="K334" s="61"/>
      <c r="L334" s="61"/>
      <c r="M334" s="61"/>
      <c r="N334" s="120">
        <f t="shared" si="88"/>
        <v>0</v>
      </c>
      <c r="O334" s="68">
        <f t="shared" si="89"/>
        <v>0</v>
      </c>
      <c r="P334" s="121">
        <f t="shared" si="90"/>
        <v>0</v>
      </c>
      <c r="Q334" s="121">
        <f t="shared" si="91"/>
        <v>0</v>
      </c>
      <c r="R334" s="122">
        <f t="shared" si="92"/>
        <v>24</v>
      </c>
      <c r="S334" s="120">
        <f t="shared" si="93"/>
        <v>1</v>
      </c>
      <c r="T334" s="120">
        <f t="shared" si="94"/>
        <v>1</v>
      </c>
      <c r="U334" s="159">
        <f t="shared" si="95"/>
        <v>0</v>
      </c>
      <c r="V334" s="142">
        <f t="shared" si="96"/>
        <v>0</v>
      </c>
      <c r="W334" s="142">
        <f t="shared" si="97"/>
        <v>0</v>
      </c>
      <c r="X334" s="157">
        <f t="shared" si="98"/>
        <v>0</v>
      </c>
      <c r="Y334" s="68">
        <f t="shared" si="99"/>
        <v>0</v>
      </c>
      <c r="Z334" s="68">
        <f t="shared" si="100"/>
        <v>0</v>
      </c>
      <c r="AA334" s="68" t="str">
        <f t="shared" si="101"/>
        <v/>
      </c>
      <c r="AB334" s="121" t="str">
        <f t="shared" si="102"/>
        <v/>
      </c>
    </row>
    <row r="335" spans="1:28" x14ac:dyDescent="0.25">
      <c r="A335" s="37"/>
      <c r="B335" s="57"/>
      <c r="C335" s="57"/>
      <c r="D335" s="57"/>
      <c r="E335" s="57"/>
      <c r="F335" s="57"/>
      <c r="G335" s="70"/>
      <c r="H335" s="71"/>
      <c r="I335" s="70"/>
      <c r="J335" s="61"/>
      <c r="K335" s="61"/>
      <c r="L335" s="61"/>
      <c r="M335" s="61"/>
      <c r="N335" s="120">
        <f t="shared" si="88"/>
        <v>0</v>
      </c>
      <c r="O335" s="68">
        <f t="shared" si="89"/>
        <v>0</v>
      </c>
      <c r="P335" s="121">
        <f t="shared" si="90"/>
        <v>0</v>
      </c>
      <c r="Q335" s="121">
        <f t="shared" si="91"/>
        <v>0</v>
      </c>
      <c r="R335" s="122">
        <f t="shared" si="92"/>
        <v>24</v>
      </c>
      <c r="S335" s="120">
        <f t="shared" si="93"/>
        <v>1</v>
      </c>
      <c r="T335" s="120">
        <f t="shared" si="94"/>
        <v>1</v>
      </c>
      <c r="U335" s="159">
        <f t="shared" si="95"/>
        <v>0</v>
      </c>
      <c r="V335" s="142">
        <f t="shared" si="96"/>
        <v>0</v>
      </c>
      <c r="W335" s="142">
        <f t="shared" si="97"/>
        <v>0</v>
      </c>
      <c r="X335" s="157">
        <f t="shared" si="98"/>
        <v>0</v>
      </c>
      <c r="Y335" s="68">
        <f t="shared" si="99"/>
        <v>0</v>
      </c>
      <c r="Z335" s="68">
        <f t="shared" si="100"/>
        <v>0</v>
      </c>
      <c r="AA335" s="68" t="str">
        <f t="shared" si="101"/>
        <v/>
      </c>
      <c r="AB335" s="121" t="str">
        <f t="shared" si="102"/>
        <v/>
      </c>
    </row>
    <row r="336" spans="1:28" x14ac:dyDescent="0.25">
      <c r="A336" s="37"/>
      <c r="B336" s="57"/>
      <c r="C336" s="57"/>
      <c r="D336" s="57"/>
      <c r="E336" s="57"/>
      <c r="F336" s="57"/>
      <c r="G336" s="70"/>
      <c r="H336" s="71"/>
      <c r="I336" s="70"/>
      <c r="J336" s="61"/>
      <c r="K336" s="61"/>
      <c r="L336" s="61"/>
      <c r="M336" s="61"/>
      <c r="N336" s="120">
        <f t="shared" si="88"/>
        <v>0</v>
      </c>
      <c r="O336" s="68">
        <f t="shared" si="89"/>
        <v>0</v>
      </c>
      <c r="P336" s="121">
        <f t="shared" si="90"/>
        <v>0</v>
      </c>
      <c r="Q336" s="121">
        <f t="shared" si="91"/>
        <v>0</v>
      </c>
      <c r="R336" s="122">
        <f t="shared" si="92"/>
        <v>24</v>
      </c>
      <c r="S336" s="120">
        <f t="shared" si="93"/>
        <v>1</v>
      </c>
      <c r="T336" s="120">
        <f t="shared" si="94"/>
        <v>1</v>
      </c>
      <c r="U336" s="159">
        <f t="shared" si="95"/>
        <v>0</v>
      </c>
      <c r="V336" s="142">
        <f t="shared" si="96"/>
        <v>0</v>
      </c>
      <c r="W336" s="142">
        <f t="shared" si="97"/>
        <v>0</v>
      </c>
      <c r="X336" s="157">
        <f t="shared" si="98"/>
        <v>0</v>
      </c>
      <c r="Y336" s="68">
        <f t="shared" si="99"/>
        <v>0</v>
      </c>
      <c r="Z336" s="68">
        <f t="shared" si="100"/>
        <v>0</v>
      </c>
      <c r="AA336" s="68" t="str">
        <f t="shared" si="101"/>
        <v/>
      </c>
      <c r="AB336" s="121" t="str">
        <f t="shared" si="102"/>
        <v/>
      </c>
    </row>
    <row r="337" spans="1:28" x14ac:dyDescent="0.25">
      <c r="A337" s="37"/>
      <c r="B337" s="57"/>
      <c r="C337" s="57"/>
      <c r="D337" s="57"/>
      <c r="E337" s="57"/>
      <c r="F337" s="57"/>
      <c r="G337" s="70"/>
      <c r="H337" s="71"/>
      <c r="I337" s="70"/>
      <c r="J337" s="61"/>
      <c r="K337" s="61"/>
      <c r="L337" s="61"/>
      <c r="M337" s="61"/>
      <c r="N337" s="120">
        <f t="shared" si="88"/>
        <v>0</v>
      </c>
      <c r="O337" s="68">
        <f t="shared" si="89"/>
        <v>0</v>
      </c>
      <c r="P337" s="121">
        <f t="shared" si="90"/>
        <v>0</v>
      </c>
      <c r="Q337" s="121">
        <f t="shared" si="91"/>
        <v>0</v>
      </c>
      <c r="R337" s="122">
        <f t="shared" si="92"/>
        <v>24</v>
      </c>
      <c r="S337" s="120">
        <f t="shared" si="93"/>
        <v>1</v>
      </c>
      <c r="T337" s="120">
        <f t="shared" si="94"/>
        <v>1</v>
      </c>
      <c r="U337" s="159">
        <f t="shared" si="95"/>
        <v>0</v>
      </c>
      <c r="V337" s="142">
        <f t="shared" si="96"/>
        <v>0</v>
      </c>
      <c r="W337" s="142">
        <f t="shared" si="97"/>
        <v>0</v>
      </c>
      <c r="X337" s="157">
        <f t="shared" si="98"/>
        <v>0</v>
      </c>
      <c r="Y337" s="68">
        <f t="shared" si="99"/>
        <v>0</v>
      </c>
      <c r="Z337" s="68">
        <f t="shared" si="100"/>
        <v>0</v>
      </c>
      <c r="AA337" s="68" t="str">
        <f t="shared" si="101"/>
        <v/>
      </c>
      <c r="AB337" s="121" t="str">
        <f t="shared" si="102"/>
        <v/>
      </c>
    </row>
    <row r="338" spans="1:28" x14ac:dyDescent="0.25">
      <c r="A338" s="37"/>
      <c r="B338" s="57"/>
      <c r="C338" s="57"/>
      <c r="D338" s="57"/>
      <c r="E338" s="57"/>
      <c r="F338" s="57"/>
      <c r="G338" s="70"/>
      <c r="H338" s="71"/>
      <c r="I338" s="70"/>
      <c r="J338" s="61"/>
      <c r="K338" s="61"/>
      <c r="L338" s="61"/>
      <c r="M338" s="61"/>
      <c r="N338" s="120">
        <f t="shared" si="88"/>
        <v>0</v>
      </c>
      <c r="O338" s="68">
        <f t="shared" si="89"/>
        <v>0</v>
      </c>
      <c r="P338" s="121">
        <f t="shared" si="90"/>
        <v>0</v>
      </c>
      <c r="Q338" s="121">
        <f t="shared" si="91"/>
        <v>0</v>
      </c>
      <c r="R338" s="122">
        <f t="shared" si="92"/>
        <v>24</v>
      </c>
      <c r="S338" s="120">
        <f t="shared" si="93"/>
        <v>1</v>
      </c>
      <c r="T338" s="120">
        <f t="shared" si="94"/>
        <v>1</v>
      </c>
      <c r="U338" s="159">
        <f t="shared" si="95"/>
        <v>0</v>
      </c>
      <c r="V338" s="142">
        <f t="shared" si="96"/>
        <v>0</v>
      </c>
      <c r="W338" s="142">
        <f t="shared" si="97"/>
        <v>0</v>
      </c>
      <c r="X338" s="157">
        <f t="shared" si="98"/>
        <v>0</v>
      </c>
      <c r="Y338" s="68">
        <f t="shared" si="99"/>
        <v>0</v>
      </c>
      <c r="Z338" s="68">
        <f t="shared" si="100"/>
        <v>0</v>
      </c>
      <c r="AA338" s="68" t="str">
        <f t="shared" si="101"/>
        <v/>
      </c>
      <c r="AB338" s="121" t="str">
        <f t="shared" si="102"/>
        <v/>
      </c>
    </row>
    <row r="339" spans="1:28" x14ac:dyDescent="0.25">
      <c r="A339" s="37"/>
      <c r="B339" s="57"/>
      <c r="C339" s="57"/>
      <c r="D339" s="57"/>
      <c r="E339" s="57"/>
      <c r="F339" s="57"/>
      <c r="G339" s="70"/>
      <c r="H339" s="71"/>
      <c r="I339" s="70"/>
      <c r="J339" s="61"/>
      <c r="K339" s="61"/>
      <c r="L339" s="61"/>
      <c r="M339" s="61"/>
      <c r="N339" s="120">
        <f t="shared" si="88"/>
        <v>0</v>
      </c>
      <c r="O339" s="68">
        <f t="shared" si="89"/>
        <v>0</v>
      </c>
      <c r="P339" s="121">
        <f t="shared" si="90"/>
        <v>0</v>
      </c>
      <c r="Q339" s="121">
        <f t="shared" si="91"/>
        <v>0</v>
      </c>
      <c r="R339" s="122">
        <f t="shared" si="92"/>
        <v>24</v>
      </c>
      <c r="S339" s="120">
        <f t="shared" si="93"/>
        <v>1</v>
      </c>
      <c r="T339" s="120">
        <f t="shared" si="94"/>
        <v>1</v>
      </c>
      <c r="U339" s="159">
        <f t="shared" si="95"/>
        <v>0</v>
      </c>
      <c r="V339" s="142">
        <f t="shared" si="96"/>
        <v>0</v>
      </c>
      <c r="W339" s="142">
        <f t="shared" si="97"/>
        <v>0</v>
      </c>
      <c r="X339" s="157">
        <f t="shared" si="98"/>
        <v>0</v>
      </c>
      <c r="Y339" s="68">
        <f t="shared" si="99"/>
        <v>0</v>
      </c>
      <c r="Z339" s="68">
        <f t="shared" si="100"/>
        <v>0</v>
      </c>
      <c r="AA339" s="68" t="str">
        <f t="shared" si="101"/>
        <v/>
      </c>
      <c r="AB339" s="121" t="str">
        <f t="shared" si="102"/>
        <v/>
      </c>
    </row>
    <row r="340" spans="1:28" x14ac:dyDescent="0.25">
      <c r="A340" s="37"/>
      <c r="B340" s="57"/>
      <c r="C340" s="57"/>
      <c r="D340" s="57"/>
      <c r="E340" s="57"/>
      <c r="F340" s="57"/>
      <c r="G340" s="70"/>
      <c r="H340" s="71"/>
      <c r="I340" s="70"/>
      <c r="J340" s="61"/>
      <c r="K340" s="61"/>
      <c r="L340" s="61"/>
      <c r="M340" s="61"/>
      <c r="N340" s="120">
        <f t="shared" si="88"/>
        <v>0</v>
      </c>
      <c r="O340" s="68">
        <f t="shared" si="89"/>
        <v>0</v>
      </c>
      <c r="P340" s="121">
        <f t="shared" si="90"/>
        <v>0</v>
      </c>
      <c r="Q340" s="121">
        <f t="shared" si="91"/>
        <v>0</v>
      </c>
      <c r="R340" s="122">
        <f t="shared" si="92"/>
        <v>24</v>
      </c>
      <c r="S340" s="120">
        <f t="shared" si="93"/>
        <v>1</v>
      </c>
      <c r="T340" s="120">
        <f t="shared" si="94"/>
        <v>1</v>
      </c>
      <c r="U340" s="159">
        <f t="shared" si="95"/>
        <v>0</v>
      </c>
      <c r="V340" s="142">
        <f t="shared" si="96"/>
        <v>0</v>
      </c>
      <c r="W340" s="142">
        <f t="shared" si="97"/>
        <v>0</v>
      </c>
      <c r="X340" s="157">
        <f t="shared" si="98"/>
        <v>0</v>
      </c>
      <c r="Y340" s="68">
        <f t="shared" si="99"/>
        <v>0</v>
      </c>
      <c r="Z340" s="68">
        <f t="shared" si="100"/>
        <v>0</v>
      </c>
      <c r="AA340" s="68" t="str">
        <f t="shared" si="101"/>
        <v/>
      </c>
      <c r="AB340" s="121" t="str">
        <f t="shared" si="102"/>
        <v/>
      </c>
    </row>
    <row r="341" spans="1:28" x14ac:dyDescent="0.25">
      <c r="A341" s="37"/>
      <c r="B341" s="57"/>
      <c r="C341" s="57"/>
      <c r="D341" s="57"/>
      <c r="E341" s="57"/>
      <c r="F341" s="57"/>
      <c r="G341" s="70"/>
      <c r="H341" s="71"/>
      <c r="I341" s="70"/>
      <c r="J341" s="61"/>
      <c r="K341" s="61"/>
      <c r="L341" s="61"/>
      <c r="M341" s="61"/>
      <c r="N341" s="120">
        <f t="shared" si="88"/>
        <v>0</v>
      </c>
      <c r="O341" s="68">
        <f t="shared" si="89"/>
        <v>0</v>
      </c>
      <c r="P341" s="121">
        <f t="shared" si="90"/>
        <v>0</v>
      </c>
      <c r="Q341" s="121">
        <f t="shared" si="91"/>
        <v>0</v>
      </c>
      <c r="R341" s="122">
        <f t="shared" si="92"/>
        <v>24</v>
      </c>
      <c r="S341" s="120">
        <f t="shared" si="93"/>
        <v>1</v>
      </c>
      <c r="T341" s="120">
        <f t="shared" si="94"/>
        <v>1</v>
      </c>
      <c r="U341" s="159">
        <f t="shared" si="95"/>
        <v>0</v>
      </c>
      <c r="V341" s="142">
        <f t="shared" si="96"/>
        <v>0</v>
      </c>
      <c r="W341" s="142">
        <f t="shared" si="97"/>
        <v>0</v>
      </c>
      <c r="X341" s="157">
        <f t="shared" si="98"/>
        <v>0</v>
      </c>
      <c r="Y341" s="68">
        <f t="shared" si="99"/>
        <v>0</v>
      </c>
      <c r="Z341" s="68">
        <f t="shared" si="100"/>
        <v>0</v>
      </c>
      <c r="AA341" s="68" t="str">
        <f t="shared" si="101"/>
        <v/>
      </c>
      <c r="AB341" s="121" t="str">
        <f t="shared" si="102"/>
        <v/>
      </c>
    </row>
    <row r="342" spans="1:28" x14ac:dyDescent="0.25">
      <c r="A342" s="37"/>
      <c r="B342" s="57"/>
      <c r="C342" s="57"/>
      <c r="D342" s="57"/>
      <c r="E342" s="57"/>
      <c r="F342" s="57"/>
      <c r="G342" s="70"/>
      <c r="H342" s="71"/>
      <c r="I342" s="70"/>
      <c r="J342" s="61"/>
      <c r="K342" s="61"/>
      <c r="L342" s="61"/>
      <c r="M342" s="61"/>
      <c r="N342" s="120">
        <f t="shared" si="88"/>
        <v>0</v>
      </c>
      <c r="O342" s="68">
        <f t="shared" si="89"/>
        <v>0</v>
      </c>
      <c r="P342" s="121">
        <f t="shared" si="90"/>
        <v>0</v>
      </c>
      <c r="Q342" s="121">
        <f t="shared" si="91"/>
        <v>0</v>
      </c>
      <c r="R342" s="122">
        <f t="shared" si="92"/>
        <v>24</v>
      </c>
      <c r="S342" s="120">
        <f t="shared" si="93"/>
        <v>1</v>
      </c>
      <c r="T342" s="120">
        <f t="shared" si="94"/>
        <v>1</v>
      </c>
      <c r="U342" s="159">
        <f t="shared" si="95"/>
        <v>0</v>
      </c>
      <c r="V342" s="142">
        <f t="shared" si="96"/>
        <v>0</v>
      </c>
      <c r="W342" s="142">
        <f t="shared" si="97"/>
        <v>0</v>
      </c>
      <c r="X342" s="157">
        <f t="shared" si="98"/>
        <v>0</v>
      </c>
      <c r="Y342" s="68">
        <f t="shared" si="99"/>
        <v>0</v>
      </c>
      <c r="Z342" s="68">
        <f t="shared" si="100"/>
        <v>0</v>
      </c>
      <c r="AA342" s="68" t="str">
        <f t="shared" si="101"/>
        <v/>
      </c>
      <c r="AB342" s="121" t="str">
        <f t="shared" si="102"/>
        <v/>
      </c>
    </row>
    <row r="343" spans="1:28" x14ac:dyDescent="0.25">
      <c r="A343" s="37"/>
      <c r="B343" s="57"/>
      <c r="C343" s="57"/>
      <c r="D343" s="57"/>
      <c r="E343" s="57"/>
      <c r="F343" s="57"/>
      <c r="G343" s="70"/>
      <c r="H343" s="71"/>
      <c r="I343" s="70"/>
      <c r="J343" s="61"/>
      <c r="K343" s="61"/>
      <c r="L343" s="61"/>
      <c r="M343" s="61"/>
      <c r="N343" s="120">
        <f t="shared" si="88"/>
        <v>0</v>
      </c>
      <c r="O343" s="68">
        <f t="shared" si="89"/>
        <v>0</v>
      </c>
      <c r="P343" s="121">
        <f t="shared" si="90"/>
        <v>0</v>
      </c>
      <c r="Q343" s="121">
        <f t="shared" si="91"/>
        <v>0</v>
      </c>
      <c r="R343" s="122">
        <f t="shared" si="92"/>
        <v>24</v>
      </c>
      <c r="S343" s="120">
        <f t="shared" si="93"/>
        <v>1</v>
      </c>
      <c r="T343" s="120">
        <f t="shared" si="94"/>
        <v>1</v>
      </c>
      <c r="U343" s="159">
        <f t="shared" si="95"/>
        <v>0</v>
      </c>
      <c r="V343" s="142">
        <f t="shared" si="96"/>
        <v>0</v>
      </c>
      <c r="W343" s="142">
        <f t="shared" si="97"/>
        <v>0</v>
      </c>
      <c r="X343" s="157">
        <f t="shared" si="98"/>
        <v>0</v>
      </c>
      <c r="Y343" s="68">
        <f t="shared" si="99"/>
        <v>0</v>
      </c>
      <c r="Z343" s="68">
        <f t="shared" si="100"/>
        <v>0</v>
      </c>
      <c r="AA343" s="68" t="str">
        <f t="shared" si="101"/>
        <v/>
      </c>
      <c r="AB343" s="121" t="str">
        <f t="shared" si="102"/>
        <v/>
      </c>
    </row>
    <row r="344" spans="1:28" x14ac:dyDescent="0.25">
      <c r="A344" s="37"/>
      <c r="B344" s="57"/>
      <c r="C344" s="57"/>
      <c r="D344" s="57"/>
      <c r="E344" s="57"/>
      <c r="F344" s="57"/>
      <c r="G344" s="70"/>
      <c r="H344" s="71"/>
      <c r="I344" s="70"/>
      <c r="J344" s="61"/>
      <c r="K344" s="61"/>
      <c r="L344" s="61"/>
      <c r="M344" s="61"/>
      <c r="N344" s="120">
        <f t="shared" si="88"/>
        <v>0</v>
      </c>
      <c r="O344" s="68">
        <f t="shared" si="89"/>
        <v>0</v>
      </c>
      <c r="P344" s="121">
        <f t="shared" si="90"/>
        <v>0</v>
      </c>
      <c r="Q344" s="121">
        <f t="shared" si="91"/>
        <v>0</v>
      </c>
      <c r="R344" s="122">
        <f t="shared" si="92"/>
        <v>24</v>
      </c>
      <c r="S344" s="120">
        <f t="shared" si="93"/>
        <v>1</v>
      </c>
      <c r="T344" s="120">
        <f t="shared" si="94"/>
        <v>1</v>
      </c>
      <c r="U344" s="159">
        <f t="shared" si="95"/>
        <v>0</v>
      </c>
      <c r="V344" s="142">
        <f t="shared" si="96"/>
        <v>0</v>
      </c>
      <c r="W344" s="142">
        <f t="shared" si="97"/>
        <v>0</v>
      </c>
      <c r="X344" s="157">
        <f t="shared" si="98"/>
        <v>0</v>
      </c>
      <c r="Y344" s="68">
        <f t="shared" si="99"/>
        <v>0</v>
      </c>
      <c r="Z344" s="68">
        <f t="shared" si="100"/>
        <v>0</v>
      </c>
      <c r="AA344" s="68" t="str">
        <f t="shared" si="101"/>
        <v/>
      </c>
      <c r="AB344" s="121" t="str">
        <f t="shared" si="102"/>
        <v/>
      </c>
    </row>
    <row r="345" spans="1:28" x14ac:dyDescent="0.25">
      <c r="A345" s="37"/>
      <c r="B345" s="57"/>
      <c r="C345" s="57"/>
      <c r="D345" s="57"/>
      <c r="E345" s="57"/>
      <c r="F345" s="57"/>
      <c r="G345" s="70"/>
      <c r="H345" s="71"/>
      <c r="I345" s="70"/>
      <c r="J345" s="61"/>
      <c r="K345" s="61"/>
      <c r="L345" s="61"/>
      <c r="M345" s="61"/>
      <c r="N345" s="120">
        <f t="shared" si="88"/>
        <v>0</v>
      </c>
      <c r="O345" s="68">
        <f t="shared" si="89"/>
        <v>0</v>
      </c>
      <c r="P345" s="121">
        <f t="shared" si="90"/>
        <v>0</v>
      </c>
      <c r="Q345" s="121">
        <f t="shared" si="91"/>
        <v>0</v>
      </c>
      <c r="R345" s="122">
        <f t="shared" si="92"/>
        <v>24</v>
      </c>
      <c r="S345" s="120">
        <f t="shared" si="93"/>
        <v>1</v>
      </c>
      <c r="T345" s="120">
        <f t="shared" si="94"/>
        <v>1</v>
      </c>
      <c r="U345" s="159">
        <f t="shared" si="95"/>
        <v>0</v>
      </c>
      <c r="V345" s="142">
        <f t="shared" si="96"/>
        <v>0</v>
      </c>
      <c r="W345" s="142">
        <f t="shared" si="97"/>
        <v>0</v>
      </c>
      <c r="X345" s="157">
        <f t="shared" si="98"/>
        <v>0</v>
      </c>
      <c r="Y345" s="68">
        <f t="shared" si="99"/>
        <v>0</v>
      </c>
      <c r="Z345" s="68">
        <f t="shared" si="100"/>
        <v>0</v>
      </c>
      <c r="AA345" s="68" t="str">
        <f t="shared" si="101"/>
        <v/>
      </c>
      <c r="AB345" s="121" t="str">
        <f t="shared" si="102"/>
        <v/>
      </c>
    </row>
    <row r="346" spans="1:28" x14ac:dyDescent="0.25">
      <c r="A346" s="37"/>
      <c r="B346" s="57"/>
      <c r="C346" s="57"/>
      <c r="D346" s="57"/>
      <c r="E346" s="57"/>
      <c r="F346" s="57"/>
      <c r="G346" s="70"/>
      <c r="H346" s="71"/>
      <c r="I346" s="70"/>
      <c r="J346" s="61"/>
      <c r="K346" s="61"/>
      <c r="L346" s="61"/>
      <c r="M346" s="61"/>
      <c r="N346" s="120">
        <f t="shared" si="88"/>
        <v>0</v>
      </c>
      <c r="O346" s="68">
        <f t="shared" si="89"/>
        <v>0</v>
      </c>
      <c r="P346" s="121">
        <f t="shared" si="90"/>
        <v>0</v>
      </c>
      <c r="Q346" s="121">
        <f t="shared" si="91"/>
        <v>0</v>
      </c>
      <c r="R346" s="122">
        <f t="shared" si="92"/>
        <v>24</v>
      </c>
      <c r="S346" s="120">
        <f t="shared" si="93"/>
        <v>1</v>
      </c>
      <c r="T346" s="120">
        <f t="shared" si="94"/>
        <v>1</v>
      </c>
      <c r="U346" s="159">
        <f t="shared" si="95"/>
        <v>0</v>
      </c>
      <c r="V346" s="142">
        <f t="shared" si="96"/>
        <v>0</v>
      </c>
      <c r="W346" s="142">
        <f t="shared" si="97"/>
        <v>0</v>
      </c>
      <c r="X346" s="157">
        <f t="shared" si="98"/>
        <v>0</v>
      </c>
      <c r="Y346" s="68">
        <f t="shared" si="99"/>
        <v>0</v>
      </c>
      <c r="Z346" s="68">
        <f t="shared" si="100"/>
        <v>0</v>
      </c>
      <c r="AA346" s="68" t="str">
        <f t="shared" si="101"/>
        <v/>
      </c>
      <c r="AB346" s="121" t="str">
        <f t="shared" si="102"/>
        <v/>
      </c>
    </row>
    <row r="347" spans="1:28" x14ac:dyDescent="0.25">
      <c r="A347" s="37"/>
      <c r="B347" s="57"/>
      <c r="C347" s="57"/>
      <c r="D347" s="57"/>
      <c r="E347" s="57"/>
      <c r="F347" s="57"/>
      <c r="G347" s="70"/>
      <c r="H347" s="71"/>
      <c r="I347" s="70"/>
      <c r="J347" s="61"/>
      <c r="K347" s="61"/>
      <c r="L347" s="61"/>
      <c r="M347" s="61"/>
      <c r="N347" s="120">
        <f t="shared" si="88"/>
        <v>0</v>
      </c>
      <c r="O347" s="68">
        <f t="shared" si="89"/>
        <v>0</v>
      </c>
      <c r="P347" s="121">
        <f t="shared" si="90"/>
        <v>0</v>
      </c>
      <c r="Q347" s="121">
        <f t="shared" si="91"/>
        <v>0</v>
      </c>
      <c r="R347" s="122">
        <f t="shared" si="92"/>
        <v>24</v>
      </c>
      <c r="S347" s="120">
        <f t="shared" si="93"/>
        <v>1</v>
      </c>
      <c r="T347" s="120">
        <f t="shared" si="94"/>
        <v>1</v>
      </c>
      <c r="U347" s="159">
        <f t="shared" si="95"/>
        <v>0</v>
      </c>
      <c r="V347" s="142">
        <f t="shared" si="96"/>
        <v>0</v>
      </c>
      <c r="W347" s="142">
        <f t="shared" si="97"/>
        <v>0</v>
      </c>
      <c r="X347" s="157">
        <f t="shared" si="98"/>
        <v>0</v>
      </c>
      <c r="Y347" s="68">
        <f t="shared" si="99"/>
        <v>0</v>
      </c>
      <c r="Z347" s="68">
        <f t="shared" si="100"/>
        <v>0</v>
      </c>
      <c r="AA347" s="68" t="str">
        <f t="shared" si="101"/>
        <v/>
      </c>
      <c r="AB347" s="121" t="str">
        <f t="shared" si="102"/>
        <v/>
      </c>
    </row>
    <row r="348" spans="1:28" x14ac:dyDescent="0.25">
      <c r="A348" s="37"/>
      <c r="B348" s="57"/>
      <c r="C348" s="57"/>
      <c r="D348" s="57"/>
      <c r="E348" s="57"/>
      <c r="F348" s="57"/>
      <c r="G348" s="70"/>
      <c r="H348" s="71"/>
      <c r="I348" s="70"/>
      <c r="J348" s="61"/>
      <c r="K348" s="61"/>
      <c r="L348" s="61"/>
      <c r="M348" s="61"/>
      <c r="N348" s="120">
        <f t="shared" si="88"/>
        <v>0</v>
      </c>
      <c r="O348" s="68">
        <f t="shared" si="89"/>
        <v>0</v>
      </c>
      <c r="P348" s="121">
        <f t="shared" si="90"/>
        <v>0</v>
      </c>
      <c r="Q348" s="121">
        <f t="shared" si="91"/>
        <v>0</v>
      </c>
      <c r="R348" s="122">
        <f t="shared" si="92"/>
        <v>24</v>
      </c>
      <c r="S348" s="120">
        <f t="shared" si="93"/>
        <v>1</v>
      </c>
      <c r="T348" s="120">
        <f t="shared" si="94"/>
        <v>1</v>
      </c>
      <c r="U348" s="159">
        <f t="shared" si="95"/>
        <v>0</v>
      </c>
      <c r="V348" s="142">
        <f t="shared" si="96"/>
        <v>0</v>
      </c>
      <c r="W348" s="142">
        <f t="shared" si="97"/>
        <v>0</v>
      </c>
      <c r="X348" s="157">
        <f t="shared" si="98"/>
        <v>0</v>
      </c>
      <c r="Y348" s="68">
        <f t="shared" si="99"/>
        <v>0</v>
      </c>
      <c r="Z348" s="68">
        <f t="shared" si="100"/>
        <v>0</v>
      </c>
      <c r="AA348" s="68" t="str">
        <f t="shared" si="101"/>
        <v/>
      </c>
      <c r="AB348" s="121" t="str">
        <f t="shared" si="102"/>
        <v/>
      </c>
    </row>
    <row r="349" spans="1:28" x14ac:dyDescent="0.25">
      <c r="A349" s="37"/>
      <c r="B349" s="57"/>
      <c r="C349" s="57"/>
      <c r="D349" s="57"/>
      <c r="E349" s="57"/>
      <c r="F349" s="57"/>
      <c r="G349" s="70"/>
      <c r="H349" s="71"/>
      <c r="I349" s="70"/>
      <c r="J349" s="61"/>
      <c r="K349" s="61"/>
      <c r="L349" s="61"/>
      <c r="M349" s="61"/>
      <c r="N349" s="120">
        <f t="shared" si="88"/>
        <v>0</v>
      </c>
      <c r="O349" s="68">
        <f t="shared" si="89"/>
        <v>0</v>
      </c>
      <c r="P349" s="121">
        <f t="shared" si="90"/>
        <v>0</v>
      </c>
      <c r="Q349" s="121">
        <f t="shared" si="91"/>
        <v>0</v>
      </c>
      <c r="R349" s="122">
        <f t="shared" si="92"/>
        <v>24</v>
      </c>
      <c r="S349" s="120">
        <f t="shared" si="93"/>
        <v>1</v>
      </c>
      <c r="T349" s="120">
        <f t="shared" si="94"/>
        <v>1</v>
      </c>
      <c r="U349" s="159">
        <f t="shared" si="95"/>
        <v>0</v>
      </c>
      <c r="V349" s="142">
        <f t="shared" si="96"/>
        <v>0</v>
      </c>
      <c r="W349" s="142">
        <f t="shared" si="97"/>
        <v>0</v>
      </c>
      <c r="X349" s="157">
        <f t="shared" si="98"/>
        <v>0</v>
      </c>
      <c r="Y349" s="68">
        <f t="shared" si="99"/>
        <v>0</v>
      </c>
      <c r="Z349" s="68">
        <f t="shared" si="100"/>
        <v>0</v>
      </c>
      <c r="AA349" s="68" t="str">
        <f t="shared" si="101"/>
        <v/>
      </c>
      <c r="AB349" s="121" t="str">
        <f t="shared" si="102"/>
        <v/>
      </c>
    </row>
    <row r="350" spans="1:28" x14ac:dyDescent="0.25">
      <c r="A350" s="37"/>
      <c r="B350" s="57"/>
      <c r="C350" s="57"/>
      <c r="D350" s="57"/>
      <c r="E350" s="57"/>
      <c r="F350" s="57"/>
      <c r="G350" s="70"/>
      <c r="H350" s="71"/>
      <c r="I350" s="70"/>
      <c r="J350" s="61"/>
      <c r="K350" s="61"/>
      <c r="L350" s="61"/>
      <c r="M350" s="61"/>
      <c r="N350" s="120">
        <f t="shared" si="88"/>
        <v>0</v>
      </c>
      <c r="O350" s="68">
        <f t="shared" si="89"/>
        <v>0</v>
      </c>
      <c r="P350" s="121">
        <f t="shared" si="90"/>
        <v>0</v>
      </c>
      <c r="Q350" s="121">
        <f t="shared" si="91"/>
        <v>0</v>
      </c>
      <c r="R350" s="122">
        <f t="shared" si="92"/>
        <v>24</v>
      </c>
      <c r="S350" s="120">
        <f t="shared" si="93"/>
        <v>1</v>
      </c>
      <c r="T350" s="120">
        <f t="shared" si="94"/>
        <v>1</v>
      </c>
      <c r="U350" s="159">
        <f t="shared" si="95"/>
        <v>0</v>
      </c>
      <c r="V350" s="142">
        <f t="shared" si="96"/>
        <v>0</v>
      </c>
      <c r="W350" s="142">
        <f t="shared" si="97"/>
        <v>0</v>
      </c>
      <c r="X350" s="157">
        <f t="shared" si="98"/>
        <v>0</v>
      </c>
      <c r="Y350" s="68">
        <f t="shared" si="99"/>
        <v>0</v>
      </c>
      <c r="Z350" s="68">
        <f t="shared" si="100"/>
        <v>0</v>
      </c>
      <c r="AA350" s="68" t="str">
        <f t="shared" si="101"/>
        <v/>
      </c>
      <c r="AB350" s="121" t="str">
        <f t="shared" si="102"/>
        <v/>
      </c>
    </row>
    <row r="351" spans="1:28" x14ac:dyDescent="0.25">
      <c r="A351" s="37"/>
      <c r="B351" s="57"/>
      <c r="C351" s="57"/>
      <c r="D351" s="57"/>
      <c r="E351" s="57"/>
      <c r="F351" s="57"/>
      <c r="G351" s="70"/>
      <c r="H351" s="71"/>
      <c r="I351" s="70"/>
      <c r="J351" s="61"/>
      <c r="K351" s="61"/>
      <c r="L351" s="61"/>
      <c r="M351" s="61"/>
      <c r="N351" s="120">
        <f t="shared" si="88"/>
        <v>0</v>
      </c>
      <c r="O351" s="68">
        <f t="shared" si="89"/>
        <v>0</v>
      </c>
      <c r="P351" s="121">
        <f t="shared" si="90"/>
        <v>0</v>
      </c>
      <c r="Q351" s="121">
        <f t="shared" si="91"/>
        <v>0</v>
      </c>
      <c r="R351" s="122">
        <f t="shared" si="92"/>
        <v>24</v>
      </c>
      <c r="S351" s="120">
        <f t="shared" si="93"/>
        <v>1</v>
      </c>
      <c r="T351" s="120">
        <f t="shared" si="94"/>
        <v>1</v>
      </c>
      <c r="U351" s="159">
        <f t="shared" si="95"/>
        <v>0</v>
      </c>
      <c r="V351" s="142">
        <f t="shared" si="96"/>
        <v>0</v>
      </c>
      <c r="W351" s="142">
        <f t="shared" si="97"/>
        <v>0</v>
      </c>
      <c r="X351" s="157">
        <f t="shared" si="98"/>
        <v>0</v>
      </c>
      <c r="Y351" s="68">
        <f t="shared" si="99"/>
        <v>0</v>
      </c>
      <c r="Z351" s="68">
        <f t="shared" si="100"/>
        <v>0</v>
      </c>
      <c r="AA351" s="68" t="str">
        <f t="shared" si="101"/>
        <v/>
      </c>
      <c r="AB351" s="121" t="str">
        <f t="shared" si="102"/>
        <v/>
      </c>
    </row>
    <row r="352" spans="1:28" x14ac:dyDescent="0.25">
      <c r="A352" s="37"/>
      <c r="B352" s="57"/>
      <c r="C352" s="57"/>
      <c r="D352" s="57"/>
      <c r="E352" s="57"/>
      <c r="F352" s="57"/>
      <c r="G352" s="70"/>
      <c r="H352" s="71"/>
      <c r="I352" s="70"/>
      <c r="J352" s="61"/>
      <c r="K352" s="61"/>
      <c r="L352" s="61"/>
      <c r="M352" s="61"/>
      <c r="N352" s="120">
        <f t="shared" si="88"/>
        <v>0</v>
      </c>
      <c r="O352" s="68">
        <f t="shared" si="89"/>
        <v>0</v>
      </c>
      <c r="P352" s="121">
        <f t="shared" si="90"/>
        <v>0</v>
      </c>
      <c r="Q352" s="121">
        <f t="shared" si="91"/>
        <v>0</v>
      </c>
      <c r="R352" s="122">
        <f t="shared" si="92"/>
        <v>24</v>
      </c>
      <c r="S352" s="120">
        <f t="shared" si="93"/>
        <v>1</v>
      </c>
      <c r="T352" s="120">
        <f t="shared" si="94"/>
        <v>1</v>
      </c>
      <c r="U352" s="159">
        <f t="shared" si="95"/>
        <v>0</v>
      </c>
      <c r="V352" s="142">
        <f t="shared" si="96"/>
        <v>0</v>
      </c>
      <c r="W352" s="142">
        <f t="shared" si="97"/>
        <v>0</v>
      </c>
      <c r="X352" s="157">
        <f t="shared" si="98"/>
        <v>0</v>
      </c>
      <c r="Y352" s="68">
        <f t="shared" si="99"/>
        <v>0</v>
      </c>
      <c r="Z352" s="68">
        <f t="shared" si="100"/>
        <v>0</v>
      </c>
      <c r="AA352" s="68" t="str">
        <f t="shared" si="101"/>
        <v/>
      </c>
      <c r="AB352" s="121" t="str">
        <f t="shared" si="102"/>
        <v/>
      </c>
    </row>
    <row r="353" spans="1:28" x14ac:dyDescent="0.25">
      <c r="A353" s="37"/>
      <c r="B353" s="57"/>
      <c r="C353" s="57"/>
      <c r="D353" s="57"/>
      <c r="E353" s="57"/>
      <c r="F353" s="57"/>
      <c r="G353" s="70"/>
      <c r="H353" s="71"/>
      <c r="I353" s="70"/>
      <c r="J353" s="61"/>
      <c r="K353" s="61"/>
      <c r="L353" s="61"/>
      <c r="M353" s="61"/>
      <c r="N353" s="120">
        <f t="shared" si="88"/>
        <v>0</v>
      </c>
      <c r="O353" s="68">
        <f t="shared" si="89"/>
        <v>0</v>
      </c>
      <c r="P353" s="121">
        <f t="shared" si="90"/>
        <v>0</v>
      </c>
      <c r="Q353" s="121">
        <f t="shared" si="91"/>
        <v>0</v>
      </c>
      <c r="R353" s="122">
        <f t="shared" si="92"/>
        <v>24</v>
      </c>
      <c r="S353" s="120">
        <f t="shared" si="93"/>
        <v>1</v>
      </c>
      <c r="T353" s="120">
        <f t="shared" si="94"/>
        <v>1</v>
      </c>
      <c r="U353" s="159">
        <f t="shared" si="95"/>
        <v>0</v>
      </c>
      <c r="V353" s="142">
        <f t="shared" si="96"/>
        <v>0</v>
      </c>
      <c r="W353" s="142">
        <f t="shared" si="97"/>
        <v>0</v>
      </c>
      <c r="X353" s="157">
        <f t="shared" si="98"/>
        <v>0</v>
      </c>
      <c r="Y353" s="68">
        <f t="shared" si="99"/>
        <v>0</v>
      </c>
      <c r="Z353" s="68">
        <f t="shared" si="100"/>
        <v>0</v>
      </c>
      <c r="AA353" s="68" t="str">
        <f t="shared" si="101"/>
        <v/>
      </c>
      <c r="AB353" s="121" t="str">
        <f t="shared" si="102"/>
        <v/>
      </c>
    </row>
    <row r="354" spans="1:28" x14ac:dyDescent="0.25">
      <c r="A354" s="37"/>
      <c r="B354" s="57"/>
      <c r="C354" s="57"/>
      <c r="D354" s="57"/>
      <c r="E354" s="57"/>
      <c r="F354" s="57"/>
      <c r="G354" s="70"/>
      <c r="H354" s="71"/>
      <c r="I354" s="70"/>
      <c r="J354" s="61"/>
      <c r="K354" s="61"/>
      <c r="L354" s="61"/>
      <c r="M354" s="61"/>
      <c r="N354" s="120">
        <f t="shared" si="88"/>
        <v>0</v>
      </c>
      <c r="O354" s="68">
        <f t="shared" si="89"/>
        <v>0</v>
      </c>
      <c r="P354" s="121">
        <f t="shared" si="90"/>
        <v>0</v>
      </c>
      <c r="Q354" s="121">
        <f t="shared" si="91"/>
        <v>0</v>
      </c>
      <c r="R354" s="122">
        <f t="shared" si="92"/>
        <v>24</v>
      </c>
      <c r="S354" s="120">
        <f t="shared" si="93"/>
        <v>1</v>
      </c>
      <c r="T354" s="120">
        <f t="shared" si="94"/>
        <v>1</v>
      </c>
      <c r="U354" s="159">
        <f t="shared" si="95"/>
        <v>0</v>
      </c>
      <c r="V354" s="142">
        <f t="shared" si="96"/>
        <v>0</v>
      </c>
      <c r="W354" s="142">
        <f t="shared" si="97"/>
        <v>0</v>
      </c>
      <c r="X354" s="157">
        <f t="shared" si="98"/>
        <v>0</v>
      </c>
      <c r="Y354" s="68">
        <f t="shared" si="99"/>
        <v>0</v>
      </c>
      <c r="Z354" s="68">
        <f t="shared" si="100"/>
        <v>0</v>
      </c>
      <c r="AA354" s="68" t="str">
        <f t="shared" si="101"/>
        <v/>
      </c>
      <c r="AB354" s="121" t="str">
        <f t="shared" si="102"/>
        <v/>
      </c>
    </row>
    <row r="355" spans="1:28" x14ac:dyDescent="0.25">
      <c r="A355" s="37"/>
      <c r="B355" s="57"/>
      <c r="C355" s="57"/>
      <c r="D355" s="57"/>
      <c r="E355" s="57"/>
      <c r="F355" s="57"/>
      <c r="G355" s="70"/>
      <c r="H355" s="71"/>
      <c r="I355" s="70"/>
      <c r="J355" s="61"/>
      <c r="K355" s="61"/>
      <c r="L355" s="61"/>
      <c r="M355" s="61"/>
      <c r="N355" s="120">
        <f t="shared" si="88"/>
        <v>0</v>
      </c>
      <c r="O355" s="68">
        <f t="shared" si="89"/>
        <v>0</v>
      </c>
      <c r="P355" s="121">
        <f t="shared" si="90"/>
        <v>0</v>
      </c>
      <c r="Q355" s="121">
        <f t="shared" si="91"/>
        <v>0</v>
      </c>
      <c r="R355" s="122">
        <f t="shared" si="92"/>
        <v>24</v>
      </c>
      <c r="S355" s="120">
        <f t="shared" si="93"/>
        <v>1</v>
      </c>
      <c r="T355" s="120">
        <f t="shared" si="94"/>
        <v>1</v>
      </c>
      <c r="U355" s="159">
        <f t="shared" si="95"/>
        <v>0</v>
      </c>
      <c r="V355" s="142">
        <f t="shared" si="96"/>
        <v>0</v>
      </c>
      <c r="W355" s="142">
        <f t="shared" si="97"/>
        <v>0</v>
      </c>
      <c r="X355" s="157">
        <f t="shared" si="98"/>
        <v>0</v>
      </c>
      <c r="Y355" s="68">
        <f t="shared" si="99"/>
        <v>0</v>
      </c>
      <c r="Z355" s="68">
        <f t="shared" si="100"/>
        <v>0</v>
      </c>
      <c r="AA355" s="68" t="str">
        <f t="shared" si="101"/>
        <v/>
      </c>
      <c r="AB355" s="121" t="str">
        <f t="shared" si="102"/>
        <v/>
      </c>
    </row>
    <row r="356" spans="1:28" x14ac:dyDescent="0.25">
      <c r="A356" s="37"/>
      <c r="B356" s="57"/>
      <c r="C356" s="57"/>
      <c r="D356" s="57"/>
      <c r="E356" s="57"/>
      <c r="F356" s="57"/>
      <c r="G356" s="70"/>
      <c r="H356" s="71"/>
      <c r="I356" s="70"/>
      <c r="J356" s="61"/>
      <c r="K356" s="61"/>
      <c r="L356" s="61"/>
      <c r="M356" s="61"/>
      <c r="N356" s="120">
        <f t="shared" si="88"/>
        <v>0</v>
      </c>
      <c r="O356" s="68">
        <f t="shared" si="89"/>
        <v>0</v>
      </c>
      <c r="P356" s="121">
        <f t="shared" si="90"/>
        <v>0</v>
      </c>
      <c r="Q356" s="121">
        <f t="shared" si="91"/>
        <v>0</v>
      </c>
      <c r="R356" s="122">
        <f t="shared" si="92"/>
        <v>24</v>
      </c>
      <c r="S356" s="120">
        <f t="shared" si="93"/>
        <v>1</v>
      </c>
      <c r="T356" s="120">
        <f t="shared" si="94"/>
        <v>1</v>
      </c>
      <c r="U356" s="159">
        <f t="shared" si="95"/>
        <v>0</v>
      </c>
      <c r="V356" s="142">
        <f t="shared" si="96"/>
        <v>0</v>
      </c>
      <c r="W356" s="142">
        <f t="shared" si="97"/>
        <v>0</v>
      </c>
      <c r="X356" s="157">
        <f t="shared" si="98"/>
        <v>0</v>
      </c>
      <c r="Y356" s="68">
        <f t="shared" si="99"/>
        <v>0</v>
      </c>
      <c r="Z356" s="68">
        <f t="shared" si="100"/>
        <v>0</v>
      </c>
      <c r="AA356" s="68" t="str">
        <f t="shared" si="101"/>
        <v/>
      </c>
      <c r="AB356" s="121" t="str">
        <f t="shared" si="102"/>
        <v/>
      </c>
    </row>
    <row r="357" spans="1:28" x14ac:dyDescent="0.25">
      <c r="A357" s="37"/>
      <c r="B357" s="57"/>
      <c r="C357" s="57"/>
      <c r="D357" s="57"/>
      <c r="E357" s="57"/>
      <c r="F357" s="57"/>
      <c r="G357" s="70"/>
      <c r="H357" s="71"/>
      <c r="I357" s="70"/>
      <c r="J357" s="61"/>
      <c r="K357" s="61"/>
      <c r="L357" s="61"/>
      <c r="M357" s="61"/>
      <c r="N357" s="120">
        <f t="shared" si="88"/>
        <v>0</v>
      </c>
      <c r="O357" s="68">
        <f t="shared" si="89"/>
        <v>0</v>
      </c>
      <c r="P357" s="121">
        <f t="shared" si="90"/>
        <v>0</v>
      </c>
      <c r="Q357" s="121">
        <f t="shared" si="91"/>
        <v>0</v>
      </c>
      <c r="R357" s="122">
        <f t="shared" si="92"/>
        <v>24</v>
      </c>
      <c r="S357" s="120">
        <f t="shared" si="93"/>
        <v>1</v>
      </c>
      <c r="T357" s="120">
        <f t="shared" si="94"/>
        <v>1</v>
      </c>
      <c r="U357" s="159">
        <f t="shared" si="95"/>
        <v>0</v>
      </c>
      <c r="V357" s="142">
        <f t="shared" si="96"/>
        <v>0</v>
      </c>
      <c r="W357" s="142">
        <f t="shared" si="97"/>
        <v>0</v>
      </c>
      <c r="X357" s="157">
        <f t="shared" si="98"/>
        <v>0</v>
      </c>
      <c r="Y357" s="68">
        <f t="shared" si="99"/>
        <v>0</v>
      </c>
      <c r="Z357" s="68">
        <f t="shared" si="100"/>
        <v>0</v>
      </c>
      <c r="AA357" s="68" t="str">
        <f t="shared" si="101"/>
        <v/>
      </c>
      <c r="AB357" s="121" t="str">
        <f t="shared" si="102"/>
        <v/>
      </c>
    </row>
    <row r="358" spans="1:28" x14ac:dyDescent="0.25">
      <c r="A358" s="37"/>
      <c r="B358" s="57"/>
      <c r="C358" s="57"/>
      <c r="D358" s="57"/>
      <c r="E358" s="57"/>
      <c r="F358" s="57"/>
      <c r="G358" s="70"/>
      <c r="H358" s="71"/>
      <c r="I358" s="70"/>
      <c r="J358" s="61"/>
      <c r="K358" s="61"/>
      <c r="L358" s="61"/>
      <c r="M358" s="61"/>
      <c r="N358" s="120">
        <f t="shared" si="88"/>
        <v>0</v>
      </c>
      <c r="O358" s="68">
        <f t="shared" si="89"/>
        <v>0</v>
      </c>
      <c r="P358" s="121">
        <f t="shared" si="90"/>
        <v>0</v>
      </c>
      <c r="Q358" s="121">
        <f t="shared" si="91"/>
        <v>0</v>
      </c>
      <c r="R358" s="122">
        <f t="shared" si="92"/>
        <v>24</v>
      </c>
      <c r="S358" s="120">
        <f t="shared" si="93"/>
        <v>1</v>
      </c>
      <c r="T358" s="120">
        <f t="shared" si="94"/>
        <v>1</v>
      </c>
      <c r="U358" s="159">
        <f t="shared" si="95"/>
        <v>0</v>
      </c>
      <c r="V358" s="142">
        <f t="shared" si="96"/>
        <v>0</v>
      </c>
      <c r="W358" s="142">
        <f t="shared" si="97"/>
        <v>0</v>
      </c>
      <c r="X358" s="157">
        <f t="shared" si="98"/>
        <v>0</v>
      </c>
      <c r="Y358" s="68">
        <f t="shared" si="99"/>
        <v>0</v>
      </c>
      <c r="Z358" s="68">
        <f t="shared" si="100"/>
        <v>0</v>
      </c>
      <c r="AA358" s="68" t="str">
        <f t="shared" si="101"/>
        <v/>
      </c>
      <c r="AB358" s="121" t="str">
        <f t="shared" si="102"/>
        <v/>
      </c>
    </row>
    <row r="359" spans="1:28" x14ac:dyDescent="0.25">
      <c r="A359" s="37"/>
      <c r="B359" s="57"/>
      <c r="C359" s="57"/>
      <c r="D359" s="57"/>
      <c r="E359" s="57"/>
      <c r="F359" s="57"/>
      <c r="G359" s="70"/>
      <c r="H359" s="71"/>
      <c r="I359" s="70"/>
      <c r="J359" s="61"/>
      <c r="K359" s="61"/>
      <c r="L359" s="61"/>
      <c r="M359" s="61"/>
      <c r="N359" s="120">
        <f t="shared" si="88"/>
        <v>0</v>
      </c>
      <c r="O359" s="68">
        <f t="shared" si="89"/>
        <v>0</v>
      </c>
      <c r="P359" s="121">
        <f t="shared" si="90"/>
        <v>0</v>
      </c>
      <c r="Q359" s="121">
        <f t="shared" si="91"/>
        <v>0</v>
      </c>
      <c r="R359" s="122">
        <f t="shared" si="92"/>
        <v>24</v>
      </c>
      <c r="S359" s="120">
        <f t="shared" si="93"/>
        <v>1</v>
      </c>
      <c r="T359" s="120">
        <f t="shared" si="94"/>
        <v>1</v>
      </c>
      <c r="U359" s="159">
        <f t="shared" si="95"/>
        <v>0</v>
      </c>
      <c r="V359" s="142">
        <f t="shared" si="96"/>
        <v>0</v>
      </c>
      <c r="W359" s="142">
        <f t="shared" si="97"/>
        <v>0</v>
      </c>
      <c r="X359" s="157">
        <f t="shared" si="98"/>
        <v>0</v>
      </c>
      <c r="Y359" s="68">
        <f t="shared" si="99"/>
        <v>0</v>
      </c>
      <c r="Z359" s="68">
        <f t="shared" si="100"/>
        <v>0</v>
      </c>
      <c r="AA359" s="68" t="str">
        <f t="shared" si="101"/>
        <v/>
      </c>
      <c r="AB359" s="121" t="str">
        <f t="shared" si="102"/>
        <v/>
      </c>
    </row>
    <row r="360" spans="1:28" x14ac:dyDescent="0.25">
      <c r="A360" s="37"/>
      <c r="B360" s="57"/>
      <c r="C360" s="57"/>
      <c r="D360" s="57"/>
      <c r="E360" s="57"/>
      <c r="F360" s="57"/>
      <c r="G360" s="70"/>
      <c r="H360" s="71"/>
      <c r="I360" s="70"/>
      <c r="J360" s="61"/>
      <c r="K360" s="61"/>
      <c r="L360" s="61"/>
      <c r="M360" s="61"/>
      <c r="N360" s="120">
        <f t="shared" si="88"/>
        <v>0</v>
      </c>
      <c r="O360" s="68">
        <f t="shared" si="89"/>
        <v>0</v>
      </c>
      <c r="P360" s="121">
        <f t="shared" si="90"/>
        <v>0</v>
      </c>
      <c r="Q360" s="121">
        <f t="shared" si="91"/>
        <v>0</v>
      </c>
      <c r="R360" s="122">
        <f t="shared" si="92"/>
        <v>24</v>
      </c>
      <c r="S360" s="120">
        <f t="shared" si="93"/>
        <v>1</v>
      </c>
      <c r="T360" s="120">
        <f t="shared" si="94"/>
        <v>1</v>
      </c>
      <c r="U360" s="159">
        <f t="shared" si="95"/>
        <v>0</v>
      </c>
      <c r="V360" s="142">
        <f t="shared" si="96"/>
        <v>0</v>
      </c>
      <c r="W360" s="142">
        <f t="shared" si="97"/>
        <v>0</v>
      </c>
      <c r="X360" s="157">
        <f t="shared" si="98"/>
        <v>0</v>
      </c>
      <c r="Y360" s="68">
        <f t="shared" si="99"/>
        <v>0</v>
      </c>
      <c r="Z360" s="68">
        <f t="shared" si="100"/>
        <v>0</v>
      </c>
      <c r="AA360" s="68" t="str">
        <f t="shared" si="101"/>
        <v/>
      </c>
      <c r="AB360" s="121" t="str">
        <f t="shared" si="102"/>
        <v/>
      </c>
    </row>
    <row r="361" spans="1:28" x14ac:dyDescent="0.25">
      <c r="A361" s="37"/>
      <c r="B361" s="57"/>
      <c r="C361" s="57"/>
      <c r="D361" s="57"/>
      <c r="E361" s="57"/>
      <c r="F361" s="57"/>
      <c r="G361" s="70"/>
      <c r="H361" s="71"/>
      <c r="I361" s="70"/>
      <c r="J361" s="61"/>
      <c r="K361" s="61"/>
      <c r="L361" s="61"/>
      <c r="M361" s="61"/>
      <c r="N361" s="120">
        <f t="shared" si="88"/>
        <v>0</v>
      </c>
      <c r="O361" s="68">
        <f t="shared" si="89"/>
        <v>0</v>
      </c>
      <c r="P361" s="121">
        <f t="shared" si="90"/>
        <v>0</v>
      </c>
      <c r="Q361" s="121">
        <f t="shared" si="91"/>
        <v>0</v>
      </c>
      <c r="R361" s="122">
        <f t="shared" si="92"/>
        <v>24</v>
      </c>
      <c r="S361" s="120">
        <f t="shared" si="93"/>
        <v>1</v>
      </c>
      <c r="T361" s="120">
        <f t="shared" si="94"/>
        <v>1</v>
      </c>
      <c r="U361" s="159">
        <f t="shared" si="95"/>
        <v>0</v>
      </c>
      <c r="V361" s="142">
        <f t="shared" si="96"/>
        <v>0</v>
      </c>
      <c r="W361" s="142">
        <f t="shared" si="97"/>
        <v>0</v>
      </c>
      <c r="X361" s="157">
        <f t="shared" si="98"/>
        <v>0</v>
      </c>
      <c r="Y361" s="68">
        <f t="shared" si="99"/>
        <v>0</v>
      </c>
      <c r="Z361" s="68">
        <f t="shared" si="100"/>
        <v>0</v>
      </c>
      <c r="AA361" s="68" t="str">
        <f t="shared" si="101"/>
        <v/>
      </c>
      <c r="AB361" s="121" t="str">
        <f t="shared" si="102"/>
        <v/>
      </c>
    </row>
    <row r="362" spans="1:28" x14ac:dyDescent="0.25">
      <c r="A362" s="37"/>
      <c r="B362" s="57"/>
      <c r="C362" s="57"/>
      <c r="D362" s="57"/>
      <c r="E362" s="57"/>
      <c r="F362" s="57"/>
      <c r="G362" s="70"/>
      <c r="H362" s="71"/>
      <c r="I362" s="70"/>
      <c r="J362" s="61"/>
      <c r="K362" s="61"/>
      <c r="L362" s="61"/>
      <c r="M362" s="61"/>
      <c r="N362" s="120">
        <f t="shared" si="88"/>
        <v>0</v>
      </c>
      <c r="O362" s="68">
        <f t="shared" si="89"/>
        <v>0</v>
      </c>
      <c r="P362" s="121">
        <f t="shared" si="90"/>
        <v>0</v>
      </c>
      <c r="Q362" s="121">
        <f t="shared" si="91"/>
        <v>0</v>
      </c>
      <c r="R362" s="122">
        <f t="shared" si="92"/>
        <v>24</v>
      </c>
      <c r="S362" s="120">
        <f t="shared" si="93"/>
        <v>1</v>
      </c>
      <c r="T362" s="120">
        <f t="shared" si="94"/>
        <v>1</v>
      </c>
      <c r="U362" s="159">
        <f t="shared" si="95"/>
        <v>0</v>
      </c>
      <c r="V362" s="142">
        <f t="shared" si="96"/>
        <v>0</v>
      </c>
      <c r="W362" s="142">
        <f t="shared" si="97"/>
        <v>0</v>
      </c>
      <c r="X362" s="157">
        <f t="shared" si="98"/>
        <v>0</v>
      </c>
      <c r="Y362" s="68">
        <f t="shared" si="99"/>
        <v>0</v>
      </c>
      <c r="Z362" s="68">
        <f t="shared" si="100"/>
        <v>0</v>
      </c>
      <c r="AA362" s="68" t="str">
        <f t="shared" si="101"/>
        <v/>
      </c>
      <c r="AB362" s="121" t="str">
        <f t="shared" si="102"/>
        <v/>
      </c>
    </row>
    <row r="363" spans="1:28" x14ac:dyDescent="0.25">
      <c r="A363" s="37"/>
      <c r="B363" s="57"/>
      <c r="C363" s="57"/>
      <c r="D363" s="57"/>
      <c r="E363" s="57"/>
      <c r="F363" s="57"/>
      <c r="G363" s="70"/>
      <c r="H363" s="71"/>
      <c r="I363" s="70"/>
      <c r="J363" s="61"/>
      <c r="K363" s="61"/>
      <c r="L363" s="61"/>
      <c r="M363" s="61"/>
      <c r="N363" s="120">
        <f t="shared" si="88"/>
        <v>0</v>
      </c>
      <c r="O363" s="68">
        <f t="shared" si="89"/>
        <v>0</v>
      </c>
      <c r="P363" s="121">
        <f t="shared" si="90"/>
        <v>0</v>
      </c>
      <c r="Q363" s="121">
        <f t="shared" si="91"/>
        <v>0</v>
      </c>
      <c r="R363" s="122">
        <f t="shared" si="92"/>
        <v>24</v>
      </c>
      <c r="S363" s="120">
        <f t="shared" si="93"/>
        <v>1</v>
      </c>
      <c r="T363" s="120">
        <f t="shared" si="94"/>
        <v>1</v>
      </c>
      <c r="U363" s="159">
        <f t="shared" si="95"/>
        <v>0</v>
      </c>
      <c r="V363" s="142">
        <f t="shared" si="96"/>
        <v>0</v>
      </c>
      <c r="W363" s="142">
        <f t="shared" si="97"/>
        <v>0</v>
      </c>
      <c r="X363" s="157">
        <f t="shared" si="98"/>
        <v>0</v>
      </c>
      <c r="Y363" s="68">
        <f t="shared" si="99"/>
        <v>0</v>
      </c>
      <c r="Z363" s="68">
        <f t="shared" si="100"/>
        <v>0</v>
      </c>
      <c r="AA363" s="68" t="str">
        <f t="shared" si="101"/>
        <v/>
      </c>
      <c r="AB363" s="121" t="str">
        <f t="shared" si="102"/>
        <v/>
      </c>
    </row>
    <row r="364" spans="1:28" x14ac:dyDescent="0.25">
      <c r="A364" s="37"/>
      <c r="B364" s="57"/>
      <c r="C364" s="57"/>
      <c r="D364" s="57"/>
      <c r="E364" s="57"/>
      <c r="F364" s="57"/>
      <c r="G364" s="70"/>
      <c r="H364" s="71"/>
      <c r="I364" s="70"/>
      <c r="J364" s="61"/>
      <c r="K364" s="61"/>
      <c r="L364" s="61"/>
      <c r="M364" s="61"/>
      <c r="N364" s="120">
        <f t="shared" si="88"/>
        <v>0</v>
      </c>
      <c r="O364" s="68">
        <f t="shared" si="89"/>
        <v>0</v>
      </c>
      <c r="P364" s="121">
        <f t="shared" si="90"/>
        <v>0</v>
      </c>
      <c r="Q364" s="121">
        <f t="shared" si="91"/>
        <v>0</v>
      </c>
      <c r="R364" s="122">
        <f t="shared" si="92"/>
        <v>24</v>
      </c>
      <c r="S364" s="120">
        <f t="shared" si="93"/>
        <v>1</v>
      </c>
      <c r="T364" s="120">
        <f t="shared" si="94"/>
        <v>1</v>
      </c>
      <c r="U364" s="159">
        <f t="shared" si="95"/>
        <v>0</v>
      </c>
      <c r="V364" s="142">
        <f t="shared" si="96"/>
        <v>0</v>
      </c>
      <c r="W364" s="142">
        <f t="shared" si="97"/>
        <v>0</v>
      </c>
      <c r="X364" s="157">
        <f t="shared" si="98"/>
        <v>0</v>
      </c>
      <c r="Y364" s="68">
        <f t="shared" si="99"/>
        <v>0</v>
      </c>
      <c r="Z364" s="68">
        <f t="shared" si="100"/>
        <v>0</v>
      </c>
      <c r="AA364" s="68" t="str">
        <f t="shared" si="101"/>
        <v/>
      </c>
      <c r="AB364" s="121" t="str">
        <f t="shared" si="102"/>
        <v/>
      </c>
    </row>
    <row r="365" spans="1:28" x14ac:dyDescent="0.25">
      <c r="A365" s="37"/>
      <c r="B365" s="57"/>
      <c r="C365" s="57"/>
      <c r="D365" s="57"/>
      <c r="E365" s="57"/>
      <c r="F365" s="57"/>
      <c r="G365" s="70"/>
      <c r="H365" s="71"/>
      <c r="I365" s="70"/>
      <c r="J365" s="61"/>
      <c r="K365" s="61"/>
      <c r="L365" s="61"/>
      <c r="M365" s="61"/>
      <c r="N365" s="120">
        <f t="shared" si="88"/>
        <v>0</v>
      </c>
      <c r="O365" s="68">
        <f t="shared" si="89"/>
        <v>0</v>
      </c>
      <c r="P365" s="121">
        <f t="shared" si="90"/>
        <v>0</v>
      </c>
      <c r="Q365" s="121">
        <f t="shared" si="91"/>
        <v>0</v>
      </c>
      <c r="R365" s="122">
        <f t="shared" si="92"/>
        <v>24</v>
      </c>
      <c r="S365" s="120">
        <f t="shared" si="93"/>
        <v>1</v>
      </c>
      <c r="T365" s="120">
        <f t="shared" si="94"/>
        <v>1</v>
      </c>
      <c r="U365" s="159">
        <f t="shared" si="95"/>
        <v>0</v>
      </c>
      <c r="V365" s="142">
        <f t="shared" si="96"/>
        <v>0</v>
      </c>
      <c r="W365" s="142">
        <f t="shared" si="97"/>
        <v>0</v>
      </c>
      <c r="X365" s="157">
        <f t="shared" si="98"/>
        <v>0</v>
      </c>
      <c r="Y365" s="68">
        <f t="shared" si="99"/>
        <v>0</v>
      </c>
      <c r="Z365" s="68">
        <f t="shared" si="100"/>
        <v>0</v>
      </c>
      <c r="AA365" s="68" t="str">
        <f t="shared" si="101"/>
        <v/>
      </c>
      <c r="AB365" s="121" t="str">
        <f t="shared" si="102"/>
        <v/>
      </c>
    </row>
    <row r="366" spans="1:28" x14ac:dyDescent="0.25">
      <c r="A366" s="37"/>
      <c r="B366" s="57"/>
      <c r="C366" s="57"/>
      <c r="D366" s="57"/>
      <c r="E366" s="57"/>
      <c r="F366" s="57"/>
      <c r="G366" s="70"/>
      <c r="H366" s="71"/>
      <c r="I366" s="70"/>
      <c r="J366" s="61"/>
      <c r="K366" s="61"/>
      <c r="L366" s="61"/>
      <c r="M366" s="61"/>
      <c r="N366" s="120">
        <f t="shared" si="88"/>
        <v>0</v>
      </c>
      <c r="O366" s="68">
        <f t="shared" si="89"/>
        <v>0</v>
      </c>
      <c r="P366" s="121">
        <f t="shared" si="90"/>
        <v>0</v>
      </c>
      <c r="Q366" s="121">
        <f t="shared" si="91"/>
        <v>0</v>
      </c>
      <c r="R366" s="122">
        <f t="shared" si="92"/>
        <v>24</v>
      </c>
      <c r="S366" s="120">
        <f t="shared" si="93"/>
        <v>1</v>
      </c>
      <c r="T366" s="120">
        <f t="shared" si="94"/>
        <v>1</v>
      </c>
      <c r="U366" s="159">
        <f t="shared" si="95"/>
        <v>0</v>
      </c>
      <c r="V366" s="142">
        <f t="shared" si="96"/>
        <v>0</v>
      </c>
      <c r="W366" s="142">
        <f t="shared" si="97"/>
        <v>0</v>
      </c>
      <c r="X366" s="157">
        <f t="shared" si="98"/>
        <v>0</v>
      </c>
      <c r="Y366" s="68">
        <f t="shared" si="99"/>
        <v>0</v>
      </c>
      <c r="Z366" s="68">
        <f t="shared" si="100"/>
        <v>0</v>
      </c>
      <c r="AA366" s="68" t="str">
        <f t="shared" si="101"/>
        <v/>
      </c>
      <c r="AB366" s="121" t="str">
        <f t="shared" si="102"/>
        <v/>
      </c>
    </row>
    <row r="367" spans="1:28" x14ac:dyDescent="0.25">
      <c r="A367" s="37"/>
      <c r="B367" s="57"/>
      <c r="C367" s="57"/>
      <c r="D367" s="57"/>
      <c r="E367" s="57"/>
      <c r="F367" s="57"/>
      <c r="G367" s="70"/>
      <c r="H367" s="71"/>
      <c r="I367" s="70"/>
      <c r="J367" s="61"/>
      <c r="K367" s="61"/>
      <c r="L367" s="61"/>
      <c r="M367" s="61"/>
      <c r="N367" s="120">
        <f t="shared" si="88"/>
        <v>0</v>
      </c>
      <c r="O367" s="68">
        <f t="shared" si="89"/>
        <v>0</v>
      </c>
      <c r="P367" s="121">
        <f t="shared" si="90"/>
        <v>0</v>
      </c>
      <c r="Q367" s="121">
        <f t="shared" si="91"/>
        <v>0</v>
      </c>
      <c r="R367" s="122">
        <f t="shared" si="92"/>
        <v>24</v>
      </c>
      <c r="S367" s="120">
        <f t="shared" si="93"/>
        <v>1</v>
      </c>
      <c r="T367" s="120">
        <f t="shared" si="94"/>
        <v>1</v>
      </c>
      <c r="U367" s="159">
        <f t="shared" si="95"/>
        <v>0</v>
      </c>
      <c r="V367" s="142">
        <f t="shared" si="96"/>
        <v>0</v>
      </c>
      <c r="W367" s="142">
        <f t="shared" si="97"/>
        <v>0</v>
      </c>
      <c r="X367" s="157">
        <f t="shared" si="98"/>
        <v>0</v>
      </c>
      <c r="Y367" s="68">
        <f t="shared" si="99"/>
        <v>0</v>
      </c>
      <c r="Z367" s="68">
        <f t="shared" si="100"/>
        <v>0</v>
      </c>
      <c r="AA367" s="68" t="str">
        <f t="shared" si="101"/>
        <v/>
      </c>
      <c r="AB367" s="121" t="str">
        <f t="shared" si="102"/>
        <v/>
      </c>
    </row>
    <row r="368" spans="1:28" x14ac:dyDescent="0.25">
      <c r="A368" s="37"/>
      <c r="B368" s="57"/>
      <c r="C368" s="57"/>
      <c r="D368" s="57"/>
      <c r="E368" s="57"/>
      <c r="F368" s="57"/>
      <c r="G368" s="70"/>
      <c r="H368" s="71"/>
      <c r="I368" s="70"/>
      <c r="J368" s="61"/>
      <c r="K368" s="61"/>
      <c r="L368" s="61"/>
      <c r="M368" s="61"/>
      <c r="N368" s="120">
        <f t="shared" si="88"/>
        <v>0</v>
      </c>
      <c r="O368" s="68">
        <f t="shared" si="89"/>
        <v>0</v>
      </c>
      <c r="P368" s="121">
        <f t="shared" si="90"/>
        <v>0</v>
      </c>
      <c r="Q368" s="121">
        <f t="shared" si="91"/>
        <v>0</v>
      </c>
      <c r="R368" s="122">
        <f t="shared" si="92"/>
        <v>24</v>
      </c>
      <c r="S368" s="120">
        <f t="shared" si="93"/>
        <v>1</v>
      </c>
      <c r="T368" s="120">
        <f t="shared" si="94"/>
        <v>1</v>
      </c>
      <c r="U368" s="159">
        <f t="shared" si="95"/>
        <v>0</v>
      </c>
      <c r="V368" s="142">
        <f t="shared" si="96"/>
        <v>0</v>
      </c>
      <c r="W368" s="142">
        <f t="shared" si="97"/>
        <v>0</v>
      </c>
      <c r="X368" s="157">
        <f t="shared" si="98"/>
        <v>0</v>
      </c>
      <c r="Y368" s="68">
        <f t="shared" si="99"/>
        <v>0</v>
      </c>
      <c r="Z368" s="68">
        <f t="shared" si="100"/>
        <v>0</v>
      </c>
      <c r="AA368" s="68" t="str">
        <f t="shared" si="101"/>
        <v/>
      </c>
      <c r="AB368" s="121" t="str">
        <f t="shared" si="102"/>
        <v/>
      </c>
    </row>
    <row r="369" spans="1:28" x14ac:dyDescent="0.25">
      <c r="A369" s="37"/>
      <c r="B369" s="57"/>
      <c r="C369" s="57"/>
      <c r="D369" s="57"/>
      <c r="E369" s="57"/>
      <c r="F369" s="57"/>
      <c r="G369" s="70"/>
      <c r="H369" s="71"/>
      <c r="I369" s="70"/>
      <c r="J369" s="61"/>
      <c r="K369" s="61"/>
      <c r="L369" s="61"/>
      <c r="M369" s="61"/>
      <c r="N369" s="120">
        <f t="shared" si="88"/>
        <v>0</v>
      </c>
      <c r="O369" s="68">
        <f t="shared" si="89"/>
        <v>0</v>
      </c>
      <c r="P369" s="121">
        <f t="shared" si="90"/>
        <v>0</v>
      </c>
      <c r="Q369" s="121">
        <f t="shared" si="91"/>
        <v>0</v>
      </c>
      <c r="R369" s="122">
        <f t="shared" si="92"/>
        <v>24</v>
      </c>
      <c r="S369" s="120">
        <f t="shared" si="93"/>
        <v>1</v>
      </c>
      <c r="T369" s="120">
        <f t="shared" si="94"/>
        <v>1</v>
      </c>
      <c r="U369" s="159">
        <f t="shared" si="95"/>
        <v>0</v>
      </c>
      <c r="V369" s="142">
        <f t="shared" si="96"/>
        <v>0</v>
      </c>
      <c r="W369" s="142">
        <f t="shared" si="97"/>
        <v>0</v>
      </c>
      <c r="X369" s="157">
        <f t="shared" si="98"/>
        <v>0</v>
      </c>
      <c r="Y369" s="68">
        <f t="shared" si="99"/>
        <v>0</v>
      </c>
      <c r="Z369" s="68">
        <f t="shared" si="100"/>
        <v>0</v>
      </c>
      <c r="AA369" s="68" t="str">
        <f t="shared" si="101"/>
        <v/>
      </c>
      <c r="AB369" s="121" t="str">
        <f t="shared" si="102"/>
        <v/>
      </c>
    </row>
    <row r="370" spans="1:28" x14ac:dyDescent="0.25">
      <c r="A370" s="37"/>
      <c r="B370" s="57"/>
      <c r="C370" s="57"/>
      <c r="D370" s="57"/>
      <c r="E370" s="57"/>
      <c r="F370" s="57"/>
      <c r="G370" s="70"/>
      <c r="H370" s="71"/>
      <c r="I370" s="70"/>
      <c r="J370" s="61"/>
      <c r="K370" s="61"/>
      <c r="L370" s="61"/>
      <c r="M370" s="61"/>
      <c r="N370" s="120">
        <f t="shared" si="88"/>
        <v>0</v>
      </c>
      <c r="O370" s="68">
        <f t="shared" si="89"/>
        <v>0</v>
      </c>
      <c r="P370" s="121">
        <f t="shared" si="90"/>
        <v>0</v>
      </c>
      <c r="Q370" s="121">
        <f t="shared" si="91"/>
        <v>0</v>
      </c>
      <c r="R370" s="122">
        <f t="shared" si="92"/>
        <v>24</v>
      </c>
      <c r="S370" s="120">
        <f t="shared" si="93"/>
        <v>1</v>
      </c>
      <c r="T370" s="120">
        <f t="shared" si="94"/>
        <v>1</v>
      </c>
      <c r="U370" s="159">
        <f t="shared" si="95"/>
        <v>0</v>
      </c>
      <c r="V370" s="142">
        <f t="shared" si="96"/>
        <v>0</v>
      </c>
      <c r="W370" s="142">
        <f t="shared" si="97"/>
        <v>0</v>
      </c>
      <c r="X370" s="157">
        <f t="shared" si="98"/>
        <v>0</v>
      </c>
      <c r="Y370" s="68">
        <f t="shared" si="99"/>
        <v>0</v>
      </c>
      <c r="Z370" s="68">
        <f t="shared" si="100"/>
        <v>0</v>
      </c>
      <c r="AA370" s="68" t="str">
        <f t="shared" si="101"/>
        <v/>
      </c>
      <c r="AB370" s="121" t="str">
        <f t="shared" si="102"/>
        <v/>
      </c>
    </row>
    <row r="371" spans="1:28" x14ac:dyDescent="0.25">
      <c r="A371" s="37"/>
      <c r="B371" s="57"/>
      <c r="C371" s="57"/>
      <c r="D371" s="57"/>
      <c r="E371" s="57"/>
      <c r="F371" s="57"/>
      <c r="G371" s="70"/>
      <c r="H371" s="71"/>
      <c r="I371" s="70"/>
      <c r="J371" s="61"/>
      <c r="K371" s="61"/>
      <c r="L371" s="61"/>
      <c r="M371" s="61"/>
      <c r="N371" s="120">
        <f t="shared" si="88"/>
        <v>0</v>
      </c>
      <c r="O371" s="68">
        <f t="shared" si="89"/>
        <v>0</v>
      </c>
      <c r="P371" s="121">
        <f t="shared" si="90"/>
        <v>0</v>
      </c>
      <c r="Q371" s="121">
        <f t="shared" si="91"/>
        <v>0</v>
      </c>
      <c r="R371" s="122">
        <f t="shared" si="92"/>
        <v>24</v>
      </c>
      <c r="S371" s="120">
        <f t="shared" si="93"/>
        <v>1</v>
      </c>
      <c r="T371" s="120">
        <f t="shared" si="94"/>
        <v>1</v>
      </c>
      <c r="U371" s="159">
        <f t="shared" si="95"/>
        <v>0</v>
      </c>
      <c r="V371" s="142">
        <f t="shared" si="96"/>
        <v>0</v>
      </c>
      <c r="W371" s="142">
        <f t="shared" si="97"/>
        <v>0</v>
      </c>
      <c r="X371" s="157">
        <f t="shared" si="98"/>
        <v>0</v>
      </c>
      <c r="Y371" s="68">
        <f t="shared" si="99"/>
        <v>0</v>
      </c>
      <c r="Z371" s="68">
        <f t="shared" si="100"/>
        <v>0</v>
      </c>
      <c r="AA371" s="68" t="str">
        <f t="shared" si="101"/>
        <v/>
      </c>
      <c r="AB371" s="121" t="str">
        <f t="shared" si="102"/>
        <v/>
      </c>
    </row>
    <row r="372" spans="1:28" x14ac:dyDescent="0.25">
      <c r="A372" s="37"/>
      <c r="B372" s="57"/>
      <c r="C372" s="57"/>
      <c r="D372" s="57"/>
      <c r="E372" s="57"/>
      <c r="F372" s="57"/>
      <c r="G372" s="70"/>
      <c r="H372" s="71"/>
      <c r="I372" s="70"/>
      <c r="J372" s="61"/>
      <c r="K372" s="61"/>
      <c r="L372" s="61"/>
      <c r="M372" s="61"/>
      <c r="N372" s="120">
        <f t="shared" si="88"/>
        <v>0</v>
      </c>
      <c r="O372" s="68">
        <f t="shared" si="89"/>
        <v>0</v>
      </c>
      <c r="P372" s="121">
        <f t="shared" si="90"/>
        <v>0</v>
      </c>
      <c r="Q372" s="121">
        <f t="shared" si="91"/>
        <v>0</v>
      </c>
      <c r="R372" s="122">
        <f t="shared" si="92"/>
        <v>24</v>
      </c>
      <c r="S372" s="120">
        <f t="shared" si="93"/>
        <v>1</v>
      </c>
      <c r="T372" s="120">
        <f t="shared" si="94"/>
        <v>1</v>
      </c>
      <c r="U372" s="159">
        <f t="shared" si="95"/>
        <v>0</v>
      </c>
      <c r="V372" s="142">
        <f t="shared" si="96"/>
        <v>0</v>
      </c>
      <c r="W372" s="142">
        <f t="shared" si="97"/>
        <v>0</v>
      </c>
      <c r="X372" s="157">
        <f t="shared" si="98"/>
        <v>0</v>
      </c>
      <c r="Y372" s="68">
        <f t="shared" si="99"/>
        <v>0</v>
      </c>
      <c r="Z372" s="68">
        <f t="shared" si="100"/>
        <v>0</v>
      </c>
      <c r="AA372" s="68" t="str">
        <f t="shared" si="101"/>
        <v/>
      </c>
      <c r="AB372" s="121" t="str">
        <f t="shared" si="102"/>
        <v/>
      </c>
    </row>
    <row r="373" spans="1:28" x14ac:dyDescent="0.25">
      <c r="A373" s="37"/>
      <c r="B373" s="57"/>
      <c r="C373" s="57"/>
      <c r="D373" s="57"/>
      <c r="E373" s="57"/>
      <c r="F373" s="57"/>
      <c r="G373" s="70"/>
      <c r="H373" s="71"/>
      <c r="I373" s="70"/>
      <c r="J373" s="61"/>
      <c r="K373" s="61"/>
      <c r="L373" s="61"/>
      <c r="M373" s="61"/>
      <c r="N373" s="120">
        <f t="shared" si="88"/>
        <v>0</v>
      </c>
      <c r="O373" s="68">
        <f t="shared" si="89"/>
        <v>0</v>
      </c>
      <c r="P373" s="121">
        <f t="shared" si="90"/>
        <v>0</v>
      </c>
      <c r="Q373" s="121">
        <f t="shared" si="91"/>
        <v>0</v>
      </c>
      <c r="R373" s="122">
        <f t="shared" si="92"/>
        <v>24</v>
      </c>
      <c r="S373" s="120">
        <f t="shared" si="93"/>
        <v>1</v>
      </c>
      <c r="T373" s="120">
        <f t="shared" si="94"/>
        <v>1</v>
      </c>
      <c r="U373" s="159">
        <f t="shared" si="95"/>
        <v>0</v>
      </c>
      <c r="V373" s="142">
        <f t="shared" si="96"/>
        <v>0</v>
      </c>
      <c r="W373" s="142">
        <f t="shared" si="97"/>
        <v>0</v>
      </c>
      <c r="X373" s="157">
        <f t="shared" si="98"/>
        <v>0</v>
      </c>
      <c r="Y373" s="68">
        <f t="shared" si="99"/>
        <v>0</v>
      </c>
      <c r="Z373" s="68">
        <f t="shared" si="100"/>
        <v>0</v>
      </c>
      <c r="AA373" s="68" t="str">
        <f t="shared" si="101"/>
        <v/>
      </c>
      <c r="AB373" s="121" t="str">
        <f t="shared" si="102"/>
        <v/>
      </c>
    </row>
    <row r="374" spans="1:28" x14ac:dyDescent="0.25">
      <c r="A374" s="37"/>
      <c r="B374" s="57"/>
      <c r="C374" s="57"/>
      <c r="D374" s="57"/>
      <c r="E374" s="57"/>
      <c r="F374" s="57"/>
      <c r="G374" s="70"/>
      <c r="H374" s="71"/>
      <c r="I374" s="70"/>
      <c r="J374" s="61"/>
      <c r="K374" s="61"/>
      <c r="L374" s="61"/>
      <c r="M374" s="61"/>
      <c r="N374" s="120">
        <f t="shared" si="88"/>
        <v>0</v>
      </c>
      <c r="O374" s="68">
        <f t="shared" si="89"/>
        <v>0</v>
      </c>
      <c r="P374" s="121">
        <f t="shared" si="90"/>
        <v>0</v>
      </c>
      <c r="Q374" s="121">
        <f t="shared" si="91"/>
        <v>0</v>
      </c>
      <c r="R374" s="122">
        <f t="shared" si="92"/>
        <v>24</v>
      </c>
      <c r="S374" s="120">
        <f t="shared" si="93"/>
        <v>1</v>
      </c>
      <c r="T374" s="120">
        <f t="shared" si="94"/>
        <v>1</v>
      </c>
      <c r="U374" s="159">
        <f t="shared" si="95"/>
        <v>0</v>
      </c>
      <c r="V374" s="142">
        <f t="shared" si="96"/>
        <v>0</v>
      </c>
      <c r="W374" s="142">
        <f t="shared" si="97"/>
        <v>0</v>
      </c>
      <c r="X374" s="157">
        <f t="shared" si="98"/>
        <v>0</v>
      </c>
      <c r="Y374" s="68">
        <f t="shared" si="99"/>
        <v>0</v>
      </c>
      <c r="Z374" s="68">
        <f t="shared" si="100"/>
        <v>0</v>
      </c>
      <c r="AA374" s="68" t="str">
        <f t="shared" si="101"/>
        <v/>
      </c>
      <c r="AB374" s="121" t="str">
        <f t="shared" si="102"/>
        <v/>
      </c>
    </row>
    <row r="375" spans="1:28" x14ac:dyDescent="0.25">
      <c r="A375" s="37"/>
      <c r="B375" s="57"/>
      <c r="C375" s="57"/>
      <c r="D375" s="57"/>
      <c r="E375" s="57"/>
      <c r="F375" s="57"/>
      <c r="G375" s="70"/>
      <c r="H375" s="71"/>
      <c r="I375" s="70"/>
      <c r="J375" s="61"/>
      <c r="K375" s="61"/>
      <c r="L375" s="61"/>
      <c r="M375" s="61"/>
      <c r="N375" s="120">
        <f t="shared" si="88"/>
        <v>0</v>
      </c>
      <c r="O375" s="68">
        <f t="shared" si="89"/>
        <v>0</v>
      </c>
      <c r="P375" s="121">
        <f t="shared" si="90"/>
        <v>0</v>
      </c>
      <c r="Q375" s="121">
        <f t="shared" si="91"/>
        <v>0</v>
      </c>
      <c r="R375" s="122">
        <f t="shared" si="92"/>
        <v>24</v>
      </c>
      <c r="S375" s="120">
        <f t="shared" si="93"/>
        <v>1</v>
      </c>
      <c r="T375" s="120">
        <f t="shared" si="94"/>
        <v>1</v>
      </c>
      <c r="U375" s="159">
        <f t="shared" si="95"/>
        <v>0</v>
      </c>
      <c r="V375" s="142">
        <f t="shared" si="96"/>
        <v>0</v>
      </c>
      <c r="W375" s="142">
        <f t="shared" si="97"/>
        <v>0</v>
      </c>
      <c r="X375" s="157">
        <f t="shared" si="98"/>
        <v>0</v>
      </c>
      <c r="Y375" s="68">
        <f t="shared" si="99"/>
        <v>0</v>
      </c>
      <c r="Z375" s="68">
        <f t="shared" si="100"/>
        <v>0</v>
      </c>
      <c r="AA375" s="68" t="str">
        <f t="shared" si="101"/>
        <v/>
      </c>
      <c r="AB375" s="121" t="str">
        <f t="shared" si="102"/>
        <v/>
      </c>
    </row>
    <row r="376" spans="1:28" x14ac:dyDescent="0.25">
      <c r="A376" s="37"/>
      <c r="B376" s="57"/>
      <c r="C376" s="57"/>
      <c r="D376" s="57"/>
      <c r="E376" s="57"/>
      <c r="F376" s="57"/>
      <c r="G376" s="70"/>
      <c r="H376" s="71"/>
      <c r="I376" s="70"/>
      <c r="J376" s="61"/>
      <c r="K376" s="61"/>
      <c r="L376" s="61"/>
      <c r="M376" s="61"/>
      <c r="N376" s="120">
        <f t="shared" si="88"/>
        <v>0</v>
      </c>
      <c r="O376" s="68">
        <f t="shared" si="89"/>
        <v>0</v>
      </c>
      <c r="P376" s="121">
        <f t="shared" si="90"/>
        <v>0</v>
      </c>
      <c r="Q376" s="121">
        <f t="shared" si="91"/>
        <v>0</v>
      </c>
      <c r="R376" s="122">
        <f t="shared" si="92"/>
        <v>24</v>
      </c>
      <c r="S376" s="120">
        <f t="shared" si="93"/>
        <v>1</v>
      </c>
      <c r="T376" s="120">
        <f t="shared" si="94"/>
        <v>1</v>
      </c>
      <c r="U376" s="159">
        <f t="shared" si="95"/>
        <v>0</v>
      </c>
      <c r="V376" s="142">
        <f t="shared" si="96"/>
        <v>0</v>
      </c>
      <c r="W376" s="142">
        <f t="shared" si="97"/>
        <v>0</v>
      </c>
      <c r="X376" s="157">
        <f t="shared" si="98"/>
        <v>0</v>
      </c>
      <c r="Y376" s="68">
        <f t="shared" si="99"/>
        <v>0</v>
      </c>
      <c r="Z376" s="68">
        <f t="shared" si="100"/>
        <v>0</v>
      </c>
      <c r="AA376" s="68" t="str">
        <f t="shared" si="101"/>
        <v/>
      </c>
      <c r="AB376" s="121" t="str">
        <f t="shared" si="102"/>
        <v/>
      </c>
    </row>
    <row r="377" spans="1:28" x14ac:dyDescent="0.25">
      <c r="A377" s="37"/>
      <c r="B377" s="57"/>
      <c r="C377" s="57"/>
      <c r="D377" s="57"/>
      <c r="E377" s="57"/>
      <c r="F377" s="57"/>
      <c r="G377" s="70"/>
      <c r="H377" s="71"/>
      <c r="I377" s="70"/>
      <c r="J377" s="61"/>
      <c r="K377" s="61"/>
      <c r="L377" s="61"/>
      <c r="M377" s="61"/>
      <c r="N377" s="120">
        <f t="shared" si="88"/>
        <v>0</v>
      </c>
      <c r="O377" s="68">
        <f t="shared" si="89"/>
        <v>0</v>
      </c>
      <c r="P377" s="121">
        <f t="shared" si="90"/>
        <v>0</v>
      </c>
      <c r="Q377" s="121">
        <f t="shared" si="91"/>
        <v>0</v>
      </c>
      <c r="R377" s="122">
        <f t="shared" si="92"/>
        <v>24</v>
      </c>
      <c r="S377" s="120">
        <f t="shared" si="93"/>
        <v>1</v>
      </c>
      <c r="T377" s="120">
        <f t="shared" si="94"/>
        <v>1</v>
      </c>
      <c r="U377" s="159">
        <f t="shared" si="95"/>
        <v>0</v>
      </c>
      <c r="V377" s="142">
        <f t="shared" si="96"/>
        <v>0</v>
      </c>
      <c r="W377" s="142">
        <f t="shared" si="97"/>
        <v>0</v>
      </c>
      <c r="X377" s="157">
        <f t="shared" si="98"/>
        <v>0</v>
      </c>
      <c r="Y377" s="68">
        <f t="shared" si="99"/>
        <v>0</v>
      </c>
      <c r="Z377" s="68">
        <f t="shared" si="100"/>
        <v>0</v>
      </c>
      <c r="AA377" s="68" t="str">
        <f t="shared" si="101"/>
        <v/>
      </c>
      <c r="AB377" s="121" t="str">
        <f t="shared" si="102"/>
        <v/>
      </c>
    </row>
    <row r="378" spans="1:28" x14ac:dyDescent="0.25">
      <c r="A378" s="37"/>
      <c r="B378" s="57"/>
      <c r="C378" s="57"/>
      <c r="D378" s="57"/>
      <c r="E378" s="57"/>
      <c r="F378" s="57"/>
      <c r="G378" s="70"/>
      <c r="H378" s="71"/>
      <c r="I378" s="70"/>
      <c r="J378" s="61"/>
      <c r="K378" s="61"/>
      <c r="L378" s="61"/>
      <c r="M378" s="61"/>
      <c r="N378" s="120">
        <f t="shared" si="88"/>
        <v>0</v>
      </c>
      <c r="O378" s="68">
        <f t="shared" si="89"/>
        <v>0</v>
      </c>
      <c r="P378" s="121">
        <f t="shared" si="90"/>
        <v>0</v>
      </c>
      <c r="Q378" s="121">
        <f t="shared" si="91"/>
        <v>0</v>
      </c>
      <c r="R378" s="122">
        <f t="shared" si="92"/>
        <v>24</v>
      </c>
      <c r="S378" s="120">
        <f t="shared" si="93"/>
        <v>1</v>
      </c>
      <c r="T378" s="120">
        <f t="shared" si="94"/>
        <v>1</v>
      </c>
      <c r="U378" s="159">
        <f t="shared" si="95"/>
        <v>0</v>
      </c>
      <c r="V378" s="142">
        <f t="shared" si="96"/>
        <v>0</v>
      </c>
      <c r="W378" s="142">
        <f t="shared" si="97"/>
        <v>0</v>
      </c>
      <c r="X378" s="157">
        <f t="shared" si="98"/>
        <v>0</v>
      </c>
      <c r="Y378" s="68">
        <f t="shared" si="99"/>
        <v>0</v>
      </c>
      <c r="Z378" s="68">
        <f t="shared" si="100"/>
        <v>0</v>
      </c>
      <c r="AA378" s="68" t="str">
        <f t="shared" si="101"/>
        <v/>
      </c>
      <c r="AB378" s="121" t="str">
        <f t="shared" si="102"/>
        <v/>
      </c>
    </row>
    <row r="379" spans="1:28" x14ac:dyDescent="0.25">
      <c r="A379" s="37"/>
      <c r="B379" s="57"/>
      <c r="C379" s="57"/>
      <c r="D379" s="57"/>
      <c r="E379" s="57"/>
      <c r="F379" s="57"/>
      <c r="G379" s="70"/>
      <c r="H379" s="71"/>
      <c r="I379" s="70"/>
      <c r="J379" s="61"/>
      <c r="K379" s="61"/>
      <c r="L379" s="61"/>
      <c r="M379" s="61"/>
      <c r="N379" s="120">
        <f t="shared" si="88"/>
        <v>0</v>
      </c>
      <c r="O379" s="68">
        <f t="shared" si="89"/>
        <v>0</v>
      </c>
      <c r="P379" s="121">
        <f t="shared" si="90"/>
        <v>0</v>
      </c>
      <c r="Q379" s="121">
        <f t="shared" si="91"/>
        <v>0</v>
      </c>
      <c r="R379" s="122">
        <f t="shared" si="92"/>
        <v>24</v>
      </c>
      <c r="S379" s="120">
        <f t="shared" si="93"/>
        <v>1</v>
      </c>
      <c r="T379" s="120">
        <f t="shared" si="94"/>
        <v>1</v>
      </c>
      <c r="U379" s="159">
        <f t="shared" si="95"/>
        <v>0</v>
      </c>
      <c r="V379" s="142">
        <f t="shared" si="96"/>
        <v>0</v>
      </c>
      <c r="W379" s="142">
        <f t="shared" si="97"/>
        <v>0</v>
      </c>
      <c r="X379" s="157">
        <f t="shared" si="98"/>
        <v>0</v>
      </c>
      <c r="Y379" s="68">
        <f t="shared" si="99"/>
        <v>0</v>
      </c>
      <c r="Z379" s="68">
        <f t="shared" si="100"/>
        <v>0</v>
      </c>
      <c r="AA379" s="68" t="str">
        <f t="shared" si="101"/>
        <v/>
      </c>
      <c r="AB379" s="121" t="str">
        <f t="shared" si="102"/>
        <v/>
      </c>
    </row>
    <row r="380" spans="1:28" x14ac:dyDescent="0.25">
      <c r="A380" s="37"/>
      <c r="B380" s="57"/>
      <c r="C380" s="57"/>
      <c r="D380" s="57"/>
      <c r="E380" s="57"/>
      <c r="F380" s="57"/>
      <c r="G380" s="70"/>
      <c r="H380" s="71"/>
      <c r="I380" s="70"/>
      <c r="J380" s="61"/>
      <c r="K380" s="61"/>
      <c r="L380" s="61"/>
      <c r="M380" s="61"/>
      <c r="N380" s="120">
        <f t="shared" si="88"/>
        <v>0</v>
      </c>
      <c r="O380" s="68">
        <f t="shared" si="89"/>
        <v>0</v>
      </c>
      <c r="P380" s="121">
        <f t="shared" si="90"/>
        <v>0</v>
      </c>
      <c r="Q380" s="121">
        <f t="shared" si="91"/>
        <v>0</v>
      </c>
      <c r="R380" s="122">
        <f t="shared" si="92"/>
        <v>24</v>
      </c>
      <c r="S380" s="120">
        <f t="shared" si="93"/>
        <v>1</v>
      </c>
      <c r="T380" s="120">
        <f t="shared" si="94"/>
        <v>1</v>
      </c>
      <c r="U380" s="159">
        <f t="shared" si="95"/>
        <v>0</v>
      </c>
      <c r="V380" s="142">
        <f t="shared" si="96"/>
        <v>0</v>
      </c>
      <c r="W380" s="142">
        <f t="shared" si="97"/>
        <v>0</v>
      </c>
      <c r="X380" s="157">
        <f t="shared" si="98"/>
        <v>0</v>
      </c>
      <c r="Y380" s="68">
        <f t="shared" si="99"/>
        <v>0</v>
      </c>
      <c r="Z380" s="68">
        <f t="shared" si="100"/>
        <v>0</v>
      </c>
      <c r="AA380" s="68" t="str">
        <f t="shared" si="101"/>
        <v/>
      </c>
      <c r="AB380" s="121" t="str">
        <f t="shared" si="102"/>
        <v/>
      </c>
    </row>
    <row r="381" spans="1:28" x14ac:dyDescent="0.25">
      <c r="A381" s="37"/>
      <c r="B381" s="57"/>
      <c r="C381" s="57"/>
      <c r="D381" s="57"/>
      <c r="E381" s="57"/>
      <c r="F381" s="57"/>
      <c r="G381" s="70"/>
      <c r="H381" s="71"/>
      <c r="I381" s="70"/>
      <c r="J381" s="61"/>
      <c r="K381" s="61"/>
      <c r="L381" s="61"/>
      <c r="M381" s="61"/>
      <c r="N381" s="120">
        <f t="shared" si="88"/>
        <v>0</v>
      </c>
      <c r="O381" s="68">
        <f t="shared" si="89"/>
        <v>0</v>
      </c>
      <c r="P381" s="121">
        <f t="shared" si="90"/>
        <v>0</v>
      </c>
      <c r="Q381" s="121">
        <f t="shared" si="91"/>
        <v>0</v>
      </c>
      <c r="R381" s="122">
        <f t="shared" si="92"/>
        <v>24</v>
      </c>
      <c r="S381" s="120">
        <f t="shared" si="93"/>
        <v>1</v>
      </c>
      <c r="T381" s="120">
        <f t="shared" si="94"/>
        <v>1</v>
      </c>
      <c r="U381" s="159">
        <f t="shared" si="95"/>
        <v>0</v>
      </c>
      <c r="V381" s="142">
        <f t="shared" si="96"/>
        <v>0</v>
      </c>
      <c r="W381" s="142">
        <f t="shared" si="97"/>
        <v>0</v>
      </c>
      <c r="X381" s="157">
        <f t="shared" si="98"/>
        <v>0</v>
      </c>
      <c r="Y381" s="68">
        <f t="shared" si="99"/>
        <v>0</v>
      </c>
      <c r="Z381" s="68">
        <f t="shared" si="100"/>
        <v>0</v>
      </c>
      <c r="AA381" s="68" t="str">
        <f t="shared" si="101"/>
        <v/>
      </c>
      <c r="AB381" s="121" t="str">
        <f t="shared" si="102"/>
        <v/>
      </c>
    </row>
    <row r="382" spans="1:28" x14ac:dyDescent="0.25">
      <c r="A382" s="37"/>
      <c r="B382" s="57"/>
      <c r="C382" s="57"/>
      <c r="D382" s="57"/>
      <c r="E382" s="57"/>
      <c r="F382" s="57"/>
      <c r="G382" s="70"/>
      <c r="H382" s="71"/>
      <c r="I382" s="70"/>
      <c r="J382" s="61"/>
      <c r="K382" s="61"/>
      <c r="L382" s="61"/>
      <c r="M382" s="61"/>
      <c r="N382" s="120">
        <f t="shared" si="88"/>
        <v>0</v>
      </c>
      <c r="O382" s="68">
        <f t="shared" si="89"/>
        <v>0</v>
      </c>
      <c r="P382" s="121">
        <f t="shared" si="90"/>
        <v>0</v>
      </c>
      <c r="Q382" s="121">
        <f t="shared" si="91"/>
        <v>0</v>
      </c>
      <c r="R382" s="122">
        <f t="shared" si="92"/>
        <v>24</v>
      </c>
      <c r="S382" s="120">
        <f t="shared" si="93"/>
        <v>1</v>
      </c>
      <c r="T382" s="120">
        <f t="shared" si="94"/>
        <v>1</v>
      </c>
      <c r="U382" s="159">
        <f t="shared" si="95"/>
        <v>0</v>
      </c>
      <c r="V382" s="142">
        <f t="shared" si="96"/>
        <v>0</v>
      </c>
      <c r="W382" s="142">
        <f t="shared" si="97"/>
        <v>0</v>
      </c>
      <c r="X382" s="157">
        <f t="shared" si="98"/>
        <v>0</v>
      </c>
      <c r="Y382" s="68">
        <f t="shared" si="99"/>
        <v>0</v>
      </c>
      <c r="Z382" s="68">
        <f t="shared" si="100"/>
        <v>0</v>
      </c>
      <c r="AA382" s="68" t="str">
        <f t="shared" si="101"/>
        <v/>
      </c>
      <c r="AB382" s="121" t="str">
        <f t="shared" si="102"/>
        <v/>
      </c>
    </row>
    <row r="383" spans="1:28" x14ac:dyDescent="0.25">
      <c r="A383" s="37"/>
      <c r="B383" s="57"/>
      <c r="C383" s="57"/>
      <c r="D383" s="57"/>
      <c r="E383" s="57"/>
      <c r="F383" s="57"/>
      <c r="G383" s="70"/>
      <c r="H383" s="71"/>
      <c r="I383" s="70"/>
      <c r="J383" s="61"/>
      <c r="K383" s="61"/>
      <c r="L383" s="61"/>
      <c r="M383" s="61"/>
      <c r="N383" s="120">
        <f t="shared" si="88"/>
        <v>0</v>
      </c>
      <c r="O383" s="68">
        <f t="shared" si="89"/>
        <v>0</v>
      </c>
      <c r="P383" s="121">
        <f t="shared" si="90"/>
        <v>0</v>
      </c>
      <c r="Q383" s="121">
        <f t="shared" si="91"/>
        <v>0</v>
      </c>
      <c r="R383" s="122">
        <f t="shared" si="92"/>
        <v>24</v>
      </c>
      <c r="S383" s="120">
        <f t="shared" si="93"/>
        <v>1</v>
      </c>
      <c r="T383" s="120">
        <f t="shared" si="94"/>
        <v>1</v>
      </c>
      <c r="U383" s="159">
        <f t="shared" si="95"/>
        <v>0</v>
      </c>
      <c r="V383" s="142">
        <f t="shared" si="96"/>
        <v>0</v>
      </c>
      <c r="W383" s="142">
        <f t="shared" si="97"/>
        <v>0</v>
      </c>
      <c r="X383" s="157">
        <f t="shared" si="98"/>
        <v>0</v>
      </c>
      <c r="Y383" s="68">
        <f t="shared" si="99"/>
        <v>0</v>
      </c>
      <c r="Z383" s="68">
        <f t="shared" si="100"/>
        <v>0</v>
      </c>
      <c r="AA383" s="68" t="str">
        <f t="shared" si="101"/>
        <v/>
      </c>
      <c r="AB383" s="121" t="str">
        <f t="shared" si="102"/>
        <v/>
      </c>
    </row>
    <row r="384" spans="1:28" x14ac:dyDescent="0.25">
      <c r="A384" s="37"/>
      <c r="B384" s="57"/>
      <c r="C384" s="57"/>
      <c r="D384" s="57"/>
      <c r="E384" s="57"/>
      <c r="F384" s="57"/>
      <c r="G384" s="70"/>
      <c r="H384" s="71"/>
      <c r="I384" s="70"/>
      <c r="J384" s="61"/>
      <c r="K384" s="61"/>
      <c r="L384" s="61"/>
      <c r="M384" s="61"/>
      <c r="N384" s="120">
        <f t="shared" si="88"/>
        <v>0</v>
      </c>
      <c r="O384" s="68">
        <f t="shared" si="89"/>
        <v>0</v>
      </c>
      <c r="P384" s="121">
        <f t="shared" si="90"/>
        <v>0</v>
      </c>
      <c r="Q384" s="121">
        <f t="shared" si="91"/>
        <v>0</v>
      </c>
      <c r="R384" s="122">
        <f t="shared" si="92"/>
        <v>24</v>
      </c>
      <c r="S384" s="120">
        <f t="shared" si="93"/>
        <v>1</v>
      </c>
      <c r="T384" s="120">
        <f t="shared" si="94"/>
        <v>1</v>
      </c>
      <c r="U384" s="159">
        <f t="shared" si="95"/>
        <v>0</v>
      </c>
      <c r="V384" s="142">
        <f t="shared" si="96"/>
        <v>0</v>
      </c>
      <c r="W384" s="142">
        <f t="shared" si="97"/>
        <v>0</v>
      </c>
      <c r="X384" s="157">
        <f t="shared" si="98"/>
        <v>0</v>
      </c>
      <c r="Y384" s="68">
        <f t="shared" si="99"/>
        <v>0</v>
      </c>
      <c r="Z384" s="68">
        <f t="shared" si="100"/>
        <v>0</v>
      </c>
      <c r="AA384" s="68" t="str">
        <f t="shared" si="101"/>
        <v/>
      </c>
      <c r="AB384" s="121" t="str">
        <f t="shared" si="102"/>
        <v/>
      </c>
    </row>
    <row r="385" spans="1:28" x14ac:dyDescent="0.25">
      <c r="A385" s="37"/>
      <c r="B385" s="57"/>
      <c r="C385" s="57"/>
      <c r="D385" s="57"/>
      <c r="E385" s="57"/>
      <c r="F385" s="57"/>
      <c r="G385" s="70"/>
      <c r="H385" s="71"/>
      <c r="I385" s="70"/>
      <c r="J385" s="61"/>
      <c r="K385" s="61"/>
      <c r="L385" s="61"/>
      <c r="M385" s="61"/>
      <c r="N385" s="120">
        <f t="shared" si="88"/>
        <v>0</v>
      </c>
      <c r="O385" s="68">
        <f t="shared" si="89"/>
        <v>0</v>
      </c>
      <c r="P385" s="121">
        <f t="shared" si="90"/>
        <v>0</v>
      </c>
      <c r="Q385" s="121">
        <f t="shared" si="91"/>
        <v>0</v>
      </c>
      <c r="R385" s="122">
        <f t="shared" si="92"/>
        <v>24</v>
      </c>
      <c r="S385" s="120">
        <f t="shared" si="93"/>
        <v>1</v>
      </c>
      <c r="T385" s="120">
        <f t="shared" si="94"/>
        <v>1</v>
      </c>
      <c r="U385" s="159">
        <f t="shared" si="95"/>
        <v>0</v>
      </c>
      <c r="V385" s="142">
        <f t="shared" si="96"/>
        <v>0</v>
      </c>
      <c r="W385" s="142">
        <f t="shared" si="97"/>
        <v>0</v>
      </c>
      <c r="X385" s="157">
        <f t="shared" si="98"/>
        <v>0</v>
      </c>
      <c r="Y385" s="68">
        <f t="shared" si="99"/>
        <v>0</v>
      </c>
      <c r="Z385" s="68">
        <f t="shared" si="100"/>
        <v>0</v>
      </c>
      <c r="AA385" s="68" t="str">
        <f t="shared" si="101"/>
        <v/>
      </c>
      <c r="AB385" s="121" t="str">
        <f t="shared" si="102"/>
        <v/>
      </c>
    </row>
    <row r="386" spans="1:28" x14ac:dyDescent="0.25">
      <c r="A386" s="37"/>
      <c r="B386" s="57"/>
      <c r="C386" s="57"/>
      <c r="D386" s="57"/>
      <c r="E386" s="57"/>
      <c r="F386" s="57"/>
      <c r="G386" s="70"/>
      <c r="H386" s="71"/>
      <c r="I386" s="70"/>
      <c r="J386" s="61"/>
      <c r="K386" s="61"/>
      <c r="L386" s="61"/>
      <c r="M386" s="61"/>
      <c r="N386" s="120">
        <f t="shared" si="88"/>
        <v>0</v>
      </c>
      <c r="O386" s="68">
        <f t="shared" si="89"/>
        <v>0</v>
      </c>
      <c r="P386" s="121">
        <f t="shared" si="90"/>
        <v>0</v>
      </c>
      <c r="Q386" s="121">
        <f t="shared" si="91"/>
        <v>0</v>
      </c>
      <c r="R386" s="122">
        <f t="shared" si="92"/>
        <v>24</v>
      </c>
      <c r="S386" s="120">
        <f t="shared" si="93"/>
        <v>1</v>
      </c>
      <c r="T386" s="120">
        <f t="shared" si="94"/>
        <v>1</v>
      </c>
      <c r="U386" s="159">
        <f t="shared" si="95"/>
        <v>0</v>
      </c>
      <c r="V386" s="142">
        <f t="shared" si="96"/>
        <v>0</v>
      </c>
      <c r="W386" s="142">
        <f t="shared" si="97"/>
        <v>0</v>
      </c>
      <c r="X386" s="157">
        <f t="shared" si="98"/>
        <v>0</v>
      </c>
      <c r="Y386" s="68">
        <f t="shared" si="99"/>
        <v>0</v>
      </c>
      <c r="Z386" s="68">
        <f t="shared" si="100"/>
        <v>0</v>
      </c>
      <c r="AA386" s="68" t="str">
        <f t="shared" si="101"/>
        <v/>
      </c>
      <c r="AB386" s="121" t="str">
        <f t="shared" si="102"/>
        <v/>
      </c>
    </row>
    <row r="387" spans="1:28" x14ac:dyDescent="0.25">
      <c r="A387" s="37"/>
      <c r="B387" s="57"/>
      <c r="C387" s="57"/>
      <c r="D387" s="57"/>
      <c r="E387" s="57"/>
      <c r="F387" s="57"/>
      <c r="G387" s="70"/>
      <c r="H387" s="71"/>
      <c r="I387" s="70"/>
      <c r="J387" s="61"/>
      <c r="K387" s="61"/>
      <c r="L387" s="61"/>
      <c r="M387" s="61"/>
      <c r="N387" s="120">
        <f t="shared" si="88"/>
        <v>0</v>
      </c>
      <c r="O387" s="68">
        <f t="shared" si="89"/>
        <v>0</v>
      </c>
      <c r="P387" s="121">
        <f t="shared" si="90"/>
        <v>0</v>
      </c>
      <c r="Q387" s="121">
        <f t="shared" si="91"/>
        <v>0</v>
      </c>
      <c r="R387" s="122">
        <f t="shared" si="92"/>
        <v>24</v>
      </c>
      <c r="S387" s="120">
        <f t="shared" si="93"/>
        <v>1</v>
      </c>
      <c r="T387" s="120">
        <f t="shared" si="94"/>
        <v>1</v>
      </c>
      <c r="U387" s="159">
        <f t="shared" si="95"/>
        <v>0</v>
      </c>
      <c r="V387" s="142">
        <f t="shared" si="96"/>
        <v>0</v>
      </c>
      <c r="W387" s="142">
        <f t="shared" si="97"/>
        <v>0</v>
      </c>
      <c r="X387" s="157">
        <f t="shared" si="98"/>
        <v>0</v>
      </c>
      <c r="Y387" s="68">
        <f t="shared" si="99"/>
        <v>0</v>
      </c>
      <c r="Z387" s="68">
        <f t="shared" si="100"/>
        <v>0</v>
      </c>
      <c r="AA387" s="68" t="str">
        <f t="shared" si="101"/>
        <v/>
      </c>
      <c r="AB387" s="121" t="str">
        <f t="shared" si="102"/>
        <v/>
      </c>
    </row>
    <row r="388" spans="1:28" x14ac:dyDescent="0.25">
      <c r="A388" s="37"/>
      <c r="B388" s="57"/>
      <c r="C388" s="57"/>
      <c r="D388" s="57"/>
      <c r="E388" s="57"/>
      <c r="F388" s="57"/>
      <c r="G388" s="70"/>
      <c r="H388" s="71"/>
      <c r="I388" s="70"/>
      <c r="J388" s="61"/>
      <c r="K388" s="61"/>
      <c r="L388" s="61"/>
      <c r="M388" s="61"/>
      <c r="N388" s="120">
        <f t="shared" si="88"/>
        <v>0</v>
      </c>
      <c r="O388" s="68">
        <f t="shared" si="89"/>
        <v>0</v>
      </c>
      <c r="P388" s="121">
        <f t="shared" si="90"/>
        <v>0</v>
      </c>
      <c r="Q388" s="121">
        <f t="shared" si="91"/>
        <v>0</v>
      </c>
      <c r="R388" s="122">
        <f t="shared" si="92"/>
        <v>24</v>
      </c>
      <c r="S388" s="120">
        <f t="shared" si="93"/>
        <v>1</v>
      </c>
      <c r="T388" s="120">
        <f t="shared" si="94"/>
        <v>1</v>
      </c>
      <c r="U388" s="159">
        <f t="shared" si="95"/>
        <v>0</v>
      </c>
      <c r="V388" s="142">
        <f t="shared" si="96"/>
        <v>0</v>
      </c>
      <c r="W388" s="142">
        <f t="shared" si="97"/>
        <v>0</v>
      </c>
      <c r="X388" s="157">
        <f t="shared" si="98"/>
        <v>0</v>
      </c>
      <c r="Y388" s="68">
        <f t="shared" si="99"/>
        <v>0</v>
      </c>
      <c r="Z388" s="68">
        <f t="shared" si="100"/>
        <v>0</v>
      </c>
      <c r="AA388" s="68" t="str">
        <f t="shared" si="101"/>
        <v/>
      </c>
      <c r="AB388" s="121" t="str">
        <f t="shared" si="102"/>
        <v/>
      </c>
    </row>
    <row r="389" spans="1:28" x14ac:dyDescent="0.25">
      <c r="A389" s="37"/>
      <c r="B389" s="57"/>
      <c r="C389" s="57"/>
      <c r="D389" s="57"/>
      <c r="E389" s="57"/>
      <c r="F389" s="57"/>
      <c r="G389" s="70"/>
      <c r="H389" s="71"/>
      <c r="I389" s="70"/>
      <c r="J389" s="61"/>
      <c r="K389" s="61"/>
      <c r="L389" s="61"/>
      <c r="M389" s="61"/>
      <c r="N389" s="120">
        <f t="shared" si="88"/>
        <v>0</v>
      </c>
      <c r="O389" s="68">
        <f t="shared" si="89"/>
        <v>0</v>
      </c>
      <c r="P389" s="121">
        <f t="shared" si="90"/>
        <v>0</v>
      </c>
      <c r="Q389" s="121">
        <f t="shared" si="91"/>
        <v>0</v>
      </c>
      <c r="R389" s="122">
        <f t="shared" si="92"/>
        <v>24</v>
      </c>
      <c r="S389" s="120">
        <f t="shared" si="93"/>
        <v>1</v>
      </c>
      <c r="T389" s="120">
        <f t="shared" si="94"/>
        <v>1</v>
      </c>
      <c r="U389" s="159">
        <f t="shared" si="95"/>
        <v>0</v>
      </c>
      <c r="V389" s="142">
        <f t="shared" si="96"/>
        <v>0</v>
      </c>
      <c r="W389" s="142">
        <f t="shared" si="97"/>
        <v>0</v>
      </c>
      <c r="X389" s="157">
        <f t="shared" si="98"/>
        <v>0</v>
      </c>
      <c r="Y389" s="68">
        <f t="shared" si="99"/>
        <v>0</v>
      </c>
      <c r="Z389" s="68">
        <f t="shared" si="100"/>
        <v>0</v>
      </c>
      <c r="AA389" s="68" t="str">
        <f t="shared" si="101"/>
        <v/>
      </c>
      <c r="AB389" s="121" t="str">
        <f t="shared" si="102"/>
        <v/>
      </c>
    </row>
    <row r="390" spans="1:28" x14ac:dyDescent="0.25">
      <c r="A390" s="37"/>
      <c r="B390" s="57"/>
      <c r="C390" s="57"/>
      <c r="D390" s="57"/>
      <c r="E390" s="57"/>
      <c r="F390" s="57"/>
      <c r="G390" s="70"/>
      <c r="H390" s="71"/>
      <c r="I390" s="70"/>
      <c r="J390" s="61"/>
      <c r="K390" s="61"/>
      <c r="L390" s="61"/>
      <c r="M390" s="61"/>
      <c r="N390" s="120">
        <f t="shared" si="88"/>
        <v>0</v>
      </c>
      <c r="O390" s="68">
        <f t="shared" si="89"/>
        <v>0</v>
      </c>
      <c r="P390" s="121">
        <f t="shared" si="90"/>
        <v>0</v>
      </c>
      <c r="Q390" s="121">
        <f t="shared" si="91"/>
        <v>0</v>
      </c>
      <c r="R390" s="122">
        <f t="shared" si="92"/>
        <v>24</v>
      </c>
      <c r="S390" s="120">
        <f t="shared" si="93"/>
        <v>1</v>
      </c>
      <c r="T390" s="120">
        <f t="shared" si="94"/>
        <v>1</v>
      </c>
      <c r="U390" s="159">
        <f t="shared" si="95"/>
        <v>0</v>
      </c>
      <c r="V390" s="142">
        <f t="shared" si="96"/>
        <v>0</v>
      </c>
      <c r="W390" s="142">
        <f t="shared" si="97"/>
        <v>0</v>
      </c>
      <c r="X390" s="157">
        <f t="shared" si="98"/>
        <v>0</v>
      </c>
      <c r="Y390" s="68">
        <f t="shared" si="99"/>
        <v>0</v>
      </c>
      <c r="Z390" s="68">
        <f t="shared" si="100"/>
        <v>0</v>
      </c>
      <c r="AA390" s="68" t="str">
        <f t="shared" si="101"/>
        <v/>
      </c>
      <c r="AB390" s="121" t="str">
        <f t="shared" si="102"/>
        <v/>
      </c>
    </row>
    <row r="391" spans="1:28" x14ac:dyDescent="0.25">
      <c r="A391" s="37"/>
      <c r="B391" s="57"/>
      <c r="C391" s="57"/>
      <c r="D391" s="57"/>
      <c r="E391" s="57"/>
      <c r="F391" s="57"/>
      <c r="G391" s="70"/>
      <c r="H391" s="71"/>
      <c r="I391" s="70"/>
      <c r="J391" s="61"/>
      <c r="K391" s="61"/>
      <c r="L391" s="61"/>
      <c r="M391" s="61"/>
      <c r="N391" s="120">
        <f t="shared" ref="N391:N454" si="103">J391*K391/1000</f>
        <v>0</v>
      </c>
      <c r="O391" s="68">
        <f t="shared" ref="O391:O454" si="104">+J391/R391/3600</f>
        <v>0</v>
      </c>
      <c r="P391" s="121">
        <f t="shared" ref="P391:P454" si="105">K391*O391/1000</f>
        <v>0</v>
      </c>
      <c r="Q391" s="121">
        <f t="shared" ref="Q391:Q454" si="106">+IF(O391&lt;&gt;0,M391/O391,0)</f>
        <v>0</v>
      </c>
      <c r="R391" s="122">
        <f t="shared" ref="R391:R454" si="107">+(H391-G391+1)*24</f>
        <v>24</v>
      </c>
      <c r="S391" s="120">
        <f t="shared" ref="S391:S454" si="108">+(I391-G391+1)</f>
        <v>1</v>
      </c>
      <c r="T391" s="120">
        <f t="shared" ref="T391:T454" si="109">+(I391-G391+1)/(H391-G391+1)</f>
        <v>1</v>
      </c>
      <c r="U391" s="159">
        <f t="shared" ref="U391:U454" si="110">+N391/Bandwidth_MBperSec/60</f>
        <v>0</v>
      </c>
      <c r="V391" s="142">
        <f t="shared" ref="V391:V454" si="111">+IF(M391&lt;&gt;0,($L391*(SLAmaj+SLAMajPlus*($K391+1000)/1000-1)+($J391-$L391)*SLAmin)*1.05/$M391/60,0)</f>
        <v>0</v>
      </c>
      <c r="W391" s="142">
        <f t="shared" ref="W391:W454" si="112">+MAX(U391:V391)</f>
        <v>0</v>
      </c>
      <c r="X391" s="157">
        <f t="shared" ref="X391:X454" si="113">+W391/60</f>
        <v>0</v>
      </c>
      <c r="Y391" s="68">
        <f t="shared" ref="Y391:Y454" si="114">+IF(J391&lt;&gt;0,60*W391/J391*M391,0)</f>
        <v>0</v>
      </c>
      <c r="Z391" s="68">
        <f t="shared" ref="Z391:Z454" si="115">+X391/R391</f>
        <v>0</v>
      </c>
      <c r="AA391" s="68" t="str">
        <f t="shared" ref="AA391:AA454" si="116">IF(Y391&lt;&gt;0,1/Y391*M391,"")</f>
        <v/>
      </c>
      <c r="AB391" s="121" t="str">
        <f t="shared" ref="AB391:AB454" si="117">+IF(W391&lt;&gt;0,N391/W391/60,"")</f>
        <v/>
      </c>
    </row>
    <row r="392" spans="1:28" x14ac:dyDescent="0.25">
      <c r="A392" s="37"/>
      <c r="B392" s="57"/>
      <c r="C392" s="57"/>
      <c r="D392" s="57"/>
      <c r="E392" s="57"/>
      <c r="F392" s="57"/>
      <c r="G392" s="70"/>
      <c r="H392" s="71"/>
      <c r="I392" s="70"/>
      <c r="J392" s="61"/>
      <c r="K392" s="61"/>
      <c r="L392" s="61"/>
      <c r="M392" s="61"/>
      <c r="N392" s="120">
        <f t="shared" si="103"/>
        <v>0</v>
      </c>
      <c r="O392" s="68">
        <f t="shared" si="104"/>
        <v>0</v>
      </c>
      <c r="P392" s="121">
        <f t="shared" si="105"/>
        <v>0</v>
      </c>
      <c r="Q392" s="121">
        <f t="shared" si="106"/>
        <v>0</v>
      </c>
      <c r="R392" s="122">
        <f t="shared" si="107"/>
        <v>24</v>
      </c>
      <c r="S392" s="120">
        <f t="shared" si="108"/>
        <v>1</v>
      </c>
      <c r="T392" s="120">
        <f t="shared" si="109"/>
        <v>1</v>
      </c>
      <c r="U392" s="159">
        <f t="shared" si="110"/>
        <v>0</v>
      </c>
      <c r="V392" s="142">
        <f t="shared" si="111"/>
        <v>0</v>
      </c>
      <c r="W392" s="142">
        <f t="shared" si="112"/>
        <v>0</v>
      </c>
      <c r="X392" s="157">
        <f t="shared" si="113"/>
        <v>0</v>
      </c>
      <c r="Y392" s="68">
        <f t="shared" si="114"/>
        <v>0</v>
      </c>
      <c r="Z392" s="68">
        <f t="shared" si="115"/>
        <v>0</v>
      </c>
      <c r="AA392" s="68" t="str">
        <f t="shared" si="116"/>
        <v/>
      </c>
      <c r="AB392" s="121" t="str">
        <f t="shared" si="117"/>
        <v/>
      </c>
    </row>
    <row r="393" spans="1:28" x14ac:dyDescent="0.25">
      <c r="A393" s="37"/>
      <c r="B393" s="57"/>
      <c r="C393" s="57"/>
      <c r="D393" s="57"/>
      <c r="E393" s="57"/>
      <c r="F393" s="57"/>
      <c r="G393" s="70"/>
      <c r="H393" s="71"/>
      <c r="I393" s="70"/>
      <c r="J393" s="61"/>
      <c r="K393" s="61"/>
      <c r="L393" s="61"/>
      <c r="M393" s="61"/>
      <c r="N393" s="120">
        <f t="shared" si="103"/>
        <v>0</v>
      </c>
      <c r="O393" s="68">
        <f t="shared" si="104"/>
        <v>0</v>
      </c>
      <c r="P393" s="121">
        <f t="shared" si="105"/>
        <v>0</v>
      </c>
      <c r="Q393" s="121">
        <f t="shared" si="106"/>
        <v>0</v>
      </c>
      <c r="R393" s="122">
        <f t="shared" si="107"/>
        <v>24</v>
      </c>
      <c r="S393" s="120">
        <f t="shared" si="108"/>
        <v>1</v>
      </c>
      <c r="T393" s="120">
        <f t="shared" si="109"/>
        <v>1</v>
      </c>
      <c r="U393" s="159">
        <f t="shared" si="110"/>
        <v>0</v>
      </c>
      <c r="V393" s="142">
        <f t="shared" si="111"/>
        <v>0</v>
      </c>
      <c r="W393" s="142">
        <f t="shared" si="112"/>
        <v>0</v>
      </c>
      <c r="X393" s="157">
        <f t="shared" si="113"/>
        <v>0</v>
      </c>
      <c r="Y393" s="68">
        <f t="shared" si="114"/>
        <v>0</v>
      </c>
      <c r="Z393" s="68">
        <f t="shared" si="115"/>
        <v>0</v>
      </c>
      <c r="AA393" s="68" t="str">
        <f t="shared" si="116"/>
        <v/>
      </c>
      <c r="AB393" s="121" t="str">
        <f t="shared" si="117"/>
        <v/>
      </c>
    </row>
    <row r="394" spans="1:28" x14ac:dyDescent="0.25">
      <c r="A394" s="37"/>
      <c r="B394" s="57"/>
      <c r="C394" s="57"/>
      <c r="D394" s="57"/>
      <c r="E394" s="57"/>
      <c r="F394" s="57"/>
      <c r="G394" s="70"/>
      <c r="H394" s="71"/>
      <c r="I394" s="70"/>
      <c r="J394" s="61"/>
      <c r="K394" s="61"/>
      <c r="L394" s="61"/>
      <c r="M394" s="61"/>
      <c r="N394" s="120">
        <f t="shared" si="103"/>
        <v>0</v>
      </c>
      <c r="O394" s="68">
        <f t="shared" si="104"/>
        <v>0</v>
      </c>
      <c r="P394" s="121">
        <f t="shared" si="105"/>
        <v>0</v>
      </c>
      <c r="Q394" s="121">
        <f t="shared" si="106"/>
        <v>0</v>
      </c>
      <c r="R394" s="122">
        <f t="shared" si="107"/>
        <v>24</v>
      </c>
      <c r="S394" s="120">
        <f t="shared" si="108"/>
        <v>1</v>
      </c>
      <c r="T394" s="120">
        <f t="shared" si="109"/>
        <v>1</v>
      </c>
      <c r="U394" s="159">
        <f t="shared" si="110"/>
        <v>0</v>
      </c>
      <c r="V394" s="142">
        <f t="shared" si="111"/>
        <v>0</v>
      </c>
      <c r="W394" s="142">
        <f t="shared" si="112"/>
        <v>0</v>
      </c>
      <c r="X394" s="157">
        <f t="shared" si="113"/>
        <v>0</v>
      </c>
      <c r="Y394" s="68">
        <f t="shared" si="114"/>
        <v>0</v>
      </c>
      <c r="Z394" s="68">
        <f t="shared" si="115"/>
        <v>0</v>
      </c>
      <c r="AA394" s="68" t="str">
        <f t="shared" si="116"/>
        <v/>
      </c>
      <c r="AB394" s="121" t="str">
        <f t="shared" si="117"/>
        <v/>
      </c>
    </row>
    <row r="395" spans="1:28" x14ac:dyDescent="0.25">
      <c r="A395" s="37"/>
      <c r="B395" s="57"/>
      <c r="C395" s="57"/>
      <c r="D395" s="57"/>
      <c r="E395" s="57"/>
      <c r="F395" s="57"/>
      <c r="G395" s="70"/>
      <c r="H395" s="71"/>
      <c r="I395" s="70"/>
      <c r="J395" s="61"/>
      <c r="K395" s="61"/>
      <c r="L395" s="61"/>
      <c r="M395" s="61"/>
      <c r="N395" s="120">
        <f t="shared" si="103"/>
        <v>0</v>
      </c>
      <c r="O395" s="68">
        <f t="shared" si="104"/>
        <v>0</v>
      </c>
      <c r="P395" s="121">
        <f t="shared" si="105"/>
        <v>0</v>
      </c>
      <c r="Q395" s="121">
        <f t="shared" si="106"/>
        <v>0</v>
      </c>
      <c r="R395" s="122">
        <f t="shared" si="107"/>
        <v>24</v>
      </c>
      <c r="S395" s="120">
        <f t="shared" si="108"/>
        <v>1</v>
      </c>
      <c r="T395" s="120">
        <f t="shared" si="109"/>
        <v>1</v>
      </c>
      <c r="U395" s="159">
        <f t="shared" si="110"/>
        <v>0</v>
      </c>
      <c r="V395" s="142">
        <f t="shared" si="111"/>
        <v>0</v>
      </c>
      <c r="W395" s="142">
        <f t="shared" si="112"/>
        <v>0</v>
      </c>
      <c r="X395" s="157">
        <f t="shared" si="113"/>
        <v>0</v>
      </c>
      <c r="Y395" s="68">
        <f t="shared" si="114"/>
        <v>0</v>
      </c>
      <c r="Z395" s="68">
        <f t="shared" si="115"/>
        <v>0</v>
      </c>
      <c r="AA395" s="68" t="str">
        <f t="shared" si="116"/>
        <v/>
      </c>
      <c r="AB395" s="121" t="str">
        <f t="shared" si="117"/>
        <v/>
      </c>
    </row>
    <row r="396" spans="1:28" x14ac:dyDescent="0.25">
      <c r="A396" s="37"/>
      <c r="B396" s="57"/>
      <c r="C396" s="57"/>
      <c r="D396" s="57"/>
      <c r="E396" s="57"/>
      <c r="F396" s="57"/>
      <c r="G396" s="70"/>
      <c r="H396" s="71"/>
      <c r="I396" s="70"/>
      <c r="J396" s="61"/>
      <c r="K396" s="61"/>
      <c r="L396" s="61"/>
      <c r="M396" s="61"/>
      <c r="N396" s="120">
        <f t="shared" si="103"/>
        <v>0</v>
      </c>
      <c r="O396" s="68">
        <f t="shared" si="104"/>
        <v>0</v>
      </c>
      <c r="P396" s="121">
        <f t="shared" si="105"/>
        <v>0</v>
      </c>
      <c r="Q396" s="121">
        <f t="shared" si="106"/>
        <v>0</v>
      </c>
      <c r="R396" s="122">
        <f t="shared" si="107"/>
        <v>24</v>
      </c>
      <c r="S396" s="120">
        <f t="shared" si="108"/>
        <v>1</v>
      </c>
      <c r="T396" s="120">
        <f t="shared" si="109"/>
        <v>1</v>
      </c>
      <c r="U396" s="159">
        <f t="shared" si="110"/>
        <v>0</v>
      </c>
      <c r="V396" s="142">
        <f t="shared" si="111"/>
        <v>0</v>
      </c>
      <c r="W396" s="142">
        <f t="shared" si="112"/>
        <v>0</v>
      </c>
      <c r="X396" s="157">
        <f t="shared" si="113"/>
        <v>0</v>
      </c>
      <c r="Y396" s="68">
        <f t="shared" si="114"/>
        <v>0</v>
      </c>
      <c r="Z396" s="68">
        <f t="shared" si="115"/>
        <v>0</v>
      </c>
      <c r="AA396" s="68" t="str">
        <f t="shared" si="116"/>
        <v/>
      </c>
      <c r="AB396" s="121" t="str">
        <f t="shared" si="117"/>
        <v/>
      </c>
    </row>
    <row r="397" spans="1:28" x14ac:dyDescent="0.25">
      <c r="A397" s="37"/>
      <c r="B397" s="57"/>
      <c r="C397" s="57"/>
      <c r="D397" s="57"/>
      <c r="E397" s="57"/>
      <c r="F397" s="57"/>
      <c r="G397" s="70"/>
      <c r="H397" s="71"/>
      <c r="I397" s="70"/>
      <c r="J397" s="61"/>
      <c r="K397" s="61"/>
      <c r="L397" s="61"/>
      <c r="M397" s="61"/>
      <c r="N397" s="120">
        <f t="shared" si="103"/>
        <v>0</v>
      </c>
      <c r="O397" s="68">
        <f t="shared" si="104"/>
        <v>0</v>
      </c>
      <c r="P397" s="121">
        <f t="shared" si="105"/>
        <v>0</v>
      </c>
      <c r="Q397" s="121">
        <f t="shared" si="106"/>
        <v>0</v>
      </c>
      <c r="R397" s="122">
        <f t="shared" si="107"/>
        <v>24</v>
      </c>
      <c r="S397" s="120">
        <f t="shared" si="108"/>
        <v>1</v>
      </c>
      <c r="T397" s="120">
        <f t="shared" si="109"/>
        <v>1</v>
      </c>
      <c r="U397" s="159">
        <f t="shared" si="110"/>
        <v>0</v>
      </c>
      <c r="V397" s="142">
        <f t="shared" si="111"/>
        <v>0</v>
      </c>
      <c r="W397" s="142">
        <f t="shared" si="112"/>
        <v>0</v>
      </c>
      <c r="X397" s="157">
        <f t="shared" si="113"/>
        <v>0</v>
      </c>
      <c r="Y397" s="68">
        <f t="shared" si="114"/>
        <v>0</v>
      </c>
      <c r="Z397" s="68">
        <f t="shared" si="115"/>
        <v>0</v>
      </c>
      <c r="AA397" s="68" t="str">
        <f t="shared" si="116"/>
        <v/>
      </c>
      <c r="AB397" s="121" t="str">
        <f t="shared" si="117"/>
        <v/>
      </c>
    </row>
    <row r="398" spans="1:28" x14ac:dyDescent="0.25">
      <c r="A398" s="37"/>
      <c r="B398" s="57"/>
      <c r="C398" s="57"/>
      <c r="D398" s="57"/>
      <c r="E398" s="57"/>
      <c r="F398" s="57"/>
      <c r="G398" s="70"/>
      <c r="H398" s="71"/>
      <c r="I398" s="70"/>
      <c r="J398" s="61"/>
      <c r="K398" s="61"/>
      <c r="L398" s="61"/>
      <c r="M398" s="61"/>
      <c r="N398" s="120">
        <f t="shared" si="103"/>
        <v>0</v>
      </c>
      <c r="O398" s="68">
        <f t="shared" si="104"/>
        <v>0</v>
      </c>
      <c r="P398" s="121">
        <f t="shared" si="105"/>
        <v>0</v>
      </c>
      <c r="Q398" s="121">
        <f t="shared" si="106"/>
        <v>0</v>
      </c>
      <c r="R398" s="122">
        <f t="shared" si="107"/>
        <v>24</v>
      </c>
      <c r="S398" s="120">
        <f t="shared" si="108"/>
        <v>1</v>
      </c>
      <c r="T398" s="120">
        <f t="shared" si="109"/>
        <v>1</v>
      </c>
      <c r="U398" s="159">
        <f t="shared" si="110"/>
        <v>0</v>
      </c>
      <c r="V398" s="142">
        <f t="shared" si="111"/>
        <v>0</v>
      </c>
      <c r="W398" s="142">
        <f t="shared" si="112"/>
        <v>0</v>
      </c>
      <c r="X398" s="157">
        <f t="shared" si="113"/>
        <v>0</v>
      </c>
      <c r="Y398" s="68">
        <f t="shared" si="114"/>
        <v>0</v>
      </c>
      <c r="Z398" s="68">
        <f t="shared" si="115"/>
        <v>0</v>
      </c>
      <c r="AA398" s="68" t="str">
        <f t="shared" si="116"/>
        <v/>
      </c>
      <c r="AB398" s="121" t="str">
        <f t="shared" si="117"/>
        <v/>
      </c>
    </row>
    <row r="399" spans="1:28" x14ac:dyDescent="0.25">
      <c r="A399" s="37"/>
      <c r="B399" s="57"/>
      <c r="C399" s="57"/>
      <c r="D399" s="57"/>
      <c r="E399" s="57"/>
      <c r="F399" s="57"/>
      <c r="G399" s="70"/>
      <c r="H399" s="71"/>
      <c r="I399" s="70"/>
      <c r="J399" s="61"/>
      <c r="K399" s="61"/>
      <c r="L399" s="61"/>
      <c r="M399" s="61"/>
      <c r="N399" s="120">
        <f t="shared" si="103"/>
        <v>0</v>
      </c>
      <c r="O399" s="68">
        <f t="shared" si="104"/>
        <v>0</v>
      </c>
      <c r="P399" s="121">
        <f t="shared" si="105"/>
        <v>0</v>
      </c>
      <c r="Q399" s="121">
        <f t="shared" si="106"/>
        <v>0</v>
      </c>
      <c r="R399" s="122">
        <f t="shared" si="107"/>
        <v>24</v>
      </c>
      <c r="S399" s="120">
        <f t="shared" si="108"/>
        <v>1</v>
      </c>
      <c r="T399" s="120">
        <f t="shared" si="109"/>
        <v>1</v>
      </c>
      <c r="U399" s="159">
        <f t="shared" si="110"/>
        <v>0</v>
      </c>
      <c r="V399" s="142">
        <f t="shared" si="111"/>
        <v>0</v>
      </c>
      <c r="W399" s="142">
        <f t="shared" si="112"/>
        <v>0</v>
      </c>
      <c r="X399" s="157">
        <f t="shared" si="113"/>
        <v>0</v>
      </c>
      <c r="Y399" s="68">
        <f t="shared" si="114"/>
        <v>0</v>
      </c>
      <c r="Z399" s="68">
        <f t="shared" si="115"/>
        <v>0</v>
      </c>
      <c r="AA399" s="68" t="str">
        <f t="shared" si="116"/>
        <v/>
      </c>
      <c r="AB399" s="121" t="str">
        <f t="shared" si="117"/>
        <v/>
      </c>
    </row>
    <row r="400" spans="1:28" x14ac:dyDescent="0.25">
      <c r="A400" s="37"/>
      <c r="B400" s="57"/>
      <c r="C400" s="57"/>
      <c r="D400" s="57"/>
      <c r="E400" s="57"/>
      <c r="F400" s="57"/>
      <c r="G400" s="70"/>
      <c r="H400" s="71"/>
      <c r="I400" s="70"/>
      <c r="J400" s="61"/>
      <c r="K400" s="61"/>
      <c r="L400" s="61"/>
      <c r="M400" s="61"/>
      <c r="N400" s="120">
        <f t="shared" si="103"/>
        <v>0</v>
      </c>
      <c r="O400" s="68">
        <f t="shared" si="104"/>
        <v>0</v>
      </c>
      <c r="P400" s="121">
        <f t="shared" si="105"/>
        <v>0</v>
      </c>
      <c r="Q400" s="121">
        <f t="shared" si="106"/>
        <v>0</v>
      </c>
      <c r="R400" s="122">
        <f t="shared" si="107"/>
        <v>24</v>
      </c>
      <c r="S400" s="120">
        <f t="shared" si="108"/>
        <v>1</v>
      </c>
      <c r="T400" s="120">
        <f t="shared" si="109"/>
        <v>1</v>
      </c>
      <c r="U400" s="159">
        <f t="shared" si="110"/>
        <v>0</v>
      </c>
      <c r="V400" s="142">
        <f t="shared" si="111"/>
        <v>0</v>
      </c>
      <c r="W400" s="142">
        <f t="shared" si="112"/>
        <v>0</v>
      </c>
      <c r="X400" s="157">
        <f t="shared" si="113"/>
        <v>0</v>
      </c>
      <c r="Y400" s="68">
        <f t="shared" si="114"/>
        <v>0</v>
      </c>
      <c r="Z400" s="68">
        <f t="shared" si="115"/>
        <v>0</v>
      </c>
      <c r="AA400" s="68" t="str">
        <f t="shared" si="116"/>
        <v/>
      </c>
      <c r="AB400" s="121" t="str">
        <f t="shared" si="117"/>
        <v/>
      </c>
    </row>
    <row r="401" spans="1:28" x14ac:dyDescent="0.25">
      <c r="A401" s="37"/>
      <c r="B401" s="57"/>
      <c r="C401" s="57"/>
      <c r="D401" s="57"/>
      <c r="E401" s="57"/>
      <c r="F401" s="57"/>
      <c r="G401" s="70"/>
      <c r="H401" s="71"/>
      <c r="I401" s="70"/>
      <c r="J401" s="61"/>
      <c r="K401" s="61"/>
      <c r="L401" s="61"/>
      <c r="M401" s="61"/>
      <c r="N401" s="120">
        <f t="shared" si="103"/>
        <v>0</v>
      </c>
      <c r="O401" s="68">
        <f t="shared" si="104"/>
        <v>0</v>
      </c>
      <c r="P401" s="121">
        <f t="shared" si="105"/>
        <v>0</v>
      </c>
      <c r="Q401" s="121">
        <f t="shared" si="106"/>
        <v>0</v>
      </c>
      <c r="R401" s="122">
        <f t="shared" si="107"/>
        <v>24</v>
      </c>
      <c r="S401" s="120">
        <f t="shared" si="108"/>
        <v>1</v>
      </c>
      <c r="T401" s="120">
        <f t="shared" si="109"/>
        <v>1</v>
      </c>
      <c r="U401" s="159">
        <f t="shared" si="110"/>
        <v>0</v>
      </c>
      <c r="V401" s="142">
        <f t="shared" si="111"/>
        <v>0</v>
      </c>
      <c r="W401" s="142">
        <f t="shared" si="112"/>
        <v>0</v>
      </c>
      <c r="X401" s="157">
        <f t="shared" si="113"/>
        <v>0</v>
      </c>
      <c r="Y401" s="68">
        <f t="shared" si="114"/>
        <v>0</v>
      </c>
      <c r="Z401" s="68">
        <f t="shared" si="115"/>
        <v>0</v>
      </c>
      <c r="AA401" s="68" t="str">
        <f t="shared" si="116"/>
        <v/>
      </c>
      <c r="AB401" s="121" t="str">
        <f t="shared" si="117"/>
        <v/>
      </c>
    </row>
    <row r="402" spans="1:28" x14ac:dyDescent="0.25">
      <c r="A402" s="37"/>
      <c r="B402" s="57"/>
      <c r="C402" s="57"/>
      <c r="D402" s="57"/>
      <c r="E402" s="57"/>
      <c r="F402" s="57"/>
      <c r="G402" s="70"/>
      <c r="H402" s="71"/>
      <c r="I402" s="70"/>
      <c r="J402" s="61"/>
      <c r="K402" s="61"/>
      <c r="L402" s="61"/>
      <c r="M402" s="61"/>
      <c r="N402" s="120">
        <f t="shared" si="103"/>
        <v>0</v>
      </c>
      <c r="O402" s="68">
        <f t="shared" si="104"/>
        <v>0</v>
      </c>
      <c r="P402" s="121">
        <f t="shared" si="105"/>
        <v>0</v>
      </c>
      <c r="Q402" s="121">
        <f t="shared" si="106"/>
        <v>0</v>
      </c>
      <c r="R402" s="122">
        <f t="shared" si="107"/>
        <v>24</v>
      </c>
      <c r="S402" s="120">
        <f t="shared" si="108"/>
        <v>1</v>
      </c>
      <c r="T402" s="120">
        <f t="shared" si="109"/>
        <v>1</v>
      </c>
      <c r="U402" s="159">
        <f t="shared" si="110"/>
        <v>0</v>
      </c>
      <c r="V402" s="142">
        <f t="shared" si="111"/>
        <v>0</v>
      </c>
      <c r="W402" s="142">
        <f t="shared" si="112"/>
        <v>0</v>
      </c>
      <c r="X402" s="157">
        <f t="shared" si="113"/>
        <v>0</v>
      </c>
      <c r="Y402" s="68">
        <f t="shared" si="114"/>
        <v>0</v>
      </c>
      <c r="Z402" s="68">
        <f t="shared" si="115"/>
        <v>0</v>
      </c>
      <c r="AA402" s="68" t="str">
        <f t="shared" si="116"/>
        <v/>
      </c>
      <c r="AB402" s="121" t="str">
        <f t="shared" si="117"/>
        <v/>
      </c>
    </row>
    <row r="403" spans="1:28" x14ac:dyDescent="0.25">
      <c r="A403" s="37"/>
      <c r="B403" s="57"/>
      <c r="C403" s="57"/>
      <c r="D403" s="57"/>
      <c r="E403" s="57"/>
      <c r="F403" s="57"/>
      <c r="G403" s="70"/>
      <c r="H403" s="71"/>
      <c r="I403" s="70"/>
      <c r="J403" s="61"/>
      <c r="K403" s="61"/>
      <c r="L403" s="61"/>
      <c r="M403" s="61"/>
      <c r="N403" s="120">
        <f t="shared" si="103"/>
        <v>0</v>
      </c>
      <c r="O403" s="68">
        <f t="shared" si="104"/>
        <v>0</v>
      </c>
      <c r="P403" s="121">
        <f t="shared" si="105"/>
        <v>0</v>
      </c>
      <c r="Q403" s="121">
        <f t="shared" si="106"/>
        <v>0</v>
      </c>
      <c r="R403" s="122">
        <f t="shared" si="107"/>
        <v>24</v>
      </c>
      <c r="S403" s="120">
        <f t="shared" si="108"/>
        <v>1</v>
      </c>
      <c r="T403" s="120">
        <f t="shared" si="109"/>
        <v>1</v>
      </c>
      <c r="U403" s="159">
        <f t="shared" si="110"/>
        <v>0</v>
      </c>
      <c r="V403" s="142">
        <f t="shared" si="111"/>
        <v>0</v>
      </c>
      <c r="W403" s="142">
        <f t="shared" si="112"/>
        <v>0</v>
      </c>
      <c r="X403" s="157">
        <f t="shared" si="113"/>
        <v>0</v>
      </c>
      <c r="Y403" s="68">
        <f t="shared" si="114"/>
        <v>0</v>
      </c>
      <c r="Z403" s="68">
        <f t="shared" si="115"/>
        <v>0</v>
      </c>
      <c r="AA403" s="68" t="str">
        <f t="shared" si="116"/>
        <v/>
      </c>
      <c r="AB403" s="121" t="str">
        <f t="shared" si="117"/>
        <v/>
      </c>
    </row>
    <row r="404" spans="1:28" x14ac:dyDescent="0.25">
      <c r="A404" s="37"/>
      <c r="B404" s="57"/>
      <c r="C404" s="57"/>
      <c r="D404" s="57"/>
      <c r="E404" s="57"/>
      <c r="F404" s="57"/>
      <c r="G404" s="70"/>
      <c r="H404" s="71"/>
      <c r="I404" s="70"/>
      <c r="J404" s="61"/>
      <c r="K404" s="61"/>
      <c r="L404" s="61"/>
      <c r="M404" s="61"/>
      <c r="N404" s="120">
        <f t="shared" si="103"/>
        <v>0</v>
      </c>
      <c r="O404" s="68">
        <f t="shared" si="104"/>
        <v>0</v>
      </c>
      <c r="P404" s="121">
        <f t="shared" si="105"/>
        <v>0</v>
      </c>
      <c r="Q404" s="121">
        <f t="shared" si="106"/>
        <v>0</v>
      </c>
      <c r="R404" s="122">
        <f t="shared" si="107"/>
        <v>24</v>
      </c>
      <c r="S404" s="120">
        <f t="shared" si="108"/>
        <v>1</v>
      </c>
      <c r="T404" s="120">
        <f t="shared" si="109"/>
        <v>1</v>
      </c>
      <c r="U404" s="159">
        <f t="shared" si="110"/>
        <v>0</v>
      </c>
      <c r="V404" s="142">
        <f t="shared" si="111"/>
        <v>0</v>
      </c>
      <c r="W404" s="142">
        <f t="shared" si="112"/>
        <v>0</v>
      </c>
      <c r="X404" s="157">
        <f t="shared" si="113"/>
        <v>0</v>
      </c>
      <c r="Y404" s="68">
        <f t="shared" si="114"/>
        <v>0</v>
      </c>
      <c r="Z404" s="68">
        <f t="shared" si="115"/>
        <v>0</v>
      </c>
      <c r="AA404" s="68" t="str">
        <f t="shared" si="116"/>
        <v/>
      </c>
      <c r="AB404" s="121" t="str">
        <f t="shared" si="117"/>
        <v/>
      </c>
    </row>
    <row r="405" spans="1:28" x14ac:dyDescent="0.25">
      <c r="A405" s="37"/>
      <c r="B405" s="57"/>
      <c r="C405" s="57"/>
      <c r="D405" s="57"/>
      <c r="E405" s="57"/>
      <c r="F405" s="57"/>
      <c r="G405" s="70"/>
      <c r="H405" s="71"/>
      <c r="I405" s="70"/>
      <c r="J405" s="61"/>
      <c r="K405" s="61"/>
      <c r="L405" s="61"/>
      <c r="M405" s="61"/>
      <c r="N405" s="120">
        <f t="shared" si="103"/>
        <v>0</v>
      </c>
      <c r="O405" s="68">
        <f t="shared" si="104"/>
        <v>0</v>
      </c>
      <c r="P405" s="121">
        <f t="shared" si="105"/>
        <v>0</v>
      </c>
      <c r="Q405" s="121">
        <f t="shared" si="106"/>
        <v>0</v>
      </c>
      <c r="R405" s="122">
        <f t="shared" si="107"/>
        <v>24</v>
      </c>
      <c r="S405" s="120">
        <f t="shared" si="108"/>
        <v>1</v>
      </c>
      <c r="T405" s="120">
        <f t="shared" si="109"/>
        <v>1</v>
      </c>
      <c r="U405" s="159">
        <f t="shared" si="110"/>
        <v>0</v>
      </c>
      <c r="V405" s="142">
        <f t="shared" si="111"/>
        <v>0</v>
      </c>
      <c r="W405" s="142">
        <f t="shared" si="112"/>
        <v>0</v>
      </c>
      <c r="X405" s="157">
        <f t="shared" si="113"/>
        <v>0</v>
      </c>
      <c r="Y405" s="68">
        <f t="shared" si="114"/>
        <v>0</v>
      </c>
      <c r="Z405" s="68">
        <f t="shared" si="115"/>
        <v>0</v>
      </c>
      <c r="AA405" s="68" t="str">
        <f t="shared" si="116"/>
        <v/>
      </c>
      <c r="AB405" s="121" t="str">
        <f t="shared" si="117"/>
        <v/>
      </c>
    </row>
    <row r="406" spans="1:28" x14ac:dyDescent="0.25">
      <c r="A406" s="37"/>
      <c r="B406" s="57"/>
      <c r="C406" s="57"/>
      <c r="D406" s="57"/>
      <c r="E406" s="57"/>
      <c r="F406" s="57"/>
      <c r="G406" s="70"/>
      <c r="H406" s="71"/>
      <c r="I406" s="70"/>
      <c r="J406" s="61"/>
      <c r="K406" s="61"/>
      <c r="L406" s="61"/>
      <c r="M406" s="61"/>
      <c r="N406" s="120">
        <f t="shared" si="103"/>
        <v>0</v>
      </c>
      <c r="O406" s="68">
        <f t="shared" si="104"/>
        <v>0</v>
      </c>
      <c r="P406" s="121">
        <f t="shared" si="105"/>
        <v>0</v>
      </c>
      <c r="Q406" s="121">
        <f t="shared" si="106"/>
        <v>0</v>
      </c>
      <c r="R406" s="122">
        <f t="shared" si="107"/>
        <v>24</v>
      </c>
      <c r="S406" s="120">
        <f t="shared" si="108"/>
        <v>1</v>
      </c>
      <c r="T406" s="120">
        <f t="shared" si="109"/>
        <v>1</v>
      </c>
      <c r="U406" s="159">
        <f t="shared" si="110"/>
        <v>0</v>
      </c>
      <c r="V406" s="142">
        <f t="shared" si="111"/>
        <v>0</v>
      </c>
      <c r="W406" s="142">
        <f t="shared" si="112"/>
        <v>0</v>
      </c>
      <c r="X406" s="157">
        <f t="shared" si="113"/>
        <v>0</v>
      </c>
      <c r="Y406" s="68">
        <f t="shared" si="114"/>
        <v>0</v>
      </c>
      <c r="Z406" s="68">
        <f t="shared" si="115"/>
        <v>0</v>
      </c>
      <c r="AA406" s="68" t="str">
        <f t="shared" si="116"/>
        <v/>
      </c>
      <c r="AB406" s="121" t="str">
        <f t="shared" si="117"/>
        <v/>
      </c>
    </row>
    <row r="407" spans="1:28" x14ac:dyDescent="0.25">
      <c r="A407" s="37"/>
      <c r="B407" s="57"/>
      <c r="C407" s="57"/>
      <c r="D407" s="57"/>
      <c r="E407" s="57"/>
      <c r="F407" s="57"/>
      <c r="G407" s="70"/>
      <c r="H407" s="71"/>
      <c r="I407" s="70"/>
      <c r="J407" s="61"/>
      <c r="K407" s="61"/>
      <c r="L407" s="61"/>
      <c r="M407" s="61"/>
      <c r="N407" s="120">
        <f t="shared" si="103"/>
        <v>0</v>
      </c>
      <c r="O407" s="68">
        <f t="shared" si="104"/>
        <v>0</v>
      </c>
      <c r="P407" s="121">
        <f t="shared" si="105"/>
        <v>0</v>
      </c>
      <c r="Q407" s="121">
        <f t="shared" si="106"/>
        <v>0</v>
      </c>
      <c r="R407" s="122">
        <f t="shared" si="107"/>
        <v>24</v>
      </c>
      <c r="S407" s="120">
        <f t="shared" si="108"/>
        <v>1</v>
      </c>
      <c r="T407" s="120">
        <f t="shared" si="109"/>
        <v>1</v>
      </c>
      <c r="U407" s="159">
        <f t="shared" si="110"/>
        <v>0</v>
      </c>
      <c r="V407" s="142">
        <f t="shared" si="111"/>
        <v>0</v>
      </c>
      <c r="W407" s="142">
        <f t="shared" si="112"/>
        <v>0</v>
      </c>
      <c r="X407" s="157">
        <f t="shared" si="113"/>
        <v>0</v>
      </c>
      <c r="Y407" s="68">
        <f t="shared" si="114"/>
        <v>0</v>
      </c>
      <c r="Z407" s="68">
        <f t="shared" si="115"/>
        <v>0</v>
      </c>
      <c r="AA407" s="68" t="str">
        <f t="shared" si="116"/>
        <v/>
      </c>
      <c r="AB407" s="121" t="str">
        <f t="shared" si="117"/>
        <v/>
      </c>
    </row>
    <row r="408" spans="1:28" x14ac:dyDescent="0.25">
      <c r="A408" s="37"/>
      <c r="B408" s="57"/>
      <c r="C408" s="57"/>
      <c r="D408" s="57"/>
      <c r="E408" s="57"/>
      <c r="F408" s="57"/>
      <c r="G408" s="70"/>
      <c r="H408" s="71"/>
      <c r="I408" s="70"/>
      <c r="J408" s="61"/>
      <c r="K408" s="61"/>
      <c r="L408" s="61"/>
      <c r="M408" s="61"/>
      <c r="N408" s="120">
        <f t="shared" si="103"/>
        <v>0</v>
      </c>
      <c r="O408" s="68">
        <f t="shared" si="104"/>
        <v>0</v>
      </c>
      <c r="P408" s="121">
        <f t="shared" si="105"/>
        <v>0</v>
      </c>
      <c r="Q408" s="121">
        <f t="shared" si="106"/>
        <v>0</v>
      </c>
      <c r="R408" s="122">
        <f t="shared" si="107"/>
        <v>24</v>
      </c>
      <c r="S408" s="120">
        <f t="shared" si="108"/>
        <v>1</v>
      </c>
      <c r="T408" s="120">
        <f t="shared" si="109"/>
        <v>1</v>
      </c>
      <c r="U408" s="159">
        <f t="shared" si="110"/>
        <v>0</v>
      </c>
      <c r="V408" s="142">
        <f t="shared" si="111"/>
        <v>0</v>
      </c>
      <c r="W408" s="142">
        <f t="shared" si="112"/>
        <v>0</v>
      </c>
      <c r="X408" s="157">
        <f t="shared" si="113"/>
        <v>0</v>
      </c>
      <c r="Y408" s="68">
        <f t="shared" si="114"/>
        <v>0</v>
      </c>
      <c r="Z408" s="68">
        <f t="shared" si="115"/>
        <v>0</v>
      </c>
      <c r="AA408" s="68" t="str">
        <f t="shared" si="116"/>
        <v/>
      </c>
      <c r="AB408" s="121" t="str">
        <f t="shared" si="117"/>
        <v/>
      </c>
    </row>
    <row r="409" spans="1:28" x14ac:dyDescent="0.25">
      <c r="A409" s="37"/>
      <c r="B409" s="57"/>
      <c r="C409" s="57"/>
      <c r="D409" s="57"/>
      <c r="E409" s="57"/>
      <c r="F409" s="57"/>
      <c r="G409" s="70"/>
      <c r="H409" s="71"/>
      <c r="I409" s="70"/>
      <c r="J409" s="61"/>
      <c r="K409" s="61"/>
      <c r="L409" s="61"/>
      <c r="M409" s="61"/>
      <c r="N409" s="120">
        <f t="shared" si="103"/>
        <v>0</v>
      </c>
      <c r="O409" s="68">
        <f t="shared" si="104"/>
        <v>0</v>
      </c>
      <c r="P409" s="121">
        <f t="shared" si="105"/>
        <v>0</v>
      </c>
      <c r="Q409" s="121">
        <f t="shared" si="106"/>
        <v>0</v>
      </c>
      <c r="R409" s="122">
        <f t="shared" si="107"/>
        <v>24</v>
      </c>
      <c r="S409" s="120">
        <f t="shared" si="108"/>
        <v>1</v>
      </c>
      <c r="T409" s="120">
        <f t="shared" si="109"/>
        <v>1</v>
      </c>
      <c r="U409" s="159">
        <f t="shared" si="110"/>
        <v>0</v>
      </c>
      <c r="V409" s="142">
        <f t="shared" si="111"/>
        <v>0</v>
      </c>
      <c r="W409" s="142">
        <f t="shared" si="112"/>
        <v>0</v>
      </c>
      <c r="X409" s="157">
        <f t="shared" si="113"/>
        <v>0</v>
      </c>
      <c r="Y409" s="68">
        <f t="shared" si="114"/>
        <v>0</v>
      </c>
      <c r="Z409" s="68">
        <f t="shared" si="115"/>
        <v>0</v>
      </c>
      <c r="AA409" s="68" t="str">
        <f t="shared" si="116"/>
        <v/>
      </c>
      <c r="AB409" s="121" t="str">
        <f t="shared" si="117"/>
        <v/>
      </c>
    </row>
    <row r="410" spans="1:28" x14ac:dyDescent="0.25">
      <c r="A410" s="37"/>
      <c r="B410" s="57"/>
      <c r="C410" s="57"/>
      <c r="D410" s="57"/>
      <c r="E410" s="57"/>
      <c r="F410" s="57"/>
      <c r="G410" s="70"/>
      <c r="H410" s="71"/>
      <c r="I410" s="70"/>
      <c r="J410" s="61"/>
      <c r="K410" s="61"/>
      <c r="L410" s="61"/>
      <c r="M410" s="61"/>
      <c r="N410" s="120">
        <f t="shared" si="103"/>
        <v>0</v>
      </c>
      <c r="O410" s="68">
        <f t="shared" si="104"/>
        <v>0</v>
      </c>
      <c r="P410" s="121">
        <f t="shared" si="105"/>
        <v>0</v>
      </c>
      <c r="Q410" s="121">
        <f t="shared" si="106"/>
        <v>0</v>
      </c>
      <c r="R410" s="122">
        <f t="shared" si="107"/>
        <v>24</v>
      </c>
      <c r="S410" s="120">
        <f t="shared" si="108"/>
        <v>1</v>
      </c>
      <c r="T410" s="120">
        <f t="shared" si="109"/>
        <v>1</v>
      </c>
      <c r="U410" s="159">
        <f t="shared" si="110"/>
        <v>0</v>
      </c>
      <c r="V410" s="142">
        <f t="shared" si="111"/>
        <v>0</v>
      </c>
      <c r="W410" s="142">
        <f t="shared" si="112"/>
        <v>0</v>
      </c>
      <c r="X410" s="157">
        <f t="shared" si="113"/>
        <v>0</v>
      </c>
      <c r="Y410" s="68">
        <f t="shared" si="114"/>
        <v>0</v>
      </c>
      <c r="Z410" s="68">
        <f t="shared" si="115"/>
        <v>0</v>
      </c>
      <c r="AA410" s="68" t="str">
        <f t="shared" si="116"/>
        <v/>
      </c>
      <c r="AB410" s="121" t="str">
        <f t="shared" si="117"/>
        <v/>
      </c>
    </row>
    <row r="411" spans="1:28" x14ac:dyDescent="0.25">
      <c r="A411" s="37"/>
      <c r="B411" s="57"/>
      <c r="C411" s="57"/>
      <c r="D411" s="57"/>
      <c r="E411" s="57"/>
      <c r="F411" s="57"/>
      <c r="G411" s="70"/>
      <c r="H411" s="71"/>
      <c r="I411" s="70"/>
      <c r="J411" s="61"/>
      <c r="K411" s="61"/>
      <c r="L411" s="61"/>
      <c r="M411" s="61"/>
      <c r="N411" s="120">
        <f t="shared" si="103"/>
        <v>0</v>
      </c>
      <c r="O411" s="68">
        <f t="shared" si="104"/>
        <v>0</v>
      </c>
      <c r="P411" s="121">
        <f t="shared" si="105"/>
        <v>0</v>
      </c>
      <c r="Q411" s="121">
        <f t="shared" si="106"/>
        <v>0</v>
      </c>
      <c r="R411" s="122">
        <f t="shared" si="107"/>
        <v>24</v>
      </c>
      <c r="S411" s="120">
        <f t="shared" si="108"/>
        <v>1</v>
      </c>
      <c r="T411" s="120">
        <f t="shared" si="109"/>
        <v>1</v>
      </c>
      <c r="U411" s="159">
        <f t="shared" si="110"/>
        <v>0</v>
      </c>
      <c r="V411" s="142">
        <f t="shared" si="111"/>
        <v>0</v>
      </c>
      <c r="W411" s="142">
        <f t="shared" si="112"/>
        <v>0</v>
      </c>
      <c r="X411" s="157">
        <f t="shared" si="113"/>
        <v>0</v>
      </c>
      <c r="Y411" s="68">
        <f t="shared" si="114"/>
        <v>0</v>
      </c>
      <c r="Z411" s="68">
        <f t="shared" si="115"/>
        <v>0</v>
      </c>
      <c r="AA411" s="68" t="str">
        <f t="shared" si="116"/>
        <v/>
      </c>
      <c r="AB411" s="121" t="str">
        <f t="shared" si="117"/>
        <v/>
      </c>
    </row>
    <row r="412" spans="1:28" x14ac:dyDescent="0.25">
      <c r="A412" s="37"/>
      <c r="B412" s="57"/>
      <c r="C412" s="57"/>
      <c r="D412" s="57"/>
      <c r="E412" s="57"/>
      <c r="F412" s="57"/>
      <c r="G412" s="70"/>
      <c r="H412" s="71"/>
      <c r="I412" s="70"/>
      <c r="J412" s="61"/>
      <c r="K412" s="61"/>
      <c r="L412" s="61"/>
      <c r="M412" s="61"/>
      <c r="N412" s="120">
        <f t="shared" si="103"/>
        <v>0</v>
      </c>
      <c r="O412" s="68">
        <f t="shared" si="104"/>
        <v>0</v>
      </c>
      <c r="P412" s="121">
        <f t="shared" si="105"/>
        <v>0</v>
      </c>
      <c r="Q412" s="121">
        <f t="shared" si="106"/>
        <v>0</v>
      </c>
      <c r="R412" s="122">
        <f t="shared" si="107"/>
        <v>24</v>
      </c>
      <c r="S412" s="120">
        <f t="shared" si="108"/>
        <v>1</v>
      </c>
      <c r="T412" s="120">
        <f t="shared" si="109"/>
        <v>1</v>
      </c>
      <c r="U412" s="159">
        <f t="shared" si="110"/>
        <v>0</v>
      </c>
      <c r="V412" s="142">
        <f t="shared" si="111"/>
        <v>0</v>
      </c>
      <c r="W412" s="142">
        <f t="shared" si="112"/>
        <v>0</v>
      </c>
      <c r="X412" s="157">
        <f t="shared" si="113"/>
        <v>0</v>
      </c>
      <c r="Y412" s="68">
        <f t="shared" si="114"/>
        <v>0</v>
      </c>
      <c r="Z412" s="68">
        <f t="shared" si="115"/>
        <v>0</v>
      </c>
      <c r="AA412" s="68" t="str">
        <f t="shared" si="116"/>
        <v/>
      </c>
      <c r="AB412" s="121" t="str">
        <f t="shared" si="117"/>
        <v/>
      </c>
    </row>
    <row r="413" spans="1:28" x14ac:dyDescent="0.25">
      <c r="A413" s="37"/>
      <c r="B413" s="57"/>
      <c r="C413" s="57"/>
      <c r="D413" s="57"/>
      <c r="E413" s="57"/>
      <c r="F413" s="57"/>
      <c r="G413" s="70"/>
      <c r="H413" s="71"/>
      <c r="I413" s="70"/>
      <c r="J413" s="61"/>
      <c r="K413" s="61"/>
      <c r="L413" s="61"/>
      <c r="M413" s="61"/>
      <c r="N413" s="120">
        <f t="shared" si="103"/>
        <v>0</v>
      </c>
      <c r="O413" s="68">
        <f t="shared" si="104"/>
        <v>0</v>
      </c>
      <c r="P413" s="121">
        <f t="shared" si="105"/>
        <v>0</v>
      </c>
      <c r="Q413" s="121">
        <f t="shared" si="106"/>
        <v>0</v>
      </c>
      <c r="R413" s="122">
        <f t="shared" si="107"/>
        <v>24</v>
      </c>
      <c r="S413" s="120">
        <f t="shared" si="108"/>
        <v>1</v>
      </c>
      <c r="T413" s="120">
        <f t="shared" si="109"/>
        <v>1</v>
      </c>
      <c r="U413" s="159">
        <f t="shared" si="110"/>
        <v>0</v>
      </c>
      <c r="V413" s="142">
        <f t="shared" si="111"/>
        <v>0</v>
      </c>
      <c r="W413" s="142">
        <f t="shared" si="112"/>
        <v>0</v>
      </c>
      <c r="X413" s="157">
        <f t="shared" si="113"/>
        <v>0</v>
      </c>
      <c r="Y413" s="68">
        <f t="shared" si="114"/>
        <v>0</v>
      </c>
      <c r="Z413" s="68">
        <f t="shared" si="115"/>
        <v>0</v>
      </c>
      <c r="AA413" s="68" t="str">
        <f t="shared" si="116"/>
        <v/>
      </c>
      <c r="AB413" s="121" t="str">
        <f t="shared" si="117"/>
        <v/>
      </c>
    </row>
    <row r="414" spans="1:28" x14ac:dyDescent="0.25">
      <c r="A414" s="37"/>
      <c r="B414" s="57"/>
      <c r="C414" s="57"/>
      <c r="D414" s="57"/>
      <c r="E414" s="57"/>
      <c r="F414" s="57"/>
      <c r="G414" s="70"/>
      <c r="H414" s="71"/>
      <c r="I414" s="70"/>
      <c r="J414" s="61"/>
      <c r="K414" s="61"/>
      <c r="L414" s="61"/>
      <c r="M414" s="61"/>
      <c r="N414" s="120">
        <f t="shared" si="103"/>
        <v>0</v>
      </c>
      <c r="O414" s="68">
        <f t="shared" si="104"/>
        <v>0</v>
      </c>
      <c r="P414" s="121">
        <f t="shared" si="105"/>
        <v>0</v>
      </c>
      <c r="Q414" s="121">
        <f t="shared" si="106"/>
        <v>0</v>
      </c>
      <c r="R414" s="122">
        <f t="shared" si="107"/>
        <v>24</v>
      </c>
      <c r="S414" s="120">
        <f t="shared" si="108"/>
        <v>1</v>
      </c>
      <c r="T414" s="120">
        <f t="shared" si="109"/>
        <v>1</v>
      </c>
      <c r="U414" s="159">
        <f t="shared" si="110"/>
        <v>0</v>
      </c>
      <c r="V414" s="142">
        <f t="shared" si="111"/>
        <v>0</v>
      </c>
      <c r="W414" s="142">
        <f t="shared" si="112"/>
        <v>0</v>
      </c>
      <c r="X414" s="157">
        <f t="shared" si="113"/>
        <v>0</v>
      </c>
      <c r="Y414" s="68">
        <f t="shared" si="114"/>
        <v>0</v>
      </c>
      <c r="Z414" s="68">
        <f t="shared" si="115"/>
        <v>0</v>
      </c>
      <c r="AA414" s="68" t="str">
        <f t="shared" si="116"/>
        <v/>
      </c>
      <c r="AB414" s="121" t="str">
        <f t="shared" si="117"/>
        <v/>
      </c>
    </row>
    <row r="415" spans="1:28" x14ac:dyDescent="0.25">
      <c r="A415" s="37"/>
      <c r="B415" s="57"/>
      <c r="C415" s="57"/>
      <c r="D415" s="57"/>
      <c r="E415" s="57"/>
      <c r="F415" s="57"/>
      <c r="G415" s="70"/>
      <c r="H415" s="71"/>
      <c r="I415" s="70"/>
      <c r="J415" s="61"/>
      <c r="K415" s="61"/>
      <c r="L415" s="61"/>
      <c r="M415" s="61"/>
      <c r="N415" s="120">
        <f t="shared" si="103"/>
        <v>0</v>
      </c>
      <c r="O415" s="68">
        <f t="shared" si="104"/>
        <v>0</v>
      </c>
      <c r="P415" s="121">
        <f t="shared" si="105"/>
        <v>0</v>
      </c>
      <c r="Q415" s="121">
        <f t="shared" si="106"/>
        <v>0</v>
      </c>
      <c r="R415" s="122">
        <f t="shared" si="107"/>
        <v>24</v>
      </c>
      <c r="S415" s="120">
        <f t="shared" si="108"/>
        <v>1</v>
      </c>
      <c r="T415" s="120">
        <f t="shared" si="109"/>
        <v>1</v>
      </c>
      <c r="U415" s="159">
        <f t="shared" si="110"/>
        <v>0</v>
      </c>
      <c r="V415" s="142">
        <f t="shared" si="111"/>
        <v>0</v>
      </c>
      <c r="W415" s="142">
        <f t="shared" si="112"/>
        <v>0</v>
      </c>
      <c r="X415" s="157">
        <f t="shared" si="113"/>
        <v>0</v>
      </c>
      <c r="Y415" s="68">
        <f t="shared" si="114"/>
        <v>0</v>
      </c>
      <c r="Z415" s="68">
        <f t="shared" si="115"/>
        <v>0</v>
      </c>
      <c r="AA415" s="68" t="str">
        <f t="shared" si="116"/>
        <v/>
      </c>
      <c r="AB415" s="121" t="str">
        <f t="shared" si="117"/>
        <v/>
      </c>
    </row>
    <row r="416" spans="1:28" x14ac:dyDescent="0.25">
      <c r="A416" s="37"/>
      <c r="B416" s="57"/>
      <c r="C416" s="57"/>
      <c r="D416" s="57"/>
      <c r="E416" s="57"/>
      <c r="F416" s="57"/>
      <c r="G416" s="70"/>
      <c r="H416" s="71"/>
      <c r="I416" s="70"/>
      <c r="J416" s="61"/>
      <c r="K416" s="61"/>
      <c r="L416" s="61"/>
      <c r="M416" s="61"/>
      <c r="N416" s="120">
        <f t="shared" si="103"/>
        <v>0</v>
      </c>
      <c r="O416" s="68">
        <f t="shared" si="104"/>
        <v>0</v>
      </c>
      <c r="P416" s="121">
        <f t="shared" si="105"/>
        <v>0</v>
      </c>
      <c r="Q416" s="121">
        <f t="shared" si="106"/>
        <v>0</v>
      </c>
      <c r="R416" s="122">
        <f t="shared" si="107"/>
        <v>24</v>
      </c>
      <c r="S416" s="120">
        <f t="shared" si="108"/>
        <v>1</v>
      </c>
      <c r="T416" s="120">
        <f t="shared" si="109"/>
        <v>1</v>
      </c>
      <c r="U416" s="159">
        <f t="shared" si="110"/>
        <v>0</v>
      </c>
      <c r="V416" s="142">
        <f t="shared" si="111"/>
        <v>0</v>
      </c>
      <c r="W416" s="142">
        <f t="shared" si="112"/>
        <v>0</v>
      </c>
      <c r="X416" s="157">
        <f t="shared" si="113"/>
        <v>0</v>
      </c>
      <c r="Y416" s="68">
        <f t="shared" si="114"/>
        <v>0</v>
      </c>
      <c r="Z416" s="68">
        <f t="shared" si="115"/>
        <v>0</v>
      </c>
      <c r="AA416" s="68" t="str">
        <f t="shared" si="116"/>
        <v/>
      </c>
      <c r="AB416" s="121" t="str">
        <f t="shared" si="117"/>
        <v/>
      </c>
    </row>
    <row r="417" spans="1:28" x14ac:dyDescent="0.25">
      <c r="A417" s="37"/>
      <c r="B417" s="57"/>
      <c r="C417" s="57"/>
      <c r="D417" s="57"/>
      <c r="E417" s="57"/>
      <c r="F417" s="57"/>
      <c r="G417" s="70"/>
      <c r="H417" s="71"/>
      <c r="I417" s="70"/>
      <c r="J417" s="61"/>
      <c r="K417" s="61"/>
      <c r="L417" s="61"/>
      <c r="M417" s="61"/>
      <c r="N417" s="120">
        <f t="shared" si="103"/>
        <v>0</v>
      </c>
      <c r="O417" s="68">
        <f t="shared" si="104"/>
        <v>0</v>
      </c>
      <c r="P417" s="121">
        <f t="shared" si="105"/>
        <v>0</v>
      </c>
      <c r="Q417" s="121">
        <f t="shared" si="106"/>
        <v>0</v>
      </c>
      <c r="R417" s="122">
        <f t="shared" si="107"/>
        <v>24</v>
      </c>
      <c r="S417" s="120">
        <f t="shared" si="108"/>
        <v>1</v>
      </c>
      <c r="T417" s="120">
        <f t="shared" si="109"/>
        <v>1</v>
      </c>
      <c r="U417" s="159">
        <f t="shared" si="110"/>
        <v>0</v>
      </c>
      <c r="V417" s="142">
        <f t="shared" si="111"/>
        <v>0</v>
      </c>
      <c r="W417" s="142">
        <f t="shared" si="112"/>
        <v>0</v>
      </c>
      <c r="X417" s="157">
        <f t="shared" si="113"/>
        <v>0</v>
      </c>
      <c r="Y417" s="68">
        <f t="shared" si="114"/>
        <v>0</v>
      </c>
      <c r="Z417" s="68">
        <f t="shared" si="115"/>
        <v>0</v>
      </c>
      <c r="AA417" s="68" t="str">
        <f t="shared" si="116"/>
        <v/>
      </c>
      <c r="AB417" s="121" t="str">
        <f t="shared" si="117"/>
        <v/>
      </c>
    </row>
    <row r="418" spans="1:28" x14ac:dyDescent="0.25">
      <c r="A418" s="37"/>
      <c r="B418" s="57"/>
      <c r="C418" s="57"/>
      <c r="D418" s="57"/>
      <c r="E418" s="57"/>
      <c r="F418" s="57"/>
      <c r="G418" s="70"/>
      <c r="H418" s="71"/>
      <c r="I418" s="70"/>
      <c r="J418" s="61"/>
      <c r="K418" s="61"/>
      <c r="L418" s="61"/>
      <c r="M418" s="61"/>
      <c r="N418" s="120">
        <f t="shared" si="103"/>
        <v>0</v>
      </c>
      <c r="O418" s="68">
        <f t="shared" si="104"/>
        <v>0</v>
      </c>
      <c r="P418" s="121">
        <f t="shared" si="105"/>
        <v>0</v>
      </c>
      <c r="Q418" s="121">
        <f t="shared" si="106"/>
        <v>0</v>
      </c>
      <c r="R418" s="122">
        <f t="shared" si="107"/>
        <v>24</v>
      </c>
      <c r="S418" s="120">
        <f t="shared" si="108"/>
        <v>1</v>
      </c>
      <c r="T418" s="120">
        <f t="shared" si="109"/>
        <v>1</v>
      </c>
      <c r="U418" s="159">
        <f t="shared" si="110"/>
        <v>0</v>
      </c>
      <c r="V418" s="142">
        <f t="shared" si="111"/>
        <v>0</v>
      </c>
      <c r="W418" s="142">
        <f t="shared" si="112"/>
        <v>0</v>
      </c>
      <c r="X418" s="157">
        <f t="shared" si="113"/>
        <v>0</v>
      </c>
      <c r="Y418" s="68">
        <f t="shared" si="114"/>
        <v>0</v>
      </c>
      <c r="Z418" s="68">
        <f t="shared" si="115"/>
        <v>0</v>
      </c>
      <c r="AA418" s="68" t="str">
        <f t="shared" si="116"/>
        <v/>
      </c>
      <c r="AB418" s="121" t="str">
        <f t="shared" si="117"/>
        <v/>
      </c>
    </row>
    <row r="419" spans="1:28" x14ac:dyDescent="0.25">
      <c r="A419" s="37"/>
      <c r="B419" s="57"/>
      <c r="C419" s="57"/>
      <c r="D419" s="57"/>
      <c r="E419" s="57"/>
      <c r="F419" s="57"/>
      <c r="G419" s="70"/>
      <c r="H419" s="71"/>
      <c r="I419" s="70"/>
      <c r="J419" s="61"/>
      <c r="K419" s="61"/>
      <c r="L419" s="61"/>
      <c r="M419" s="61"/>
      <c r="N419" s="120">
        <f t="shared" si="103"/>
        <v>0</v>
      </c>
      <c r="O419" s="68">
        <f t="shared" si="104"/>
        <v>0</v>
      </c>
      <c r="P419" s="121">
        <f t="shared" si="105"/>
        <v>0</v>
      </c>
      <c r="Q419" s="121">
        <f t="shared" si="106"/>
        <v>0</v>
      </c>
      <c r="R419" s="122">
        <f t="shared" si="107"/>
        <v>24</v>
      </c>
      <c r="S419" s="120">
        <f t="shared" si="108"/>
        <v>1</v>
      </c>
      <c r="T419" s="120">
        <f t="shared" si="109"/>
        <v>1</v>
      </c>
      <c r="U419" s="159">
        <f t="shared" si="110"/>
        <v>0</v>
      </c>
      <c r="V419" s="142">
        <f t="shared" si="111"/>
        <v>0</v>
      </c>
      <c r="W419" s="142">
        <f t="shared" si="112"/>
        <v>0</v>
      </c>
      <c r="X419" s="157">
        <f t="shared" si="113"/>
        <v>0</v>
      </c>
      <c r="Y419" s="68">
        <f t="shared" si="114"/>
        <v>0</v>
      </c>
      <c r="Z419" s="68">
        <f t="shared" si="115"/>
        <v>0</v>
      </c>
      <c r="AA419" s="68" t="str">
        <f t="shared" si="116"/>
        <v/>
      </c>
      <c r="AB419" s="121" t="str">
        <f t="shared" si="117"/>
        <v/>
      </c>
    </row>
    <row r="420" spans="1:28" x14ac:dyDescent="0.25">
      <c r="A420" s="37"/>
      <c r="B420" s="57"/>
      <c r="C420" s="57"/>
      <c r="D420" s="57"/>
      <c r="E420" s="57"/>
      <c r="F420" s="57"/>
      <c r="G420" s="70"/>
      <c r="H420" s="71"/>
      <c r="I420" s="70"/>
      <c r="J420" s="61"/>
      <c r="K420" s="61"/>
      <c r="L420" s="61"/>
      <c r="M420" s="61"/>
      <c r="N420" s="120">
        <f t="shared" si="103"/>
        <v>0</v>
      </c>
      <c r="O420" s="68">
        <f t="shared" si="104"/>
        <v>0</v>
      </c>
      <c r="P420" s="121">
        <f t="shared" si="105"/>
        <v>0</v>
      </c>
      <c r="Q420" s="121">
        <f t="shared" si="106"/>
        <v>0</v>
      </c>
      <c r="R420" s="122">
        <f t="shared" si="107"/>
        <v>24</v>
      </c>
      <c r="S420" s="120">
        <f t="shared" si="108"/>
        <v>1</v>
      </c>
      <c r="T420" s="120">
        <f t="shared" si="109"/>
        <v>1</v>
      </c>
      <c r="U420" s="159">
        <f t="shared" si="110"/>
        <v>0</v>
      </c>
      <c r="V420" s="142">
        <f t="shared" si="111"/>
        <v>0</v>
      </c>
      <c r="W420" s="142">
        <f t="shared" si="112"/>
        <v>0</v>
      </c>
      <c r="X420" s="157">
        <f t="shared" si="113"/>
        <v>0</v>
      </c>
      <c r="Y420" s="68">
        <f t="shared" si="114"/>
        <v>0</v>
      </c>
      <c r="Z420" s="68">
        <f t="shared" si="115"/>
        <v>0</v>
      </c>
      <c r="AA420" s="68" t="str">
        <f t="shared" si="116"/>
        <v/>
      </c>
      <c r="AB420" s="121" t="str">
        <f t="shared" si="117"/>
        <v/>
      </c>
    </row>
    <row r="421" spans="1:28" x14ac:dyDescent="0.25">
      <c r="A421" s="37"/>
      <c r="B421" s="57"/>
      <c r="C421" s="57"/>
      <c r="D421" s="57"/>
      <c r="E421" s="57"/>
      <c r="F421" s="57"/>
      <c r="G421" s="70"/>
      <c r="H421" s="71"/>
      <c r="I421" s="70"/>
      <c r="J421" s="61"/>
      <c r="K421" s="61"/>
      <c r="L421" s="61"/>
      <c r="M421" s="61"/>
      <c r="N421" s="120">
        <f t="shared" si="103"/>
        <v>0</v>
      </c>
      <c r="O421" s="68">
        <f t="shared" si="104"/>
        <v>0</v>
      </c>
      <c r="P421" s="121">
        <f t="shared" si="105"/>
        <v>0</v>
      </c>
      <c r="Q421" s="121">
        <f t="shared" si="106"/>
        <v>0</v>
      </c>
      <c r="R421" s="122">
        <f t="shared" si="107"/>
        <v>24</v>
      </c>
      <c r="S421" s="120">
        <f t="shared" si="108"/>
        <v>1</v>
      </c>
      <c r="T421" s="120">
        <f t="shared" si="109"/>
        <v>1</v>
      </c>
      <c r="U421" s="159">
        <f t="shared" si="110"/>
        <v>0</v>
      </c>
      <c r="V421" s="142">
        <f t="shared" si="111"/>
        <v>0</v>
      </c>
      <c r="W421" s="142">
        <f t="shared" si="112"/>
        <v>0</v>
      </c>
      <c r="X421" s="157">
        <f t="shared" si="113"/>
        <v>0</v>
      </c>
      <c r="Y421" s="68">
        <f t="shared" si="114"/>
        <v>0</v>
      </c>
      <c r="Z421" s="68">
        <f t="shared" si="115"/>
        <v>0</v>
      </c>
      <c r="AA421" s="68" t="str">
        <f t="shared" si="116"/>
        <v/>
      </c>
      <c r="AB421" s="121" t="str">
        <f t="shared" si="117"/>
        <v/>
      </c>
    </row>
    <row r="422" spans="1:28" x14ac:dyDescent="0.25">
      <c r="A422" s="37"/>
      <c r="B422" s="57"/>
      <c r="C422" s="57"/>
      <c r="D422" s="57"/>
      <c r="E422" s="57"/>
      <c r="F422" s="57"/>
      <c r="G422" s="70"/>
      <c r="H422" s="71"/>
      <c r="I422" s="70"/>
      <c r="J422" s="61"/>
      <c r="K422" s="61"/>
      <c r="L422" s="61"/>
      <c r="M422" s="61"/>
      <c r="N422" s="120">
        <f t="shared" si="103"/>
        <v>0</v>
      </c>
      <c r="O422" s="68">
        <f t="shared" si="104"/>
        <v>0</v>
      </c>
      <c r="P422" s="121">
        <f t="shared" si="105"/>
        <v>0</v>
      </c>
      <c r="Q422" s="121">
        <f t="shared" si="106"/>
        <v>0</v>
      </c>
      <c r="R422" s="122">
        <f t="shared" si="107"/>
        <v>24</v>
      </c>
      <c r="S422" s="120">
        <f t="shared" si="108"/>
        <v>1</v>
      </c>
      <c r="T422" s="120">
        <f t="shared" si="109"/>
        <v>1</v>
      </c>
      <c r="U422" s="159">
        <f t="shared" si="110"/>
        <v>0</v>
      </c>
      <c r="V422" s="142">
        <f t="shared" si="111"/>
        <v>0</v>
      </c>
      <c r="W422" s="142">
        <f t="shared" si="112"/>
        <v>0</v>
      </c>
      <c r="X422" s="157">
        <f t="shared" si="113"/>
        <v>0</v>
      </c>
      <c r="Y422" s="68">
        <f t="shared" si="114"/>
        <v>0</v>
      </c>
      <c r="Z422" s="68">
        <f t="shared" si="115"/>
        <v>0</v>
      </c>
      <c r="AA422" s="68" t="str">
        <f t="shared" si="116"/>
        <v/>
      </c>
      <c r="AB422" s="121" t="str">
        <f t="shared" si="117"/>
        <v/>
      </c>
    </row>
    <row r="423" spans="1:28" x14ac:dyDescent="0.25">
      <c r="A423" s="37"/>
      <c r="B423" s="57"/>
      <c r="C423" s="57"/>
      <c r="D423" s="57"/>
      <c r="E423" s="57"/>
      <c r="F423" s="57"/>
      <c r="G423" s="70"/>
      <c r="H423" s="71"/>
      <c r="I423" s="70"/>
      <c r="J423" s="61"/>
      <c r="K423" s="61"/>
      <c r="L423" s="61"/>
      <c r="M423" s="61"/>
      <c r="N423" s="120">
        <f t="shared" si="103"/>
        <v>0</v>
      </c>
      <c r="O423" s="68">
        <f t="shared" si="104"/>
        <v>0</v>
      </c>
      <c r="P423" s="121">
        <f t="shared" si="105"/>
        <v>0</v>
      </c>
      <c r="Q423" s="121">
        <f t="shared" si="106"/>
        <v>0</v>
      </c>
      <c r="R423" s="122">
        <f t="shared" si="107"/>
        <v>24</v>
      </c>
      <c r="S423" s="120">
        <f t="shared" si="108"/>
        <v>1</v>
      </c>
      <c r="T423" s="120">
        <f t="shared" si="109"/>
        <v>1</v>
      </c>
      <c r="U423" s="159">
        <f t="shared" si="110"/>
        <v>0</v>
      </c>
      <c r="V423" s="142">
        <f t="shared" si="111"/>
        <v>0</v>
      </c>
      <c r="W423" s="142">
        <f t="shared" si="112"/>
        <v>0</v>
      </c>
      <c r="X423" s="157">
        <f t="shared" si="113"/>
        <v>0</v>
      </c>
      <c r="Y423" s="68">
        <f t="shared" si="114"/>
        <v>0</v>
      </c>
      <c r="Z423" s="68">
        <f t="shared" si="115"/>
        <v>0</v>
      </c>
      <c r="AA423" s="68" t="str">
        <f t="shared" si="116"/>
        <v/>
      </c>
      <c r="AB423" s="121" t="str">
        <f t="shared" si="117"/>
        <v/>
      </c>
    </row>
    <row r="424" spans="1:28" x14ac:dyDescent="0.25">
      <c r="A424" s="37"/>
      <c r="B424" s="57"/>
      <c r="C424" s="57"/>
      <c r="D424" s="57"/>
      <c r="E424" s="57"/>
      <c r="F424" s="57"/>
      <c r="G424" s="70"/>
      <c r="H424" s="71"/>
      <c r="I424" s="70"/>
      <c r="J424" s="61"/>
      <c r="K424" s="61"/>
      <c r="L424" s="61"/>
      <c r="M424" s="61"/>
      <c r="N424" s="120">
        <f t="shared" si="103"/>
        <v>0</v>
      </c>
      <c r="O424" s="68">
        <f t="shared" si="104"/>
        <v>0</v>
      </c>
      <c r="P424" s="121">
        <f t="shared" si="105"/>
        <v>0</v>
      </c>
      <c r="Q424" s="121">
        <f t="shared" si="106"/>
        <v>0</v>
      </c>
      <c r="R424" s="122">
        <f t="shared" si="107"/>
        <v>24</v>
      </c>
      <c r="S424" s="120">
        <f t="shared" si="108"/>
        <v>1</v>
      </c>
      <c r="T424" s="120">
        <f t="shared" si="109"/>
        <v>1</v>
      </c>
      <c r="U424" s="159">
        <f t="shared" si="110"/>
        <v>0</v>
      </c>
      <c r="V424" s="142">
        <f t="shared" si="111"/>
        <v>0</v>
      </c>
      <c r="W424" s="142">
        <f t="shared" si="112"/>
        <v>0</v>
      </c>
      <c r="X424" s="157">
        <f t="shared" si="113"/>
        <v>0</v>
      </c>
      <c r="Y424" s="68">
        <f t="shared" si="114"/>
        <v>0</v>
      </c>
      <c r="Z424" s="68">
        <f t="shared" si="115"/>
        <v>0</v>
      </c>
      <c r="AA424" s="68" t="str">
        <f t="shared" si="116"/>
        <v/>
      </c>
      <c r="AB424" s="121" t="str">
        <f t="shared" si="117"/>
        <v/>
      </c>
    </row>
    <row r="425" spans="1:28" x14ac:dyDescent="0.25">
      <c r="A425" s="37"/>
      <c r="B425" s="57"/>
      <c r="C425" s="57"/>
      <c r="D425" s="57"/>
      <c r="E425" s="57"/>
      <c r="F425" s="57"/>
      <c r="G425" s="70"/>
      <c r="H425" s="71"/>
      <c r="I425" s="70"/>
      <c r="J425" s="61"/>
      <c r="K425" s="61"/>
      <c r="L425" s="61"/>
      <c r="M425" s="61"/>
      <c r="N425" s="120">
        <f t="shared" si="103"/>
        <v>0</v>
      </c>
      <c r="O425" s="68">
        <f t="shared" si="104"/>
        <v>0</v>
      </c>
      <c r="P425" s="121">
        <f t="shared" si="105"/>
        <v>0</v>
      </c>
      <c r="Q425" s="121">
        <f t="shared" si="106"/>
        <v>0</v>
      </c>
      <c r="R425" s="122">
        <f t="shared" si="107"/>
        <v>24</v>
      </c>
      <c r="S425" s="120">
        <f t="shared" si="108"/>
        <v>1</v>
      </c>
      <c r="T425" s="120">
        <f t="shared" si="109"/>
        <v>1</v>
      </c>
      <c r="U425" s="159">
        <f t="shared" si="110"/>
        <v>0</v>
      </c>
      <c r="V425" s="142">
        <f t="shared" si="111"/>
        <v>0</v>
      </c>
      <c r="W425" s="142">
        <f t="shared" si="112"/>
        <v>0</v>
      </c>
      <c r="X425" s="157">
        <f t="shared" si="113"/>
        <v>0</v>
      </c>
      <c r="Y425" s="68">
        <f t="shared" si="114"/>
        <v>0</v>
      </c>
      <c r="Z425" s="68">
        <f t="shared" si="115"/>
        <v>0</v>
      </c>
      <c r="AA425" s="68" t="str">
        <f t="shared" si="116"/>
        <v/>
      </c>
      <c r="AB425" s="121" t="str">
        <f t="shared" si="117"/>
        <v/>
      </c>
    </row>
    <row r="426" spans="1:28" x14ac:dyDescent="0.25">
      <c r="A426" s="37"/>
      <c r="B426" s="57"/>
      <c r="C426" s="57"/>
      <c r="D426" s="57"/>
      <c r="E426" s="57"/>
      <c r="F426" s="57"/>
      <c r="G426" s="70"/>
      <c r="H426" s="71"/>
      <c r="I426" s="70"/>
      <c r="J426" s="61"/>
      <c r="K426" s="61"/>
      <c r="L426" s="61"/>
      <c r="M426" s="61"/>
      <c r="N426" s="120">
        <f t="shared" si="103"/>
        <v>0</v>
      </c>
      <c r="O426" s="68">
        <f t="shared" si="104"/>
        <v>0</v>
      </c>
      <c r="P426" s="121">
        <f t="shared" si="105"/>
        <v>0</v>
      </c>
      <c r="Q426" s="121">
        <f t="shared" si="106"/>
        <v>0</v>
      </c>
      <c r="R426" s="122">
        <f t="shared" si="107"/>
        <v>24</v>
      </c>
      <c r="S426" s="120">
        <f t="shared" si="108"/>
        <v>1</v>
      </c>
      <c r="T426" s="120">
        <f t="shared" si="109"/>
        <v>1</v>
      </c>
      <c r="U426" s="159">
        <f t="shared" si="110"/>
        <v>0</v>
      </c>
      <c r="V426" s="142">
        <f t="shared" si="111"/>
        <v>0</v>
      </c>
      <c r="W426" s="142">
        <f t="shared" si="112"/>
        <v>0</v>
      </c>
      <c r="X426" s="157">
        <f t="shared" si="113"/>
        <v>0</v>
      </c>
      <c r="Y426" s="68">
        <f t="shared" si="114"/>
        <v>0</v>
      </c>
      <c r="Z426" s="68">
        <f t="shared" si="115"/>
        <v>0</v>
      </c>
      <c r="AA426" s="68" t="str">
        <f t="shared" si="116"/>
        <v/>
      </c>
      <c r="AB426" s="121" t="str">
        <f t="shared" si="117"/>
        <v/>
      </c>
    </row>
    <row r="427" spans="1:28" x14ac:dyDescent="0.25">
      <c r="A427" s="37"/>
      <c r="B427" s="57"/>
      <c r="C427" s="57"/>
      <c r="D427" s="57"/>
      <c r="E427" s="57"/>
      <c r="F427" s="57"/>
      <c r="G427" s="70"/>
      <c r="H427" s="71"/>
      <c r="I427" s="70"/>
      <c r="J427" s="61"/>
      <c r="K427" s="61"/>
      <c r="L427" s="61"/>
      <c r="M427" s="61"/>
      <c r="N427" s="120">
        <f t="shared" si="103"/>
        <v>0</v>
      </c>
      <c r="O427" s="68">
        <f t="shared" si="104"/>
        <v>0</v>
      </c>
      <c r="P427" s="121">
        <f t="shared" si="105"/>
        <v>0</v>
      </c>
      <c r="Q427" s="121">
        <f t="shared" si="106"/>
        <v>0</v>
      </c>
      <c r="R427" s="122">
        <f t="shared" si="107"/>
        <v>24</v>
      </c>
      <c r="S427" s="120">
        <f t="shared" si="108"/>
        <v>1</v>
      </c>
      <c r="T427" s="120">
        <f t="shared" si="109"/>
        <v>1</v>
      </c>
      <c r="U427" s="159">
        <f t="shared" si="110"/>
        <v>0</v>
      </c>
      <c r="V427" s="142">
        <f t="shared" si="111"/>
        <v>0</v>
      </c>
      <c r="W427" s="142">
        <f t="shared" si="112"/>
        <v>0</v>
      </c>
      <c r="X427" s="157">
        <f t="shared" si="113"/>
        <v>0</v>
      </c>
      <c r="Y427" s="68">
        <f t="shared" si="114"/>
        <v>0</v>
      </c>
      <c r="Z427" s="68">
        <f t="shared" si="115"/>
        <v>0</v>
      </c>
      <c r="AA427" s="68" t="str">
        <f t="shared" si="116"/>
        <v/>
      </c>
      <c r="AB427" s="121" t="str">
        <f t="shared" si="117"/>
        <v/>
      </c>
    </row>
    <row r="428" spans="1:28" x14ac:dyDescent="0.25">
      <c r="A428" s="37"/>
      <c r="B428" s="57"/>
      <c r="C428" s="57"/>
      <c r="D428" s="57"/>
      <c r="E428" s="57"/>
      <c r="F428" s="57"/>
      <c r="G428" s="70"/>
      <c r="H428" s="71"/>
      <c r="I428" s="70"/>
      <c r="J428" s="61"/>
      <c r="K428" s="61"/>
      <c r="L428" s="61"/>
      <c r="M428" s="61"/>
      <c r="N428" s="120">
        <f t="shared" si="103"/>
        <v>0</v>
      </c>
      <c r="O428" s="68">
        <f t="shared" si="104"/>
        <v>0</v>
      </c>
      <c r="P428" s="121">
        <f t="shared" si="105"/>
        <v>0</v>
      </c>
      <c r="Q428" s="121">
        <f t="shared" si="106"/>
        <v>0</v>
      </c>
      <c r="R428" s="122">
        <f t="shared" si="107"/>
        <v>24</v>
      </c>
      <c r="S428" s="120">
        <f t="shared" si="108"/>
        <v>1</v>
      </c>
      <c r="T428" s="120">
        <f t="shared" si="109"/>
        <v>1</v>
      </c>
      <c r="U428" s="159">
        <f t="shared" si="110"/>
        <v>0</v>
      </c>
      <c r="V428" s="142">
        <f t="shared" si="111"/>
        <v>0</v>
      </c>
      <c r="W428" s="142">
        <f t="shared" si="112"/>
        <v>0</v>
      </c>
      <c r="X428" s="157">
        <f t="shared" si="113"/>
        <v>0</v>
      </c>
      <c r="Y428" s="68">
        <f t="shared" si="114"/>
        <v>0</v>
      </c>
      <c r="Z428" s="68">
        <f t="shared" si="115"/>
        <v>0</v>
      </c>
      <c r="AA428" s="68" t="str">
        <f t="shared" si="116"/>
        <v/>
      </c>
      <c r="AB428" s="121" t="str">
        <f t="shared" si="117"/>
        <v/>
      </c>
    </row>
    <row r="429" spans="1:28" x14ac:dyDescent="0.25">
      <c r="A429" s="37"/>
      <c r="B429" s="57"/>
      <c r="C429" s="57"/>
      <c r="D429" s="57"/>
      <c r="E429" s="57"/>
      <c r="F429" s="57"/>
      <c r="G429" s="70"/>
      <c r="H429" s="71"/>
      <c r="I429" s="70"/>
      <c r="J429" s="61"/>
      <c r="K429" s="61"/>
      <c r="L429" s="61"/>
      <c r="M429" s="61"/>
      <c r="N429" s="120">
        <f t="shared" si="103"/>
        <v>0</v>
      </c>
      <c r="O429" s="68">
        <f t="shared" si="104"/>
        <v>0</v>
      </c>
      <c r="P429" s="121">
        <f t="shared" si="105"/>
        <v>0</v>
      </c>
      <c r="Q429" s="121">
        <f t="shared" si="106"/>
        <v>0</v>
      </c>
      <c r="R429" s="122">
        <f t="shared" si="107"/>
        <v>24</v>
      </c>
      <c r="S429" s="120">
        <f t="shared" si="108"/>
        <v>1</v>
      </c>
      <c r="T429" s="120">
        <f t="shared" si="109"/>
        <v>1</v>
      </c>
      <c r="U429" s="159">
        <f t="shared" si="110"/>
        <v>0</v>
      </c>
      <c r="V429" s="142">
        <f t="shared" si="111"/>
        <v>0</v>
      </c>
      <c r="W429" s="142">
        <f t="shared" si="112"/>
        <v>0</v>
      </c>
      <c r="X429" s="157">
        <f t="shared" si="113"/>
        <v>0</v>
      </c>
      <c r="Y429" s="68">
        <f t="shared" si="114"/>
        <v>0</v>
      </c>
      <c r="Z429" s="68">
        <f t="shared" si="115"/>
        <v>0</v>
      </c>
      <c r="AA429" s="68" t="str">
        <f t="shared" si="116"/>
        <v/>
      </c>
      <c r="AB429" s="121" t="str">
        <f t="shared" si="117"/>
        <v/>
      </c>
    </row>
    <row r="430" spans="1:28" x14ac:dyDescent="0.25">
      <c r="A430" s="37"/>
      <c r="B430" s="57"/>
      <c r="C430" s="57"/>
      <c r="D430" s="57"/>
      <c r="E430" s="57"/>
      <c r="F430" s="57"/>
      <c r="G430" s="70"/>
      <c r="H430" s="71"/>
      <c r="I430" s="70"/>
      <c r="J430" s="61"/>
      <c r="K430" s="61"/>
      <c r="L430" s="61"/>
      <c r="M430" s="61"/>
      <c r="N430" s="120">
        <f t="shared" si="103"/>
        <v>0</v>
      </c>
      <c r="O430" s="68">
        <f t="shared" si="104"/>
        <v>0</v>
      </c>
      <c r="P430" s="121">
        <f t="shared" si="105"/>
        <v>0</v>
      </c>
      <c r="Q430" s="121">
        <f t="shared" si="106"/>
        <v>0</v>
      </c>
      <c r="R430" s="122">
        <f t="shared" si="107"/>
        <v>24</v>
      </c>
      <c r="S430" s="120">
        <f t="shared" si="108"/>
        <v>1</v>
      </c>
      <c r="T430" s="120">
        <f t="shared" si="109"/>
        <v>1</v>
      </c>
      <c r="U430" s="159">
        <f t="shared" si="110"/>
        <v>0</v>
      </c>
      <c r="V430" s="142">
        <f t="shared" si="111"/>
        <v>0</v>
      </c>
      <c r="W430" s="142">
        <f t="shared" si="112"/>
        <v>0</v>
      </c>
      <c r="X430" s="157">
        <f t="shared" si="113"/>
        <v>0</v>
      </c>
      <c r="Y430" s="68">
        <f t="shared" si="114"/>
        <v>0</v>
      </c>
      <c r="Z430" s="68">
        <f t="shared" si="115"/>
        <v>0</v>
      </c>
      <c r="AA430" s="68" t="str">
        <f t="shared" si="116"/>
        <v/>
      </c>
      <c r="AB430" s="121" t="str">
        <f t="shared" si="117"/>
        <v/>
      </c>
    </row>
    <row r="431" spans="1:28" x14ac:dyDescent="0.25">
      <c r="A431" s="37"/>
      <c r="B431" s="57"/>
      <c r="C431" s="57"/>
      <c r="D431" s="57"/>
      <c r="E431" s="57"/>
      <c r="F431" s="57"/>
      <c r="G431" s="70"/>
      <c r="H431" s="71"/>
      <c r="I431" s="70"/>
      <c r="J431" s="61"/>
      <c r="K431" s="61"/>
      <c r="L431" s="61"/>
      <c r="M431" s="61"/>
      <c r="N431" s="120">
        <f t="shared" si="103"/>
        <v>0</v>
      </c>
      <c r="O431" s="68">
        <f t="shared" si="104"/>
        <v>0</v>
      </c>
      <c r="P431" s="121">
        <f t="shared" si="105"/>
        <v>0</v>
      </c>
      <c r="Q431" s="121">
        <f t="shared" si="106"/>
        <v>0</v>
      </c>
      <c r="R431" s="122">
        <f t="shared" si="107"/>
        <v>24</v>
      </c>
      <c r="S431" s="120">
        <f t="shared" si="108"/>
        <v>1</v>
      </c>
      <c r="T431" s="120">
        <f t="shared" si="109"/>
        <v>1</v>
      </c>
      <c r="U431" s="159">
        <f t="shared" si="110"/>
        <v>0</v>
      </c>
      <c r="V431" s="142">
        <f t="shared" si="111"/>
        <v>0</v>
      </c>
      <c r="W431" s="142">
        <f t="shared" si="112"/>
        <v>0</v>
      </c>
      <c r="X431" s="157">
        <f t="shared" si="113"/>
        <v>0</v>
      </c>
      <c r="Y431" s="68">
        <f t="shared" si="114"/>
        <v>0</v>
      </c>
      <c r="Z431" s="68">
        <f t="shared" si="115"/>
        <v>0</v>
      </c>
      <c r="AA431" s="68" t="str">
        <f t="shared" si="116"/>
        <v/>
      </c>
      <c r="AB431" s="121" t="str">
        <f t="shared" si="117"/>
        <v/>
      </c>
    </row>
    <row r="432" spans="1:28" x14ac:dyDescent="0.25">
      <c r="A432" s="37"/>
      <c r="B432" s="57"/>
      <c r="C432" s="57"/>
      <c r="D432" s="57"/>
      <c r="E432" s="57"/>
      <c r="F432" s="57"/>
      <c r="G432" s="70"/>
      <c r="H432" s="71"/>
      <c r="I432" s="70"/>
      <c r="J432" s="61"/>
      <c r="K432" s="61"/>
      <c r="L432" s="61"/>
      <c r="M432" s="61"/>
      <c r="N432" s="120">
        <f t="shared" si="103"/>
        <v>0</v>
      </c>
      <c r="O432" s="68">
        <f t="shared" si="104"/>
        <v>0</v>
      </c>
      <c r="P432" s="121">
        <f t="shared" si="105"/>
        <v>0</v>
      </c>
      <c r="Q432" s="121">
        <f t="shared" si="106"/>
        <v>0</v>
      </c>
      <c r="R432" s="122">
        <f t="shared" si="107"/>
        <v>24</v>
      </c>
      <c r="S432" s="120">
        <f t="shared" si="108"/>
        <v>1</v>
      </c>
      <c r="T432" s="120">
        <f t="shared" si="109"/>
        <v>1</v>
      </c>
      <c r="U432" s="159">
        <f t="shared" si="110"/>
        <v>0</v>
      </c>
      <c r="V432" s="142">
        <f t="shared" si="111"/>
        <v>0</v>
      </c>
      <c r="W432" s="142">
        <f t="shared" si="112"/>
        <v>0</v>
      </c>
      <c r="X432" s="157">
        <f t="shared" si="113"/>
        <v>0</v>
      </c>
      <c r="Y432" s="68">
        <f t="shared" si="114"/>
        <v>0</v>
      </c>
      <c r="Z432" s="68">
        <f t="shared" si="115"/>
        <v>0</v>
      </c>
      <c r="AA432" s="68" t="str">
        <f t="shared" si="116"/>
        <v/>
      </c>
      <c r="AB432" s="121" t="str">
        <f t="shared" si="117"/>
        <v/>
      </c>
    </row>
    <row r="433" spans="1:28" x14ac:dyDescent="0.25">
      <c r="A433" s="37"/>
      <c r="B433" s="57"/>
      <c r="C433" s="57"/>
      <c r="D433" s="57"/>
      <c r="E433" s="57"/>
      <c r="F433" s="57"/>
      <c r="G433" s="70"/>
      <c r="H433" s="71"/>
      <c r="I433" s="70"/>
      <c r="J433" s="61"/>
      <c r="K433" s="61"/>
      <c r="L433" s="61"/>
      <c r="M433" s="61"/>
      <c r="N433" s="120">
        <f t="shared" si="103"/>
        <v>0</v>
      </c>
      <c r="O433" s="68">
        <f t="shared" si="104"/>
        <v>0</v>
      </c>
      <c r="P433" s="121">
        <f t="shared" si="105"/>
        <v>0</v>
      </c>
      <c r="Q433" s="121">
        <f t="shared" si="106"/>
        <v>0</v>
      </c>
      <c r="R433" s="122">
        <f t="shared" si="107"/>
        <v>24</v>
      </c>
      <c r="S433" s="120">
        <f t="shared" si="108"/>
        <v>1</v>
      </c>
      <c r="T433" s="120">
        <f t="shared" si="109"/>
        <v>1</v>
      </c>
      <c r="U433" s="159">
        <f t="shared" si="110"/>
        <v>0</v>
      </c>
      <c r="V433" s="142">
        <f t="shared" si="111"/>
        <v>0</v>
      </c>
      <c r="W433" s="142">
        <f t="shared" si="112"/>
        <v>0</v>
      </c>
      <c r="X433" s="157">
        <f t="shared" si="113"/>
        <v>0</v>
      </c>
      <c r="Y433" s="68">
        <f t="shared" si="114"/>
        <v>0</v>
      </c>
      <c r="Z433" s="68">
        <f t="shared" si="115"/>
        <v>0</v>
      </c>
      <c r="AA433" s="68" t="str">
        <f t="shared" si="116"/>
        <v/>
      </c>
      <c r="AB433" s="121" t="str">
        <f t="shared" si="117"/>
        <v/>
      </c>
    </row>
    <row r="434" spans="1:28" x14ac:dyDescent="0.25">
      <c r="A434" s="37"/>
      <c r="B434" s="57"/>
      <c r="C434" s="57"/>
      <c r="D434" s="57"/>
      <c r="E434" s="57"/>
      <c r="F434" s="57"/>
      <c r="G434" s="70"/>
      <c r="H434" s="71"/>
      <c r="I434" s="70"/>
      <c r="J434" s="61"/>
      <c r="K434" s="61"/>
      <c r="L434" s="61"/>
      <c r="M434" s="61"/>
      <c r="N434" s="120">
        <f t="shared" si="103"/>
        <v>0</v>
      </c>
      <c r="O434" s="68">
        <f t="shared" si="104"/>
        <v>0</v>
      </c>
      <c r="P434" s="121">
        <f t="shared" si="105"/>
        <v>0</v>
      </c>
      <c r="Q434" s="121">
        <f t="shared" si="106"/>
        <v>0</v>
      </c>
      <c r="R434" s="122">
        <f t="shared" si="107"/>
        <v>24</v>
      </c>
      <c r="S434" s="120">
        <f t="shared" si="108"/>
        <v>1</v>
      </c>
      <c r="T434" s="120">
        <f t="shared" si="109"/>
        <v>1</v>
      </c>
      <c r="U434" s="159">
        <f t="shared" si="110"/>
        <v>0</v>
      </c>
      <c r="V434" s="142">
        <f t="shared" si="111"/>
        <v>0</v>
      </c>
      <c r="W434" s="142">
        <f t="shared" si="112"/>
        <v>0</v>
      </c>
      <c r="X434" s="157">
        <f t="shared" si="113"/>
        <v>0</v>
      </c>
      <c r="Y434" s="68">
        <f t="shared" si="114"/>
        <v>0</v>
      </c>
      <c r="Z434" s="68">
        <f t="shared" si="115"/>
        <v>0</v>
      </c>
      <c r="AA434" s="68" t="str">
        <f t="shared" si="116"/>
        <v/>
      </c>
      <c r="AB434" s="121" t="str">
        <f t="shared" si="117"/>
        <v/>
      </c>
    </row>
    <row r="435" spans="1:28" x14ac:dyDescent="0.25">
      <c r="A435" s="37"/>
      <c r="B435" s="57"/>
      <c r="C435" s="57"/>
      <c r="D435" s="57"/>
      <c r="E435" s="57"/>
      <c r="F435" s="57"/>
      <c r="G435" s="70"/>
      <c r="H435" s="71"/>
      <c r="I435" s="70"/>
      <c r="J435" s="61"/>
      <c r="K435" s="61"/>
      <c r="L435" s="61"/>
      <c r="M435" s="61"/>
      <c r="N435" s="120">
        <f t="shared" si="103"/>
        <v>0</v>
      </c>
      <c r="O435" s="68">
        <f t="shared" si="104"/>
        <v>0</v>
      </c>
      <c r="P435" s="121">
        <f t="shared" si="105"/>
        <v>0</v>
      </c>
      <c r="Q435" s="121">
        <f t="shared" si="106"/>
        <v>0</v>
      </c>
      <c r="R435" s="122">
        <f t="shared" si="107"/>
        <v>24</v>
      </c>
      <c r="S435" s="120">
        <f t="shared" si="108"/>
        <v>1</v>
      </c>
      <c r="T435" s="120">
        <f t="shared" si="109"/>
        <v>1</v>
      </c>
      <c r="U435" s="159">
        <f t="shared" si="110"/>
        <v>0</v>
      </c>
      <c r="V435" s="142">
        <f t="shared" si="111"/>
        <v>0</v>
      </c>
      <c r="W435" s="142">
        <f t="shared" si="112"/>
        <v>0</v>
      </c>
      <c r="X435" s="157">
        <f t="shared" si="113"/>
        <v>0</v>
      </c>
      <c r="Y435" s="68">
        <f t="shared" si="114"/>
        <v>0</v>
      </c>
      <c r="Z435" s="68">
        <f t="shared" si="115"/>
        <v>0</v>
      </c>
      <c r="AA435" s="68" t="str">
        <f t="shared" si="116"/>
        <v/>
      </c>
      <c r="AB435" s="121" t="str">
        <f t="shared" si="117"/>
        <v/>
      </c>
    </row>
    <row r="436" spans="1:28" x14ac:dyDescent="0.25">
      <c r="A436" s="37"/>
      <c r="B436" s="57"/>
      <c r="C436" s="57"/>
      <c r="D436" s="57"/>
      <c r="E436" s="57"/>
      <c r="F436" s="57"/>
      <c r="G436" s="70"/>
      <c r="H436" s="71"/>
      <c r="I436" s="70"/>
      <c r="J436" s="61"/>
      <c r="K436" s="61"/>
      <c r="L436" s="61"/>
      <c r="M436" s="61"/>
      <c r="N436" s="120">
        <f t="shared" si="103"/>
        <v>0</v>
      </c>
      <c r="O436" s="68">
        <f t="shared" si="104"/>
        <v>0</v>
      </c>
      <c r="P436" s="121">
        <f t="shared" si="105"/>
        <v>0</v>
      </c>
      <c r="Q436" s="121">
        <f t="shared" si="106"/>
        <v>0</v>
      </c>
      <c r="R436" s="122">
        <f t="shared" si="107"/>
        <v>24</v>
      </c>
      <c r="S436" s="120">
        <f t="shared" si="108"/>
        <v>1</v>
      </c>
      <c r="T436" s="120">
        <f t="shared" si="109"/>
        <v>1</v>
      </c>
      <c r="U436" s="159">
        <f t="shared" si="110"/>
        <v>0</v>
      </c>
      <c r="V436" s="142">
        <f t="shared" si="111"/>
        <v>0</v>
      </c>
      <c r="W436" s="142">
        <f t="shared" si="112"/>
        <v>0</v>
      </c>
      <c r="X436" s="157">
        <f t="shared" si="113"/>
        <v>0</v>
      </c>
      <c r="Y436" s="68">
        <f t="shared" si="114"/>
        <v>0</v>
      </c>
      <c r="Z436" s="68">
        <f t="shared" si="115"/>
        <v>0</v>
      </c>
      <c r="AA436" s="68" t="str">
        <f t="shared" si="116"/>
        <v/>
      </c>
      <c r="AB436" s="121" t="str">
        <f t="shared" si="117"/>
        <v/>
      </c>
    </row>
    <row r="437" spans="1:28" x14ac:dyDescent="0.25">
      <c r="A437" s="37"/>
      <c r="B437" s="57"/>
      <c r="C437" s="57"/>
      <c r="D437" s="57"/>
      <c r="E437" s="57"/>
      <c r="F437" s="57"/>
      <c r="G437" s="70"/>
      <c r="H437" s="71"/>
      <c r="I437" s="70"/>
      <c r="J437" s="61"/>
      <c r="K437" s="61"/>
      <c r="L437" s="61"/>
      <c r="M437" s="61"/>
      <c r="N437" s="120">
        <f t="shared" si="103"/>
        <v>0</v>
      </c>
      <c r="O437" s="68">
        <f t="shared" si="104"/>
        <v>0</v>
      </c>
      <c r="P437" s="121">
        <f t="shared" si="105"/>
        <v>0</v>
      </c>
      <c r="Q437" s="121">
        <f t="shared" si="106"/>
        <v>0</v>
      </c>
      <c r="R437" s="122">
        <f t="shared" si="107"/>
        <v>24</v>
      </c>
      <c r="S437" s="120">
        <f t="shared" si="108"/>
        <v>1</v>
      </c>
      <c r="T437" s="120">
        <f t="shared" si="109"/>
        <v>1</v>
      </c>
      <c r="U437" s="159">
        <f t="shared" si="110"/>
        <v>0</v>
      </c>
      <c r="V437" s="142">
        <f t="shared" si="111"/>
        <v>0</v>
      </c>
      <c r="W437" s="142">
        <f t="shared" si="112"/>
        <v>0</v>
      </c>
      <c r="X437" s="157">
        <f t="shared" si="113"/>
        <v>0</v>
      </c>
      <c r="Y437" s="68">
        <f t="shared" si="114"/>
        <v>0</v>
      </c>
      <c r="Z437" s="68">
        <f t="shared" si="115"/>
        <v>0</v>
      </c>
      <c r="AA437" s="68" t="str">
        <f t="shared" si="116"/>
        <v/>
      </c>
      <c r="AB437" s="121" t="str">
        <f t="shared" si="117"/>
        <v/>
      </c>
    </row>
    <row r="438" spans="1:28" x14ac:dyDescent="0.25">
      <c r="A438" s="37"/>
      <c r="B438" s="57"/>
      <c r="C438" s="57"/>
      <c r="D438" s="57"/>
      <c r="E438" s="57"/>
      <c r="F438" s="57"/>
      <c r="G438" s="70"/>
      <c r="H438" s="71"/>
      <c r="I438" s="70"/>
      <c r="J438" s="61"/>
      <c r="K438" s="61"/>
      <c r="L438" s="61"/>
      <c r="M438" s="61"/>
      <c r="N438" s="120">
        <f t="shared" si="103"/>
        <v>0</v>
      </c>
      <c r="O438" s="68">
        <f t="shared" si="104"/>
        <v>0</v>
      </c>
      <c r="P438" s="121">
        <f t="shared" si="105"/>
        <v>0</v>
      </c>
      <c r="Q438" s="121">
        <f t="shared" si="106"/>
        <v>0</v>
      </c>
      <c r="R438" s="122">
        <f t="shared" si="107"/>
        <v>24</v>
      </c>
      <c r="S438" s="120">
        <f t="shared" si="108"/>
        <v>1</v>
      </c>
      <c r="T438" s="120">
        <f t="shared" si="109"/>
        <v>1</v>
      </c>
      <c r="U438" s="159">
        <f t="shared" si="110"/>
        <v>0</v>
      </c>
      <c r="V438" s="142">
        <f t="shared" si="111"/>
        <v>0</v>
      </c>
      <c r="W438" s="142">
        <f t="shared" si="112"/>
        <v>0</v>
      </c>
      <c r="X438" s="157">
        <f t="shared" si="113"/>
        <v>0</v>
      </c>
      <c r="Y438" s="68">
        <f t="shared" si="114"/>
        <v>0</v>
      </c>
      <c r="Z438" s="68">
        <f t="shared" si="115"/>
        <v>0</v>
      </c>
      <c r="AA438" s="68" t="str">
        <f t="shared" si="116"/>
        <v/>
      </c>
      <c r="AB438" s="121" t="str">
        <f t="shared" si="117"/>
        <v/>
      </c>
    </row>
    <row r="439" spans="1:28" x14ac:dyDescent="0.25">
      <c r="A439" s="37"/>
      <c r="B439" s="57"/>
      <c r="C439" s="57"/>
      <c r="D439" s="57"/>
      <c r="E439" s="57"/>
      <c r="F439" s="57"/>
      <c r="G439" s="70"/>
      <c r="H439" s="71"/>
      <c r="I439" s="70"/>
      <c r="J439" s="61"/>
      <c r="K439" s="61"/>
      <c r="L439" s="61"/>
      <c r="M439" s="61"/>
      <c r="N439" s="120">
        <f t="shared" si="103"/>
        <v>0</v>
      </c>
      <c r="O439" s="68">
        <f t="shared" si="104"/>
        <v>0</v>
      </c>
      <c r="P439" s="121">
        <f t="shared" si="105"/>
        <v>0</v>
      </c>
      <c r="Q439" s="121">
        <f t="shared" si="106"/>
        <v>0</v>
      </c>
      <c r="R439" s="122">
        <f t="shared" si="107"/>
        <v>24</v>
      </c>
      <c r="S439" s="120">
        <f t="shared" si="108"/>
        <v>1</v>
      </c>
      <c r="T439" s="120">
        <f t="shared" si="109"/>
        <v>1</v>
      </c>
      <c r="U439" s="159">
        <f t="shared" si="110"/>
        <v>0</v>
      </c>
      <c r="V439" s="142">
        <f t="shared" si="111"/>
        <v>0</v>
      </c>
      <c r="W439" s="142">
        <f t="shared" si="112"/>
        <v>0</v>
      </c>
      <c r="X439" s="157">
        <f t="shared" si="113"/>
        <v>0</v>
      </c>
      <c r="Y439" s="68">
        <f t="shared" si="114"/>
        <v>0</v>
      </c>
      <c r="Z439" s="68">
        <f t="shared" si="115"/>
        <v>0</v>
      </c>
      <c r="AA439" s="68" t="str">
        <f t="shared" si="116"/>
        <v/>
      </c>
      <c r="AB439" s="121" t="str">
        <f t="shared" si="117"/>
        <v/>
      </c>
    </row>
    <row r="440" spans="1:28" x14ac:dyDescent="0.25">
      <c r="A440" s="37"/>
      <c r="B440" s="57"/>
      <c r="C440" s="57"/>
      <c r="D440" s="57"/>
      <c r="E440" s="57"/>
      <c r="F440" s="57"/>
      <c r="G440" s="70"/>
      <c r="H440" s="71"/>
      <c r="I440" s="70"/>
      <c r="J440" s="61"/>
      <c r="K440" s="61"/>
      <c r="L440" s="61"/>
      <c r="M440" s="61"/>
      <c r="N440" s="120">
        <f t="shared" si="103"/>
        <v>0</v>
      </c>
      <c r="O440" s="68">
        <f t="shared" si="104"/>
        <v>0</v>
      </c>
      <c r="P440" s="121">
        <f t="shared" si="105"/>
        <v>0</v>
      </c>
      <c r="Q440" s="121">
        <f t="shared" si="106"/>
        <v>0</v>
      </c>
      <c r="R440" s="122">
        <f t="shared" si="107"/>
        <v>24</v>
      </c>
      <c r="S440" s="120">
        <f t="shared" si="108"/>
        <v>1</v>
      </c>
      <c r="T440" s="120">
        <f t="shared" si="109"/>
        <v>1</v>
      </c>
      <c r="U440" s="159">
        <f t="shared" si="110"/>
        <v>0</v>
      </c>
      <c r="V440" s="142">
        <f t="shared" si="111"/>
        <v>0</v>
      </c>
      <c r="W440" s="142">
        <f t="shared" si="112"/>
        <v>0</v>
      </c>
      <c r="X440" s="157">
        <f t="shared" si="113"/>
        <v>0</v>
      </c>
      <c r="Y440" s="68">
        <f t="shared" si="114"/>
        <v>0</v>
      </c>
      <c r="Z440" s="68">
        <f t="shared" si="115"/>
        <v>0</v>
      </c>
      <c r="AA440" s="68" t="str">
        <f t="shared" si="116"/>
        <v/>
      </c>
      <c r="AB440" s="121" t="str">
        <f t="shared" si="117"/>
        <v/>
      </c>
    </row>
    <row r="441" spans="1:28" x14ac:dyDescent="0.25">
      <c r="A441" s="37"/>
      <c r="B441" s="57"/>
      <c r="C441" s="57"/>
      <c r="D441" s="57"/>
      <c r="E441" s="57"/>
      <c r="F441" s="57"/>
      <c r="G441" s="70"/>
      <c r="H441" s="71"/>
      <c r="I441" s="70"/>
      <c r="J441" s="61"/>
      <c r="K441" s="61"/>
      <c r="L441" s="61"/>
      <c r="M441" s="61"/>
      <c r="N441" s="120">
        <f t="shared" si="103"/>
        <v>0</v>
      </c>
      <c r="O441" s="68">
        <f t="shared" si="104"/>
        <v>0</v>
      </c>
      <c r="P441" s="121">
        <f t="shared" si="105"/>
        <v>0</v>
      </c>
      <c r="Q441" s="121">
        <f t="shared" si="106"/>
        <v>0</v>
      </c>
      <c r="R441" s="122">
        <f t="shared" si="107"/>
        <v>24</v>
      </c>
      <c r="S441" s="120">
        <f t="shared" si="108"/>
        <v>1</v>
      </c>
      <c r="T441" s="120">
        <f t="shared" si="109"/>
        <v>1</v>
      </c>
      <c r="U441" s="159">
        <f t="shared" si="110"/>
        <v>0</v>
      </c>
      <c r="V441" s="142">
        <f t="shared" si="111"/>
        <v>0</v>
      </c>
      <c r="W441" s="142">
        <f t="shared" si="112"/>
        <v>0</v>
      </c>
      <c r="X441" s="157">
        <f t="shared" si="113"/>
        <v>0</v>
      </c>
      <c r="Y441" s="68">
        <f t="shared" si="114"/>
        <v>0</v>
      </c>
      <c r="Z441" s="68">
        <f t="shared" si="115"/>
        <v>0</v>
      </c>
      <c r="AA441" s="68" t="str">
        <f t="shared" si="116"/>
        <v/>
      </c>
      <c r="AB441" s="121" t="str">
        <f t="shared" si="117"/>
        <v/>
      </c>
    </row>
    <row r="442" spans="1:28" x14ac:dyDescent="0.25">
      <c r="A442" s="37"/>
      <c r="B442" s="57"/>
      <c r="C442" s="57"/>
      <c r="D442" s="57"/>
      <c r="E442" s="57"/>
      <c r="F442" s="57"/>
      <c r="G442" s="70"/>
      <c r="H442" s="71"/>
      <c r="I442" s="70"/>
      <c r="J442" s="61"/>
      <c r="K442" s="61"/>
      <c r="L442" s="61"/>
      <c r="M442" s="61"/>
      <c r="N442" s="120">
        <f t="shared" si="103"/>
        <v>0</v>
      </c>
      <c r="O442" s="68">
        <f t="shared" si="104"/>
        <v>0</v>
      </c>
      <c r="P442" s="121">
        <f t="shared" si="105"/>
        <v>0</v>
      </c>
      <c r="Q442" s="121">
        <f t="shared" si="106"/>
        <v>0</v>
      </c>
      <c r="R442" s="122">
        <f t="shared" si="107"/>
        <v>24</v>
      </c>
      <c r="S442" s="120">
        <f t="shared" si="108"/>
        <v>1</v>
      </c>
      <c r="T442" s="120">
        <f t="shared" si="109"/>
        <v>1</v>
      </c>
      <c r="U442" s="159">
        <f t="shared" si="110"/>
        <v>0</v>
      </c>
      <c r="V442" s="142">
        <f t="shared" si="111"/>
        <v>0</v>
      </c>
      <c r="W442" s="142">
        <f t="shared" si="112"/>
        <v>0</v>
      </c>
      <c r="X442" s="157">
        <f t="shared" si="113"/>
        <v>0</v>
      </c>
      <c r="Y442" s="68">
        <f t="shared" si="114"/>
        <v>0</v>
      </c>
      <c r="Z442" s="68">
        <f t="shared" si="115"/>
        <v>0</v>
      </c>
      <c r="AA442" s="68" t="str">
        <f t="shared" si="116"/>
        <v/>
      </c>
      <c r="AB442" s="121" t="str">
        <f t="shared" si="117"/>
        <v/>
      </c>
    </row>
    <row r="443" spans="1:28" x14ac:dyDescent="0.25">
      <c r="A443" s="37"/>
      <c r="B443" s="57"/>
      <c r="C443" s="57"/>
      <c r="D443" s="57"/>
      <c r="E443" s="57"/>
      <c r="F443" s="57"/>
      <c r="G443" s="70"/>
      <c r="H443" s="71"/>
      <c r="I443" s="70"/>
      <c r="J443" s="61"/>
      <c r="K443" s="61"/>
      <c r="L443" s="61"/>
      <c r="M443" s="61"/>
      <c r="N443" s="120">
        <f t="shared" si="103"/>
        <v>0</v>
      </c>
      <c r="O443" s="68">
        <f t="shared" si="104"/>
        <v>0</v>
      </c>
      <c r="P443" s="121">
        <f t="shared" si="105"/>
        <v>0</v>
      </c>
      <c r="Q443" s="121">
        <f t="shared" si="106"/>
        <v>0</v>
      </c>
      <c r="R443" s="122">
        <f t="shared" si="107"/>
        <v>24</v>
      </c>
      <c r="S443" s="120">
        <f t="shared" si="108"/>
        <v>1</v>
      </c>
      <c r="T443" s="120">
        <f t="shared" si="109"/>
        <v>1</v>
      </c>
      <c r="U443" s="159">
        <f t="shared" si="110"/>
        <v>0</v>
      </c>
      <c r="V443" s="142">
        <f t="shared" si="111"/>
        <v>0</v>
      </c>
      <c r="W443" s="142">
        <f t="shared" si="112"/>
        <v>0</v>
      </c>
      <c r="X443" s="157">
        <f t="shared" si="113"/>
        <v>0</v>
      </c>
      <c r="Y443" s="68">
        <f t="shared" si="114"/>
        <v>0</v>
      </c>
      <c r="Z443" s="68">
        <f t="shared" si="115"/>
        <v>0</v>
      </c>
      <c r="AA443" s="68" t="str">
        <f t="shared" si="116"/>
        <v/>
      </c>
      <c r="AB443" s="121" t="str">
        <f t="shared" si="117"/>
        <v/>
      </c>
    </row>
    <row r="444" spans="1:28" x14ac:dyDescent="0.25">
      <c r="A444" s="37"/>
      <c r="B444" s="57"/>
      <c r="C444" s="57"/>
      <c r="D444" s="57"/>
      <c r="E444" s="57"/>
      <c r="F444" s="57"/>
      <c r="G444" s="70"/>
      <c r="H444" s="71"/>
      <c r="I444" s="70"/>
      <c r="J444" s="61"/>
      <c r="K444" s="61"/>
      <c r="L444" s="61"/>
      <c r="M444" s="61"/>
      <c r="N444" s="120">
        <f t="shared" si="103"/>
        <v>0</v>
      </c>
      <c r="O444" s="68">
        <f t="shared" si="104"/>
        <v>0</v>
      </c>
      <c r="P444" s="121">
        <f t="shared" si="105"/>
        <v>0</v>
      </c>
      <c r="Q444" s="121">
        <f t="shared" si="106"/>
        <v>0</v>
      </c>
      <c r="R444" s="122">
        <f t="shared" si="107"/>
        <v>24</v>
      </c>
      <c r="S444" s="120">
        <f t="shared" si="108"/>
        <v>1</v>
      </c>
      <c r="T444" s="120">
        <f t="shared" si="109"/>
        <v>1</v>
      </c>
      <c r="U444" s="159">
        <f t="shared" si="110"/>
        <v>0</v>
      </c>
      <c r="V444" s="142">
        <f t="shared" si="111"/>
        <v>0</v>
      </c>
      <c r="W444" s="142">
        <f t="shared" si="112"/>
        <v>0</v>
      </c>
      <c r="X444" s="157">
        <f t="shared" si="113"/>
        <v>0</v>
      </c>
      <c r="Y444" s="68">
        <f t="shared" si="114"/>
        <v>0</v>
      </c>
      <c r="Z444" s="68">
        <f t="shared" si="115"/>
        <v>0</v>
      </c>
      <c r="AA444" s="68" t="str">
        <f t="shared" si="116"/>
        <v/>
      </c>
      <c r="AB444" s="121" t="str">
        <f t="shared" si="117"/>
        <v/>
      </c>
    </row>
    <row r="445" spans="1:28" x14ac:dyDescent="0.25">
      <c r="A445" s="37"/>
      <c r="B445" s="57"/>
      <c r="C445" s="57"/>
      <c r="D445" s="57"/>
      <c r="E445" s="57"/>
      <c r="F445" s="57"/>
      <c r="G445" s="70"/>
      <c r="H445" s="71"/>
      <c r="I445" s="70"/>
      <c r="J445" s="61"/>
      <c r="K445" s="61"/>
      <c r="L445" s="61"/>
      <c r="M445" s="61"/>
      <c r="N445" s="120">
        <f t="shared" si="103"/>
        <v>0</v>
      </c>
      <c r="O445" s="68">
        <f t="shared" si="104"/>
        <v>0</v>
      </c>
      <c r="P445" s="121">
        <f t="shared" si="105"/>
        <v>0</v>
      </c>
      <c r="Q445" s="121">
        <f t="shared" si="106"/>
        <v>0</v>
      </c>
      <c r="R445" s="122">
        <f t="shared" si="107"/>
        <v>24</v>
      </c>
      <c r="S445" s="120">
        <f t="shared" si="108"/>
        <v>1</v>
      </c>
      <c r="T445" s="120">
        <f t="shared" si="109"/>
        <v>1</v>
      </c>
      <c r="U445" s="159">
        <f t="shared" si="110"/>
        <v>0</v>
      </c>
      <c r="V445" s="142">
        <f t="shared" si="111"/>
        <v>0</v>
      </c>
      <c r="W445" s="142">
        <f t="shared" si="112"/>
        <v>0</v>
      </c>
      <c r="X445" s="157">
        <f t="shared" si="113"/>
        <v>0</v>
      </c>
      <c r="Y445" s="68">
        <f t="shared" si="114"/>
        <v>0</v>
      </c>
      <c r="Z445" s="68">
        <f t="shared" si="115"/>
        <v>0</v>
      </c>
      <c r="AA445" s="68" t="str">
        <f t="shared" si="116"/>
        <v/>
      </c>
      <c r="AB445" s="121" t="str">
        <f t="shared" si="117"/>
        <v/>
      </c>
    </row>
    <row r="446" spans="1:28" x14ac:dyDescent="0.25">
      <c r="A446" s="37"/>
      <c r="B446" s="57"/>
      <c r="C446" s="57"/>
      <c r="D446" s="57"/>
      <c r="E446" s="57"/>
      <c r="F446" s="57"/>
      <c r="G446" s="70"/>
      <c r="H446" s="71"/>
      <c r="I446" s="70"/>
      <c r="J446" s="61"/>
      <c r="K446" s="61"/>
      <c r="L446" s="61"/>
      <c r="M446" s="61"/>
      <c r="N446" s="120">
        <f t="shared" si="103"/>
        <v>0</v>
      </c>
      <c r="O446" s="68">
        <f t="shared" si="104"/>
        <v>0</v>
      </c>
      <c r="P446" s="121">
        <f t="shared" si="105"/>
        <v>0</v>
      </c>
      <c r="Q446" s="121">
        <f t="shared" si="106"/>
        <v>0</v>
      </c>
      <c r="R446" s="122">
        <f t="shared" si="107"/>
        <v>24</v>
      </c>
      <c r="S446" s="120">
        <f t="shared" si="108"/>
        <v>1</v>
      </c>
      <c r="T446" s="120">
        <f t="shared" si="109"/>
        <v>1</v>
      </c>
      <c r="U446" s="159">
        <f t="shared" si="110"/>
        <v>0</v>
      </c>
      <c r="V446" s="142">
        <f t="shared" si="111"/>
        <v>0</v>
      </c>
      <c r="W446" s="142">
        <f t="shared" si="112"/>
        <v>0</v>
      </c>
      <c r="X446" s="157">
        <f t="shared" si="113"/>
        <v>0</v>
      </c>
      <c r="Y446" s="68">
        <f t="shared" si="114"/>
        <v>0</v>
      </c>
      <c r="Z446" s="68">
        <f t="shared" si="115"/>
        <v>0</v>
      </c>
      <c r="AA446" s="68" t="str">
        <f t="shared" si="116"/>
        <v/>
      </c>
      <c r="AB446" s="121" t="str">
        <f t="shared" si="117"/>
        <v/>
      </c>
    </row>
    <row r="447" spans="1:28" x14ac:dyDescent="0.25">
      <c r="A447" s="37"/>
      <c r="B447" s="57"/>
      <c r="C447" s="57"/>
      <c r="D447" s="57"/>
      <c r="E447" s="57"/>
      <c r="F447" s="57"/>
      <c r="G447" s="70"/>
      <c r="H447" s="71"/>
      <c r="I447" s="70"/>
      <c r="J447" s="61"/>
      <c r="K447" s="61"/>
      <c r="L447" s="61"/>
      <c r="M447" s="61"/>
      <c r="N447" s="120">
        <f t="shared" si="103"/>
        <v>0</v>
      </c>
      <c r="O447" s="68">
        <f t="shared" si="104"/>
        <v>0</v>
      </c>
      <c r="P447" s="121">
        <f t="shared" si="105"/>
        <v>0</v>
      </c>
      <c r="Q447" s="121">
        <f t="shared" si="106"/>
        <v>0</v>
      </c>
      <c r="R447" s="122">
        <f t="shared" si="107"/>
        <v>24</v>
      </c>
      <c r="S447" s="120">
        <f t="shared" si="108"/>
        <v>1</v>
      </c>
      <c r="T447" s="120">
        <f t="shared" si="109"/>
        <v>1</v>
      </c>
      <c r="U447" s="159">
        <f t="shared" si="110"/>
        <v>0</v>
      </c>
      <c r="V447" s="142">
        <f t="shared" si="111"/>
        <v>0</v>
      </c>
      <c r="W447" s="142">
        <f t="shared" si="112"/>
        <v>0</v>
      </c>
      <c r="X447" s="157">
        <f t="shared" si="113"/>
        <v>0</v>
      </c>
      <c r="Y447" s="68">
        <f t="shared" si="114"/>
        <v>0</v>
      </c>
      <c r="Z447" s="68">
        <f t="shared" si="115"/>
        <v>0</v>
      </c>
      <c r="AA447" s="68" t="str">
        <f t="shared" si="116"/>
        <v/>
      </c>
      <c r="AB447" s="121" t="str">
        <f t="shared" si="117"/>
        <v/>
      </c>
    </row>
    <row r="448" spans="1:28" x14ac:dyDescent="0.25">
      <c r="A448" s="37"/>
      <c r="B448" s="57"/>
      <c r="C448" s="57"/>
      <c r="D448" s="57"/>
      <c r="E448" s="57"/>
      <c r="F448" s="57"/>
      <c r="G448" s="70"/>
      <c r="H448" s="71"/>
      <c r="I448" s="70"/>
      <c r="J448" s="61"/>
      <c r="K448" s="61"/>
      <c r="L448" s="61"/>
      <c r="M448" s="61"/>
      <c r="N448" s="120">
        <f t="shared" si="103"/>
        <v>0</v>
      </c>
      <c r="O448" s="68">
        <f t="shared" si="104"/>
        <v>0</v>
      </c>
      <c r="P448" s="121">
        <f t="shared" si="105"/>
        <v>0</v>
      </c>
      <c r="Q448" s="121">
        <f t="shared" si="106"/>
        <v>0</v>
      </c>
      <c r="R448" s="122">
        <f t="shared" si="107"/>
        <v>24</v>
      </c>
      <c r="S448" s="120">
        <f t="shared" si="108"/>
        <v>1</v>
      </c>
      <c r="T448" s="120">
        <f t="shared" si="109"/>
        <v>1</v>
      </c>
      <c r="U448" s="159">
        <f t="shared" si="110"/>
        <v>0</v>
      </c>
      <c r="V448" s="142">
        <f t="shared" si="111"/>
        <v>0</v>
      </c>
      <c r="W448" s="142">
        <f t="shared" si="112"/>
        <v>0</v>
      </c>
      <c r="X448" s="157">
        <f t="shared" si="113"/>
        <v>0</v>
      </c>
      <c r="Y448" s="68">
        <f t="shared" si="114"/>
        <v>0</v>
      </c>
      <c r="Z448" s="68">
        <f t="shared" si="115"/>
        <v>0</v>
      </c>
      <c r="AA448" s="68" t="str">
        <f t="shared" si="116"/>
        <v/>
      </c>
      <c r="AB448" s="121" t="str">
        <f t="shared" si="117"/>
        <v/>
      </c>
    </row>
    <row r="449" spans="1:28" x14ac:dyDescent="0.25">
      <c r="A449" s="37"/>
      <c r="B449" s="57"/>
      <c r="C449" s="57"/>
      <c r="D449" s="57"/>
      <c r="E449" s="57"/>
      <c r="F449" s="57"/>
      <c r="G449" s="70"/>
      <c r="H449" s="71"/>
      <c r="I449" s="70"/>
      <c r="J449" s="61"/>
      <c r="K449" s="61"/>
      <c r="L449" s="61"/>
      <c r="M449" s="61"/>
      <c r="N449" s="120">
        <f t="shared" si="103"/>
        <v>0</v>
      </c>
      <c r="O449" s="68">
        <f t="shared" si="104"/>
        <v>0</v>
      </c>
      <c r="P449" s="121">
        <f t="shared" si="105"/>
        <v>0</v>
      </c>
      <c r="Q449" s="121">
        <f t="shared" si="106"/>
        <v>0</v>
      </c>
      <c r="R449" s="122">
        <f t="shared" si="107"/>
        <v>24</v>
      </c>
      <c r="S449" s="120">
        <f t="shared" si="108"/>
        <v>1</v>
      </c>
      <c r="T449" s="120">
        <f t="shared" si="109"/>
        <v>1</v>
      </c>
      <c r="U449" s="159">
        <f t="shared" si="110"/>
        <v>0</v>
      </c>
      <c r="V449" s="142">
        <f t="shared" si="111"/>
        <v>0</v>
      </c>
      <c r="W449" s="142">
        <f t="shared" si="112"/>
        <v>0</v>
      </c>
      <c r="X449" s="157">
        <f t="shared" si="113"/>
        <v>0</v>
      </c>
      <c r="Y449" s="68">
        <f t="shared" si="114"/>
        <v>0</v>
      </c>
      <c r="Z449" s="68">
        <f t="shared" si="115"/>
        <v>0</v>
      </c>
      <c r="AA449" s="68" t="str">
        <f t="shared" si="116"/>
        <v/>
      </c>
      <c r="AB449" s="121" t="str">
        <f t="shared" si="117"/>
        <v/>
      </c>
    </row>
    <row r="450" spans="1:28" x14ac:dyDescent="0.25">
      <c r="A450" s="37"/>
      <c r="B450" s="57"/>
      <c r="C450" s="57"/>
      <c r="D450" s="57"/>
      <c r="E450" s="57"/>
      <c r="F450" s="57"/>
      <c r="G450" s="70"/>
      <c r="H450" s="71"/>
      <c r="I450" s="70"/>
      <c r="J450" s="61"/>
      <c r="K450" s="61"/>
      <c r="L450" s="61"/>
      <c r="M450" s="61"/>
      <c r="N450" s="120">
        <f t="shared" si="103"/>
        <v>0</v>
      </c>
      <c r="O450" s="68">
        <f t="shared" si="104"/>
        <v>0</v>
      </c>
      <c r="P450" s="121">
        <f t="shared" si="105"/>
        <v>0</v>
      </c>
      <c r="Q450" s="121">
        <f t="shared" si="106"/>
        <v>0</v>
      </c>
      <c r="R450" s="122">
        <f t="shared" si="107"/>
        <v>24</v>
      </c>
      <c r="S450" s="120">
        <f t="shared" si="108"/>
        <v>1</v>
      </c>
      <c r="T450" s="120">
        <f t="shared" si="109"/>
        <v>1</v>
      </c>
      <c r="U450" s="159">
        <f t="shared" si="110"/>
        <v>0</v>
      </c>
      <c r="V450" s="142">
        <f t="shared" si="111"/>
        <v>0</v>
      </c>
      <c r="W450" s="142">
        <f t="shared" si="112"/>
        <v>0</v>
      </c>
      <c r="X450" s="157">
        <f t="shared" si="113"/>
        <v>0</v>
      </c>
      <c r="Y450" s="68">
        <f t="shared" si="114"/>
        <v>0</v>
      </c>
      <c r="Z450" s="68">
        <f t="shared" si="115"/>
        <v>0</v>
      </c>
      <c r="AA450" s="68" t="str">
        <f t="shared" si="116"/>
        <v/>
      </c>
      <c r="AB450" s="121" t="str">
        <f t="shared" si="117"/>
        <v/>
      </c>
    </row>
    <row r="451" spans="1:28" x14ac:dyDescent="0.25">
      <c r="A451" s="37"/>
      <c r="B451" s="57"/>
      <c r="C451" s="57"/>
      <c r="D451" s="57"/>
      <c r="E451" s="57"/>
      <c r="F451" s="57"/>
      <c r="G451" s="70"/>
      <c r="H451" s="71"/>
      <c r="I451" s="70"/>
      <c r="J451" s="61"/>
      <c r="K451" s="61"/>
      <c r="L451" s="61"/>
      <c r="M451" s="61"/>
      <c r="N451" s="120">
        <f t="shared" si="103"/>
        <v>0</v>
      </c>
      <c r="O451" s="68">
        <f t="shared" si="104"/>
        <v>0</v>
      </c>
      <c r="P451" s="121">
        <f t="shared" si="105"/>
        <v>0</v>
      </c>
      <c r="Q451" s="121">
        <f t="shared" si="106"/>
        <v>0</v>
      </c>
      <c r="R451" s="122">
        <f t="shared" si="107"/>
        <v>24</v>
      </c>
      <c r="S451" s="120">
        <f t="shared" si="108"/>
        <v>1</v>
      </c>
      <c r="T451" s="120">
        <f t="shared" si="109"/>
        <v>1</v>
      </c>
      <c r="U451" s="159">
        <f t="shared" si="110"/>
        <v>0</v>
      </c>
      <c r="V451" s="142">
        <f t="shared" si="111"/>
        <v>0</v>
      </c>
      <c r="W451" s="142">
        <f t="shared" si="112"/>
        <v>0</v>
      </c>
      <c r="X451" s="157">
        <f t="shared" si="113"/>
        <v>0</v>
      </c>
      <c r="Y451" s="68">
        <f t="shared" si="114"/>
        <v>0</v>
      </c>
      <c r="Z451" s="68">
        <f t="shared" si="115"/>
        <v>0</v>
      </c>
      <c r="AA451" s="68" t="str">
        <f t="shared" si="116"/>
        <v/>
      </c>
      <c r="AB451" s="121" t="str">
        <f t="shared" si="117"/>
        <v/>
      </c>
    </row>
    <row r="452" spans="1:28" x14ac:dyDescent="0.25">
      <c r="A452" s="37"/>
      <c r="B452" s="57"/>
      <c r="C452" s="57"/>
      <c r="D452" s="57"/>
      <c r="E452" s="57"/>
      <c r="F452" s="57"/>
      <c r="G452" s="70"/>
      <c r="H452" s="71"/>
      <c r="I452" s="70"/>
      <c r="J452" s="61"/>
      <c r="K452" s="61"/>
      <c r="L452" s="61"/>
      <c r="M452" s="61"/>
      <c r="N452" s="120">
        <f t="shared" si="103"/>
        <v>0</v>
      </c>
      <c r="O452" s="68">
        <f t="shared" si="104"/>
        <v>0</v>
      </c>
      <c r="P452" s="121">
        <f t="shared" si="105"/>
        <v>0</v>
      </c>
      <c r="Q452" s="121">
        <f t="shared" si="106"/>
        <v>0</v>
      </c>
      <c r="R452" s="122">
        <f t="shared" si="107"/>
        <v>24</v>
      </c>
      <c r="S452" s="120">
        <f t="shared" si="108"/>
        <v>1</v>
      </c>
      <c r="T452" s="120">
        <f t="shared" si="109"/>
        <v>1</v>
      </c>
      <c r="U452" s="159">
        <f t="shared" si="110"/>
        <v>0</v>
      </c>
      <c r="V452" s="142">
        <f t="shared" si="111"/>
        <v>0</v>
      </c>
      <c r="W452" s="142">
        <f t="shared" si="112"/>
        <v>0</v>
      </c>
      <c r="X452" s="157">
        <f t="shared" si="113"/>
        <v>0</v>
      </c>
      <c r="Y452" s="68">
        <f t="shared" si="114"/>
        <v>0</v>
      </c>
      <c r="Z452" s="68">
        <f t="shared" si="115"/>
        <v>0</v>
      </c>
      <c r="AA452" s="68" t="str">
        <f t="shared" si="116"/>
        <v/>
      </c>
      <c r="AB452" s="121" t="str">
        <f t="shared" si="117"/>
        <v/>
      </c>
    </row>
    <row r="453" spans="1:28" x14ac:dyDescent="0.25">
      <c r="A453" s="37"/>
      <c r="B453" s="57"/>
      <c r="C453" s="57"/>
      <c r="D453" s="57"/>
      <c r="E453" s="57"/>
      <c r="F453" s="57"/>
      <c r="G453" s="70"/>
      <c r="H453" s="71"/>
      <c r="I453" s="70"/>
      <c r="J453" s="61"/>
      <c r="K453" s="61"/>
      <c r="L453" s="61"/>
      <c r="M453" s="61"/>
      <c r="N453" s="120">
        <f t="shared" si="103"/>
        <v>0</v>
      </c>
      <c r="O453" s="68">
        <f t="shared" si="104"/>
        <v>0</v>
      </c>
      <c r="P453" s="121">
        <f t="shared" si="105"/>
        <v>0</v>
      </c>
      <c r="Q453" s="121">
        <f t="shared" si="106"/>
        <v>0</v>
      </c>
      <c r="R453" s="122">
        <f t="shared" si="107"/>
        <v>24</v>
      </c>
      <c r="S453" s="120">
        <f t="shared" si="108"/>
        <v>1</v>
      </c>
      <c r="T453" s="120">
        <f t="shared" si="109"/>
        <v>1</v>
      </c>
      <c r="U453" s="159">
        <f t="shared" si="110"/>
        <v>0</v>
      </c>
      <c r="V453" s="142">
        <f t="shared" si="111"/>
        <v>0</v>
      </c>
      <c r="W453" s="142">
        <f t="shared" si="112"/>
        <v>0</v>
      </c>
      <c r="X453" s="157">
        <f t="shared" si="113"/>
        <v>0</v>
      </c>
      <c r="Y453" s="68">
        <f t="shared" si="114"/>
        <v>0</v>
      </c>
      <c r="Z453" s="68">
        <f t="shared" si="115"/>
        <v>0</v>
      </c>
      <c r="AA453" s="68" t="str">
        <f t="shared" si="116"/>
        <v/>
      </c>
      <c r="AB453" s="121" t="str">
        <f t="shared" si="117"/>
        <v/>
      </c>
    </row>
    <row r="454" spans="1:28" x14ac:dyDescent="0.25">
      <c r="A454" s="37"/>
      <c r="B454" s="57"/>
      <c r="C454" s="57"/>
      <c r="D454" s="57"/>
      <c r="E454" s="57"/>
      <c r="F454" s="57"/>
      <c r="G454" s="70"/>
      <c r="H454" s="71"/>
      <c r="I454" s="70"/>
      <c r="J454" s="61"/>
      <c r="K454" s="61"/>
      <c r="L454" s="61"/>
      <c r="M454" s="61"/>
      <c r="N454" s="120">
        <f t="shared" si="103"/>
        <v>0</v>
      </c>
      <c r="O454" s="68">
        <f t="shared" si="104"/>
        <v>0</v>
      </c>
      <c r="P454" s="121">
        <f t="shared" si="105"/>
        <v>0</v>
      </c>
      <c r="Q454" s="121">
        <f t="shared" si="106"/>
        <v>0</v>
      </c>
      <c r="R454" s="122">
        <f t="shared" si="107"/>
        <v>24</v>
      </c>
      <c r="S454" s="120">
        <f t="shared" si="108"/>
        <v>1</v>
      </c>
      <c r="T454" s="120">
        <f t="shared" si="109"/>
        <v>1</v>
      </c>
      <c r="U454" s="159">
        <f t="shared" si="110"/>
        <v>0</v>
      </c>
      <c r="V454" s="142">
        <f t="shared" si="111"/>
        <v>0</v>
      </c>
      <c r="W454" s="142">
        <f t="shared" si="112"/>
        <v>0</v>
      </c>
      <c r="X454" s="157">
        <f t="shared" si="113"/>
        <v>0</v>
      </c>
      <c r="Y454" s="68">
        <f t="shared" si="114"/>
        <v>0</v>
      </c>
      <c r="Z454" s="68">
        <f t="shared" si="115"/>
        <v>0</v>
      </c>
      <c r="AA454" s="68" t="str">
        <f t="shared" si="116"/>
        <v/>
      </c>
      <c r="AB454" s="121" t="str">
        <f t="shared" si="117"/>
        <v/>
      </c>
    </row>
    <row r="455" spans="1:28" x14ac:dyDescent="0.25">
      <c r="A455" s="37"/>
      <c r="B455" s="57"/>
      <c r="C455" s="57"/>
      <c r="D455" s="57"/>
      <c r="E455" s="57"/>
      <c r="F455" s="57"/>
      <c r="G455" s="70"/>
      <c r="H455" s="71"/>
      <c r="I455" s="70"/>
      <c r="J455" s="61"/>
      <c r="K455" s="61"/>
      <c r="L455" s="61"/>
      <c r="M455" s="61"/>
      <c r="N455" s="120">
        <f t="shared" ref="N455:N499" si="118">J455*K455/1000</f>
        <v>0</v>
      </c>
      <c r="O455" s="68">
        <f t="shared" ref="O455:O499" si="119">+J455/R455/3600</f>
        <v>0</v>
      </c>
      <c r="P455" s="121">
        <f t="shared" ref="P455:P499" si="120">K455*O455/1000</f>
        <v>0</v>
      </c>
      <c r="Q455" s="121">
        <f t="shared" ref="Q455:Q499" si="121">+IF(O455&lt;&gt;0,M455/O455,0)</f>
        <v>0</v>
      </c>
      <c r="R455" s="122">
        <f t="shared" ref="R455:R499" si="122">+(H455-G455+1)*24</f>
        <v>24</v>
      </c>
      <c r="S455" s="120">
        <f t="shared" ref="S455:S499" si="123">+(I455-G455+1)</f>
        <v>1</v>
      </c>
      <c r="T455" s="120">
        <f t="shared" ref="T455:T499" si="124">+(I455-G455+1)/(H455-G455+1)</f>
        <v>1</v>
      </c>
      <c r="U455" s="159">
        <f t="shared" ref="U455:U499" si="125">+N455/Bandwidth_MBperSec/60</f>
        <v>0</v>
      </c>
      <c r="V455" s="142">
        <f t="shared" ref="V455:V499" si="126">+IF(M455&lt;&gt;0,($L455*(SLAmaj+SLAMajPlus*($K455+1000)/1000-1)+($J455-$L455)*SLAmin)*1.05/$M455/60,0)</f>
        <v>0</v>
      </c>
      <c r="W455" s="142">
        <f t="shared" ref="W455:W499" si="127">+MAX(U455:V455)</f>
        <v>0</v>
      </c>
      <c r="X455" s="157">
        <f t="shared" ref="X455:X499" si="128">+W455/60</f>
        <v>0</v>
      </c>
      <c r="Y455" s="68">
        <f t="shared" ref="Y455:Y499" si="129">+IF(J455&lt;&gt;0,60*W455/J455*M455,0)</f>
        <v>0</v>
      </c>
      <c r="Z455" s="68">
        <f t="shared" ref="Z455:Z499" si="130">+X455/R455</f>
        <v>0</v>
      </c>
      <c r="AA455" s="68" t="str">
        <f t="shared" ref="AA455:AA499" si="131">IF(Y455&lt;&gt;0,1/Y455*M455,"")</f>
        <v/>
      </c>
      <c r="AB455" s="121" t="str">
        <f t="shared" ref="AB455:AB499" si="132">+IF(W455&lt;&gt;0,N455/W455/60,"")</f>
        <v/>
      </c>
    </row>
    <row r="456" spans="1:28" x14ac:dyDescent="0.25">
      <c r="A456" s="37"/>
      <c r="B456" s="57"/>
      <c r="C456" s="57"/>
      <c r="D456" s="57"/>
      <c r="E456" s="57"/>
      <c r="F456" s="57"/>
      <c r="G456" s="70"/>
      <c r="H456" s="71"/>
      <c r="I456" s="70"/>
      <c r="J456" s="61"/>
      <c r="K456" s="61"/>
      <c r="L456" s="61"/>
      <c r="M456" s="61"/>
      <c r="N456" s="120">
        <f t="shared" si="118"/>
        <v>0</v>
      </c>
      <c r="O456" s="68">
        <f t="shared" si="119"/>
        <v>0</v>
      </c>
      <c r="P456" s="121">
        <f t="shared" si="120"/>
        <v>0</v>
      </c>
      <c r="Q456" s="121">
        <f t="shared" si="121"/>
        <v>0</v>
      </c>
      <c r="R456" s="122">
        <f t="shared" si="122"/>
        <v>24</v>
      </c>
      <c r="S456" s="120">
        <f t="shared" si="123"/>
        <v>1</v>
      </c>
      <c r="T456" s="120">
        <f t="shared" si="124"/>
        <v>1</v>
      </c>
      <c r="U456" s="159">
        <f t="shared" si="125"/>
        <v>0</v>
      </c>
      <c r="V456" s="142">
        <f t="shared" si="126"/>
        <v>0</v>
      </c>
      <c r="W456" s="142">
        <f t="shared" si="127"/>
        <v>0</v>
      </c>
      <c r="X456" s="157">
        <f t="shared" si="128"/>
        <v>0</v>
      </c>
      <c r="Y456" s="68">
        <f t="shared" si="129"/>
        <v>0</v>
      </c>
      <c r="Z456" s="68">
        <f t="shared" si="130"/>
        <v>0</v>
      </c>
      <c r="AA456" s="68" t="str">
        <f t="shared" si="131"/>
        <v/>
      </c>
      <c r="AB456" s="121" t="str">
        <f t="shared" si="132"/>
        <v/>
      </c>
    </row>
    <row r="457" spans="1:28" x14ac:dyDescent="0.25">
      <c r="A457" s="37"/>
      <c r="B457" s="57"/>
      <c r="C457" s="57"/>
      <c r="D457" s="57"/>
      <c r="E457" s="57"/>
      <c r="F457" s="57"/>
      <c r="G457" s="70"/>
      <c r="H457" s="71"/>
      <c r="I457" s="70"/>
      <c r="J457" s="61"/>
      <c r="K457" s="61"/>
      <c r="L457" s="61"/>
      <c r="M457" s="61"/>
      <c r="N457" s="120">
        <f t="shared" si="118"/>
        <v>0</v>
      </c>
      <c r="O457" s="68">
        <f t="shared" si="119"/>
        <v>0</v>
      </c>
      <c r="P457" s="121">
        <f t="shared" si="120"/>
        <v>0</v>
      </c>
      <c r="Q457" s="121">
        <f t="shared" si="121"/>
        <v>0</v>
      </c>
      <c r="R457" s="122">
        <f t="shared" si="122"/>
        <v>24</v>
      </c>
      <c r="S457" s="120">
        <f t="shared" si="123"/>
        <v>1</v>
      </c>
      <c r="T457" s="120">
        <f t="shared" si="124"/>
        <v>1</v>
      </c>
      <c r="U457" s="159">
        <f t="shared" si="125"/>
        <v>0</v>
      </c>
      <c r="V457" s="142">
        <f t="shared" si="126"/>
        <v>0</v>
      </c>
      <c r="W457" s="142">
        <f t="shared" si="127"/>
        <v>0</v>
      </c>
      <c r="X457" s="157">
        <f t="shared" si="128"/>
        <v>0</v>
      </c>
      <c r="Y457" s="68">
        <f t="shared" si="129"/>
        <v>0</v>
      </c>
      <c r="Z457" s="68">
        <f t="shared" si="130"/>
        <v>0</v>
      </c>
      <c r="AA457" s="68" t="str">
        <f t="shared" si="131"/>
        <v/>
      </c>
      <c r="AB457" s="121" t="str">
        <f t="shared" si="132"/>
        <v/>
      </c>
    </row>
    <row r="458" spans="1:28" x14ac:dyDescent="0.25">
      <c r="A458" s="37"/>
      <c r="B458" s="57"/>
      <c r="C458" s="57"/>
      <c r="D458" s="57"/>
      <c r="E458" s="57"/>
      <c r="F458" s="57"/>
      <c r="G458" s="70"/>
      <c r="H458" s="71"/>
      <c r="I458" s="70"/>
      <c r="J458" s="61"/>
      <c r="K458" s="61"/>
      <c r="L458" s="61"/>
      <c r="M458" s="61"/>
      <c r="N458" s="120">
        <f t="shared" si="118"/>
        <v>0</v>
      </c>
      <c r="O458" s="68">
        <f t="shared" si="119"/>
        <v>0</v>
      </c>
      <c r="P458" s="121">
        <f t="shared" si="120"/>
        <v>0</v>
      </c>
      <c r="Q458" s="121">
        <f t="shared" si="121"/>
        <v>0</v>
      </c>
      <c r="R458" s="122">
        <f t="shared" si="122"/>
        <v>24</v>
      </c>
      <c r="S458" s="120">
        <f t="shared" si="123"/>
        <v>1</v>
      </c>
      <c r="T458" s="120">
        <f t="shared" si="124"/>
        <v>1</v>
      </c>
      <c r="U458" s="159">
        <f t="shared" si="125"/>
        <v>0</v>
      </c>
      <c r="V458" s="142">
        <f t="shared" si="126"/>
        <v>0</v>
      </c>
      <c r="W458" s="142">
        <f t="shared" si="127"/>
        <v>0</v>
      </c>
      <c r="X458" s="157">
        <f t="shared" si="128"/>
        <v>0</v>
      </c>
      <c r="Y458" s="68">
        <f t="shared" si="129"/>
        <v>0</v>
      </c>
      <c r="Z458" s="68">
        <f t="shared" si="130"/>
        <v>0</v>
      </c>
      <c r="AA458" s="68" t="str">
        <f t="shared" si="131"/>
        <v/>
      </c>
      <c r="AB458" s="121" t="str">
        <f t="shared" si="132"/>
        <v/>
      </c>
    </row>
    <row r="459" spans="1:28" x14ac:dyDescent="0.25">
      <c r="A459" s="37"/>
      <c r="B459" s="57"/>
      <c r="C459" s="57"/>
      <c r="D459" s="57"/>
      <c r="E459" s="57"/>
      <c r="F459" s="57"/>
      <c r="G459" s="70"/>
      <c r="H459" s="71"/>
      <c r="I459" s="70"/>
      <c r="J459" s="61"/>
      <c r="K459" s="61"/>
      <c r="L459" s="61"/>
      <c r="M459" s="61"/>
      <c r="N459" s="120">
        <f t="shared" si="118"/>
        <v>0</v>
      </c>
      <c r="O459" s="68">
        <f t="shared" si="119"/>
        <v>0</v>
      </c>
      <c r="P459" s="121">
        <f t="shared" si="120"/>
        <v>0</v>
      </c>
      <c r="Q459" s="121">
        <f t="shared" si="121"/>
        <v>0</v>
      </c>
      <c r="R459" s="122">
        <f t="shared" si="122"/>
        <v>24</v>
      </c>
      <c r="S459" s="120">
        <f t="shared" si="123"/>
        <v>1</v>
      </c>
      <c r="T459" s="120">
        <f t="shared" si="124"/>
        <v>1</v>
      </c>
      <c r="U459" s="159">
        <f t="shared" si="125"/>
        <v>0</v>
      </c>
      <c r="V459" s="142">
        <f t="shared" si="126"/>
        <v>0</v>
      </c>
      <c r="W459" s="142">
        <f t="shared" si="127"/>
        <v>0</v>
      </c>
      <c r="X459" s="157">
        <f t="shared" si="128"/>
        <v>0</v>
      </c>
      <c r="Y459" s="68">
        <f t="shared" si="129"/>
        <v>0</v>
      </c>
      <c r="Z459" s="68">
        <f t="shared" si="130"/>
        <v>0</v>
      </c>
      <c r="AA459" s="68" t="str">
        <f t="shared" si="131"/>
        <v/>
      </c>
      <c r="AB459" s="121" t="str">
        <f t="shared" si="132"/>
        <v/>
      </c>
    </row>
    <row r="460" spans="1:28" x14ac:dyDescent="0.25">
      <c r="A460" s="37"/>
      <c r="B460" s="57"/>
      <c r="C460" s="57"/>
      <c r="D460" s="57"/>
      <c r="E460" s="57"/>
      <c r="F460" s="57"/>
      <c r="G460" s="70"/>
      <c r="H460" s="71"/>
      <c r="I460" s="70"/>
      <c r="J460" s="61"/>
      <c r="K460" s="61"/>
      <c r="L460" s="61"/>
      <c r="M460" s="61"/>
      <c r="N460" s="120">
        <f t="shared" si="118"/>
        <v>0</v>
      </c>
      <c r="O460" s="68">
        <f t="shared" si="119"/>
        <v>0</v>
      </c>
      <c r="P460" s="121">
        <f t="shared" si="120"/>
        <v>0</v>
      </c>
      <c r="Q460" s="121">
        <f t="shared" si="121"/>
        <v>0</v>
      </c>
      <c r="R460" s="122">
        <f t="shared" si="122"/>
        <v>24</v>
      </c>
      <c r="S460" s="120">
        <f t="shared" si="123"/>
        <v>1</v>
      </c>
      <c r="T460" s="120">
        <f t="shared" si="124"/>
        <v>1</v>
      </c>
      <c r="U460" s="159">
        <f t="shared" si="125"/>
        <v>0</v>
      </c>
      <c r="V460" s="142">
        <f t="shared" si="126"/>
        <v>0</v>
      </c>
      <c r="W460" s="142">
        <f t="shared" si="127"/>
        <v>0</v>
      </c>
      <c r="X460" s="157">
        <f t="shared" si="128"/>
        <v>0</v>
      </c>
      <c r="Y460" s="68">
        <f t="shared" si="129"/>
        <v>0</v>
      </c>
      <c r="Z460" s="68">
        <f t="shared" si="130"/>
        <v>0</v>
      </c>
      <c r="AA460" s="68" t="str">
        <f t="shared" si="131"/>
        <v/>
      </c>
      <c r="AB460" s="121" t="str">
        <f t="shared" si="132"/>
        <v/>
      </c>
    </row>
    <row r="461" spans="1:28" x14ac:dyDescent="0.25">
      <c r="A461" s="37"/>
      <c r="B461" s="57"/>
      <c r="C461" s="57"/>
      <c r="D461" s="57"/>
      <c r="E461" s="57"/>
      <c r="F461" s="57"/>
      <c r="G461" s="70"/>
      <c r="H461" s="71"/>
      <c r="I461" s="70"/>
      <c r="J461" s="61"/>
      <c r="K461" s="61"/>
      <c r="L461" s="61"/>
      <c r="M461" s="61"/>
      <c r="N461" s="120">
        <f t="shared" si="118"/>
        <v>0</v>
      </c>
      <c r="O461" s="68">
        <f t="shared" si="119"/>
        <v>0</v>
      </c>
      <c r="P461" s="121">
        <f t="shared" si="120"/>
        <v>0</v>
      </c>
      <c r="Q461" s="121">
        <f t="shared" si="121"/>
        <v>0</v>
      </c>
      <c r="R461" s="122">
        <f t="shared" si="122"/>
        <v>24</v>
      </c>
      <c r="S461" s="120">
        <f t="shared" si="123"/>
        <v>1</v>
      </c>
      <c r="T461" s="120">
        <f t="shared" si="124"/>
        <v>1</v>
      </c>
      <c r="U461" s="159">
        <f t="shared" si="125"/>
        <v>0</v>
      </c>
      <c r="V461" s="142">
        <f t="shared" si="126"/>
        <v>0</v>
      </c>
      <c r="W461" s="142">
        <f t="shared" si="127"/>
        <v>0</v>
      </c>
      <c r="X461" s="157">
        <f t="shared" si="128"/>
        <v>0</v>
      </c>
      <c r="Y461" s="68">
        <f t="shared" si="129"/>
        <v>0</v>
      </c>
      <c r="Z461" s="68">
        <f t="shared" si="130"/>
        <v>0</v>
      </c>
      <c r="AA461" s="68" t="str">
        <f t="shared" si="131"/>
        <v/>
      </c>
      <c r="AB461" s="121" t="str">
        <f t="shared" si="132"/>
        <v/>
      </c>
    </row>
    <row r="462" spans="1:28" x14ac:dyDescent="0.25">
      <c r="A462" s="37"/>
      <c r="B462" s="57"/>
      <c r="C462" s="57"/>
      <c r="D462" s="57"/>
      <c r="E462" s="57"/>
      <c r="F462" s="57"/>
      <c r="G462" s="70"/>
      <c r="H462" s="71"/>
      <c r="I462" s="70"/>
      <c r="J462" s="61"/>
      <c r="K462" s="61"/>
      <c r="L462" s="61"/>
      <c r="M462" s="61"/>
      <c r="N462" s="120">
        <f t="shared" si="118"/>
        <v>0</v>
      </c>
      <c r="O462" s="68">
        <f t="shared" si="119"/>
        <v>0</v>
      </c>
      <c r="P462" s="121">
        <f t="shared" si="120"/>
        <v>0</v>
      </c>
      <c r="Q462" s="121">
        <f t="shared" si="121"/>
        <v>0</v>
      </c>
      <c r="R462" s="122">
        <f t="shared" si="122"/>
        <v>24</v>
      </c>
      <c r="S462" s="120">
        <f t="shared" si="123"/>
        <v>1</v>
      </c>
      <c r="T462" s="120">
        <f t="shared" si="124"/>
        <v>1</v>
      </c>
      <c r="U462" s="159">
        <f t="shared" si="125"/>
        <v>0</v>
      </c>
      <c r="V462" s="142">
        <f t="shared" si="126"/>
        <v>0</v>
      </c>
      <c r="W462" s="142">
        <f t="shared" si="127"/>
        <v>0</v>
      </c>
      <c r="X462" s="157">
        <f t="shared" si="128"/>
        <v>0</v>
      </c>
      <c r="Y462" s="68">
        <f t="shared" si="129"/>
        <v>0</v>
      </c>
      <c r="Z462" s="68">
        <f t="shared" si="130"/>
        <v>0</v>
      </c>
      <c r="AA462" s="68" t="str">
        <f t="shared" si="131"/>
        <v/>
      </c>
      <c r="AB462" s="121" t="str">
        <f t="shared" si="132"/>
        <v/>
      </c>
    </row>
    <row r="463" spans="1:28" x14ac:dyDescent="0.25">
      <c r="A463" s="37"/>
      <c r="B463" s="57"/>
      <c r="C463" s="57"/>
      <c r="D463" s="57"/>
      <c r="E463" s="57"/>
      <c r="F463" s="57"/>
      <c r="G463" s="70"/>
      <c r="H463" s="71"/>
      <c r="I463" s="70"/>
      <c r="J463" s="61"/>
      <c r="K463" s="61"/>
      <c r="L463" s="61"/>
      <c r="M463" s="61"/>
      <c r="N463" s="120">
        <f t="shared" si="118"/>
        <v>0</v>
      </c>
      <c r="O463" s="68">
        <f t="shared" si="119"/>
        <v>0</v>
      </c>
      <c r="P463" s="121">
        <f t="shared" si="120"/>
        <v>0</v>
      </c>
      <c r="Q463" s="121">
        <f t="shared" si="121"/>
        <v>0</v>
      </c>
      <c r="R463" s="122">
        <f t="shared" si="122"/>
        <v>24</v>
      </c>
      <c r="S463" s="120">
        <f t="shared" si="123"/>
        <v>1</v>
      </c>
      <c r="T463" s="120">
        <f t="shared" si="124"/>
        <v>1</v>
      </c>
      <c r="U463" s="159">
        <f t="shared" si="125"/>
        <v>0</v>
      </c>
      <c r="V463" s="142">
        <f t="shared" si="126"/>
        <v>0</v>
      </c>
      <c r="W463" s="142">
        <f t="shared" si="127"/>
        <v>0</v>
      </c>
      <c r="X463" s="157">
        <f t="shared" si="128"/>
        <v>0</v>
      </c>
      <c r="Y463" s="68">
        <f t="shared" si="129"/>
        <v>0</v>
      </c>
      <c r="Z463" s="68">
        <f t="shared" si="130"/>
        <v>0</v>
      </c>
      <c r="AA463" s="68" t="str">
        <f t="shared" si="131"/>
        <v/>
      </c>
      <c r="AB463" s="121" t="str">
        <f t="shared" si="132"/>
        <v/>
      </c>
    </row>
    <row r="464" spans="1:28" x14ac:dyDescent="0.25">
      <c r="A464" s="37"/>
      <c r="B464" s="57"/>
      <c r="C464" s="57"/>
      <c r="D464" s="57"/>
      <c r="E464" s="57"/>
      <c r="F464" s="57"/>
      <c r="G464" s="70"/>
      <c r="H464" s="71"/>
      <c r="I464" s="70"/>
      <c r="J464" s="61"/>
      <c r="K464" s="61"/>
      <c r="L464" s="61"/>
      <c r="M464" s="61"/>
      <c r="N464" s="120">
        <f t="shared" si="118"/>
        <v>0</v>
      </c>
      <c r="O464" s="68">
        <f t="shared" si="119"/>
        <v>0</v>
      </c>
      <c r="P464" s="121">
        <f t="shared" si="120"/>
        <v>0</v>
      </c>
      <c r="Q464" s="121">
        <f t="shared" si="121"/>
        <v>0</v>
      </c>
      <c r="R464" s="122">
        <f t="shared" si="122"/>
        <v>24</v>
      </c>
      <c r="S464" s="120">
        <f t="shared" si="123"/>
        <v>1</v>
      </c>
      <c r="T464" s="120">
        <f t="shared" si="124"/>
        <v>1</v>
      </c>
      <c r="U464" s="159">
        <f t="shared" si="125"/>
        <v>0</v>
      </c>
      <c r="V464" s="142">
        <f t="shared" si="126"/>
        <v>0</v>
      </c>
      <c r="W464" s="142">
        <f t="shared" si="127"/>
        <v>0</v>
      </c>
      <c r="X464" s="157">
        <f t="shared" si="128"/>
        <v>0</v>
      </c>
      <c r="Y464" s="68">
        <f t="shared" si="129"/>
        <v>0</v>
      </c>
      <c r="Z464" s="68">
        <f t="shared" si="130"/>
        <v>0</v>
      </c>
      <c r="AA464" s="68" t="str">
        <f t="shared" si="131"/>
        <v/>
      </c>
      <c r="AB464" s="121" t="str">
        <f t="shared" si="132"/>
        <v/>
      </c>
    </row>
    <row r="465" spans="1:28" x14ac:dyDescent="0.25">
      <c r="A465" s="37"/>
      <c r="B465" s="57"/>
      <c r="C465" s="57"/>
      <c r="D465" s="57"/>
      <c r="E465" s="57"/>
      <c r="F465" s="57"/>
      <c r="G465" s="70"/>
      <c r="H465" s="71"/>
      <c r="I465" s="70"/>
      <c r="J465" s="61"/>
      <c r="K465" s="61"/>
      <c r="L465" s="61"/>
      <c r="M465" s="61"/>
      <c r="N465" s="120">
        <f t="shared" si="118"/>
        <v>0</v>
      </c>
      <c r="O465" s="68">
        <f t="shared" si="119"/>
        <v>0</v>
      </c>
      <c r="P465" s="121">
        <f t="shared" si="120"/>
        <v>0</v>
      </c>
      <c r="Q465" s="121">
        <f t="shared" si="121"/>
        <v>0</v>
      </c>
      <c r="R465" s="122">
        <f t="shared" si="122"/>
        <v>24</v>
      </c>
      <c r="S465" s="120">
        <f t="shared" si="123"/>
        <v>1</v>
      </c>
      <c r="T465" s="120">
        <f t="shared" si="124"/>
        <v>1</v>
      </c>
      <c r="U465" s="159">
        <f t="shared" si="125"/>
        <v>0</v>
      </c>
      <c r="V465" s="142">
        <f t="shared" si="126"/>
        <v>0</v>
      </c>
      <c r="W465" s="142">
        <f t="shared" si="127"/>
        <v>0</v>
      </c>
      <c r="X465" s="157">
        <f t="shared" si="128"/>
        <v>0</v>
      </c>
      <c r="Y465" s="68">
        <f t="shared" si="129"/>
        <v>0</v>
      </c>
      <c r="Z465" s="68">
        <f t="shared" si="130"/>
        <v>0</v>
      </c>
      <c r="AA465" s="68" t="str">
        <f t="shared" si="131"/>
        <v/>
      </c>
      <c r="AB465" s="121" t="str">
        <f t="shared" si="132"/>
        <v/>
      </c>
    </row>
    <row r="466" spans="1:28" x14ac:dyDescent="0.25">
      <c r="A466" s="37"/>
      <c r="B466" s="57"/>
      <c r="C466" s="57"/>
      <c r="D466" s="57"/>
      <c r="E466" s="57"/>
      <c r="F466" s="57"/>
      <c r="G466" s="70"/>
      <c r="H466" s="71"/>
      <c r="I466" s="70"/>
      <c r="J466" s="61"/>
      <c r="K466" s="61"/>
      <c r="L466" s="61"/>
      <c r="M466" s="61"/>
      <c r="N466" s="120">
        <f t="shared" si="118"/>
        <v>0</v>
      </c>
      <c r="O466" s="68">
        <f t="shared" si="119"/>
        <v>0</v>
      </c>
      <c r="P466" s="121">
        <f t="shared" si="120"/>
        <v>0</v>
      </c>
      <c r="Q466" s="121">
        <f t="shared" si="121"/>
        <v>0</v>
      </c>
      <c r="R466" s="122">
        <f t="shared" si="122"/>
        <v>24</v>
      </c>
      <c r="S466" s="120">
        <f t="shared" si="123"/>
        <v>1</v>
      </c>
      <c r="T466" s="120">
        <f t="shared" si="124"/>
        <v>1</v>
      </c>
      <c r="U466" s="159">
        <f t="shared" si="125"/>
        <v>0</v>
      </c>
      <c r="V466" s="142">
        <f t="shared" si="126"/>
        <v>0</v>
      </c>
      <c r="W466" s="142">
        <f t="shared" si="127"/>
        <v>0</v>
      </c>
      <c r="X466" s="157">
        <f t="shared" si="128"/>
        <v>0</v>
      </c>
      <c r="Y466" s="68">
        <f t="shared" si="129"/>
        <v>0</v>
      </c>
      <c r="Z466" s="68">
        <f t="shared" si="130"/>
        <v>0</v>
      </c>
      <c r="AA466" s="68" t="str">
        <f t="shared" si="131"/>
        <v/>
      </c>
      <c r="AB466" s="121" t="str">
        <f t="shared" si="132"/>
        <v/>
      </c>
    </row>
    <row r="467" spans="1:28" x14ac:dyDescent="0.25">
      <c r="A467" s="37"/>
      <c r="B467" s="57"/>
      <c r="C467" s="57"/>
      <c r="D467" s="57"/>
      <c r="E467" s="57"/>
      <c r="F467" s="57"/>
      <c r="G467" s="70"/>
      <c r="H467" s="71"/>
      <c r="I467" s="70"/>
      <c r="J467" s="61"/>
      <c r="K467" s="61"/>
      <c r="L467" s="61"/>
      <c r="M467" s="61"/>
      <c r="N467" s="120">
        <f t="shared" si="118"/>
        <v>0</v>
      </c>
      <c r="O467" s="68">
        <f t="shared" si="119"/>
        <v>0</v>
      </c>
      <c r="P467" s="121">
        <f t="shared" si="120"/>
        <v>0</v>
      </c>
      <c r="Q467" s="121">
        <f t="shared" si="121"/>
        <v>0</v>
      </c>
      <c r="R467" s="122">
        <f t="shared" si="122"/>
        <v>24</v>
      </c>
      <c r="S467" s="120">
        <f t="shared" si="123"/>
        <v>1</v>
      </c>
      <c r="T467" s="120">
        <f t="shared" si="124"/>
        <v>1</v>
      </c>
      <c r="U467" s="159">
        <f t="shared" si="125"/>
        <v>0</v>
      </c>
      <c r="V467" s="142">
        <f t="shared" si="126"/>
        <v>0</v>
      </c>
      <c r="W467" s="142">
        <f t="shared" si="127"/>
        <v>0</v>
      </c>
      <c r="X467" s="157">
        <f t="shared" si="128"/>
        <v>0</v>
      </c>
      <c r="Y467" s="68">
        <f t="shared" si="129"/>
        <v>0</v>
      </c>
      <c r="Z467" s="68">
        <f t="shared" si="130"/>
        <v>0</v>
      </c>
      <c r="AA467" s="68" t="str">
        <f t="shared" si="131"/>
        <v/>
      </c>
      <c r="AB467" s="121" t="str">
        <f t="shared" si="132"/>
        <v/>
      </c>
    </row>
    <row r="468" spans="1:28" x14ac:dyDescent="0.25">
      <c r="A468" s="37"/>
      <c r="B468" s="57"/>
      <c r="C468" s="57"/>
      <c r="D468" s="57"/>
      <c r="E468" s="57"/>
      <c r="F468" s="57"/>
      <c r="G468" s="70"/>
      <c r="H468" s="71"/>
      <c r="I468" s="70"/>
      <c r="J468" s="61"/>
      <c r="K468" s="61"/>
      <c r="L468" s="61"/>
      <c r="M468" s="61"/>
      <c r="N468" s="120">
        <f t="shared" si="118"/>
        <v>0</v>
      </c>
      <c r="O468" s="68">
        <f t="shared" si="119"/>
        <v>0</v>
      </c>
      <c r="P468" s="121">
        <f t="shared" si="120"/>
        <v>0</v>
      </c>
      <c r="Q468" s="121">
        <f t="shared" si="121"/>
        <v>0</v>
      </c>
      <c r="R468" s="122">
        <f t="shared" si="122"/>
        <v>24</v>
      </c>
      <c r="S468" s="120">
        <f t="shared" si="123"/>
        <v>1</v>
      </c>
      <c r="T468" s="120">
        <f t="shared" si="124"/>
        <v>1</v>
      </c>
      <c r="U468" s="159">
        <f t="shared" si="125"/>
        <v>0</v>
      </c>
      <c r="V468" s="142">
        <f t="shared" si="126"/>
        <v>0</v>
      </c>
      <c r="W468" s="142">
        <f t="shared" si="127"/>
        <v>0</v>
      </c>
      <c r="X468" s="157">
        <f t="shared" si="128"/>
        <v>0</v>
      </c>
      <c r="Y468" s="68">
        <f t="shared" si="129"/>
        <v>0</v>
      </c>
      <c r="Z468" s="68">
        <f t="shared" si="130"/>
        <v>0</v>
      </c>
      <c r="AA468" s="68" t="str">
        <f t="shared" si="131"/>
        <v/>
      </c>
      <c r="AB468" s="121" t="str">
        <f t="shared" si="132"/>
        <v/>
      </c>
    </row>
    <row r="469" spans="1:28" x14ac:dyDescent="0.25">
      <c r="A469" s="37"/>
      <c r="B469" s="57"/>
      <c r="C469" s="57"/>
      <c r="D469" s="57"/>
      <c r="E469" s="57"/>
      <c r="F469" s="57"/>
      <c r="G469" s="70"/>
      <c r="H469" s="71"/>
      <c r="I469" s="70"/>
      <c r="J469" s="61"/>
      <c r="K469" s="61"/>
      <c r="L469" s="61"/>
      <c r="M469" s="61"/>
      <c r="N469" s="120">
        <f t="shared" si="118"/>
        <v>0</v>
      </c>
      <c r="O469" s="68">
        <f t="shared" si="119"/>
        <v>0</v>
      </c>
      <c r="P469" s="121">
        <f t="shared" si="120"/>
        <v>0</v>
      </c>
      <c r="Q469" s="121">
        <f t="shared" si="121"/>
        <v>0</v>
      </c>
      <c r="R469" s="122">
        <f t="shared" si="122"/>
        <v>24</v>
      </c>
      <c r="S469" s="120">
        <f t="shared" si="123"/>
        <v>1</v>
      </c>
      <c r="T469" s="120">
        <f t="shared" si="124"/>
        <v>1</v>
      </c>
      <c r="U469" s="159">
        <f t="shared" si="125"/>
        <v>0</v>
      </c>
      <c r="V469" s="142">
        <f t="shared" si="126"/>
        <v>0</v>
      </c>
      <c r="W469" s="142">
        <f t="shared" si="127"/>
        <v>0</v>
      </c>
      <c r="X469" s="157">
        <f t="shared" si="128"/>
        <v>0</v>
      </c>
      <c r="Y469" s="68">
        <f t="shared" si="129"/>
        <v>0</v>
      </c>
      <c r="Z469" s="68">
        <f t="shared" si="130"/>
        <v>0</v>
      </c>
      <c r="AA469" s="68" t="str">
        <f t="shared" si="131"/>
        <v/>
      </c>
      <c r="AB469" s="121" t="str">
        <f t="shared" si="132"/>
        <v/>
      </c>
    </row>
    <row r="470" spans="1:28" x14ac:dyDescent="0.25">
      <c r="A470" s="37"/>
      <c r="B470" s="57"/>
      <c r="C470" s="57"/>
      <c r="D470" s="57"/>
      <c r="E470" s="57"/>
      <c r="F470" s="57"/>
      <c r="G470" s="70"/>
      <c r="H470" s="71"/>
      <c r="I470" s="70"/>
      <c r="J470" s="61"/>
      <c r="K470" s="61"/>
      <c r="L470" s="61"/>
      <c r="M470" s="61"/>
      <c r="N470" s="120">
        <f t="shared" si="118"/>
        <v>0</v>
      </c>
      <c r="O470" s="68">
        <f t="shared" si="119"/>
        <v>0</v>
      </c>
      <c r="P470" s="121">
        <f t="shared" si="120"/>
        <v>0</v>
      </c>
      <c r="Q470" s="121">
        <f t="shared" si="121"/>
        <v>0</v>
      </c>
      <c r="R470" s="122">
        <f t="shared" si="122"/>
        <v>24</v>
      </c>
      <c r="S470" s="120">
        <f t="shared" si="123"/>
        <v>1</v>
      </c>
      <c r="T470" s="120">
        <f t="shared" si="124"/>
        <v>1</v>
      </c>
      <c r="U470" s="159">
        <f t="shared" si="125"/>
        <v>0</v>
      </c>
      <c r="V470" s="142">
        <f t="shared" si="126"/>
        <v>0</v>
      </c>
      <c r="W470" s="142">
        <f t="shared" si="127"/>
        <v>0</v>
      </c>
      <c r="X470" s="157">
        <f t="shared" si="128"/>
        <v>0</v>
      </c>
      <c r="Y470" s="68">
        <f t="shared" si="129"/>
        <v>0</v>
      </c>
      <c r="Z470" s="68">
        <f t="shared" si="130"/>
        <v>0</v>
      </c>
      <c r="AA470" s="68" t="str">
        <f t="shared" si="131"/>
        <v/>
      </c>
      <c r="AB470" s="121" t="str">
        <f t="shared" si="132"/>
        <v/>
      </c>
    </row>
    <row r="471" spans="1:28" x14ac:dyDescent="0.25">
      <c r="A471" s="37"/>
      <c r="B471" s="57"/>
      <c r="C471" s="57"/>
      <c r="D471" s="57"/>
      <c r="E471" s="57"/>
      <c r="F471" s="57"/>
      <c r="G471" s="70"/>
      <c r="H471" s="71"/>
      <c r="I471" s="70"/>
      <c r="J471" s="61"/>
      <c r="K471" s="61"/>
      <c r="L471" s="61"/>
      <c r="M471" s="61"/>
      <c r="N471" s="120">
        <f t="shared" si="118"/>
        <v>0</v>
      </c>
      <c r="O471" s="68">
        <f t="shared" si="119"/>
        <v>0</v>
      </c>
      <c r="P471" s="121">
        <f t="shared" si="120"/>
        <v>0</v>
      </c>
      <c r="Q471" s="121">
        <f t="shared" si="121"/>
        <v>0</v>
      </c>
      <c r="R471" s="122">
        <f t="shared" si="122"/>
        <v>24</v>
      </c>
      <c r="S471" s="120">
        <f t="shared" si="123"/>
        <v>1</v>
      </c>
      <c r="T471" s="120">
        <f t="shared" si="124"/>
        <v>1</v>
      </c>
      <c r="U471" s="159">
        <f t="shared" si="125"/>
        <v>0</v>
      </c>
      <c r="V471" s="142">
        <f t="shared" si="126"/>
        <v>0</v>
      </c>
      <c r="W471" s="142">
        <f t="shared" si="127"/>
        <v>0</v>
      </c>
      <c r="X471" s="157">
        <f t="shared" si="128"/>
        <v>0</v>
      </c>
      <c r="Y471" s="68">
        <f t="shared" si="129"/>
        <v>0</v>
      </c>
      <c r="Z471" s="68">
        <f t="shared" si="130"/>
        <v>0</v>
      </c>
      <c r="AA471" s="68" t="str">
        <f t="shared" si="131"/>
        <v/>
      </c>
      <c r="AB471" s="121" t="str">
        <f t="shared" si="132"/>
        <v/>
      </c>
    </row>
    <row r="472" spans="1:28" x14ac:dyDescent="0.25">
      <c r="A472" s="37"/>
      <c r="B472" s="57"/>
      <c r="C472" s="57"/>
      <c r="D472" s="57"/>
      <c r="E472" s="57"/>
      <c r="F472" s="57"/>
      <c r="G472" s="70"/>
      <c r="H472" s="71"/>
      <c r="I472" s="70"/>
      <c r="J472" s="61"/>
      <c r="K472" s="61"/>
      <c r="L472" s="61"/>
      <c r="M472" s="61"/>
      <c r="N472" s="120">
        <f t="shared" si="118"/>
        <v>0</v>
      </c>
      <c r="O472" s="68">
        <f t="shared" si="119"/>
        <v>0</v>
      </c>
      <c r="P472" s="121">
        <f t="shared" si="120"/>
        <v>0</v>
      </c>
      <c r="Q472" s="121">
        <f t="shared" si="121"/>
        <v>0</v>
      </c>
      <c r="R472" s="122">
        <f t="shared" si="122"/>
        <v>24</v>
      </c>
      <c r="S472" s="120">
        <f t="shared" si="123"/>
        <v>1</v>
      </c>
      <c r="T472" s="120">
        <f t="shared" si="124"/>
        <v>1</v>
      </c>
      <c r="U472" s="159">
        <f t="shared" si="125"/>
        <v>0</v>
      </c>
      <c r="V472" s="142">
        <f t="shared" si="126"/>
        <v>0</v>
      </c>
      <c r="W472" s="142">
        <f t="shared" si="127"/>
        <v>0</v>
      </c>
      <c r="X472" s="157">
        <f t="shared" si="128"/>
        <v>0</v>
      </c>
      <c r="Y472" s="68">
        <f t="shared" si="129"/>
        <v>0</v>
      </c>
      <c r="Z472" s="68">
        <f t="shared" si="130"/>
        <v>0</v>
      </c>
      <c r="AA472" s="68" t="str">
        <f t="shared" si="131"/>
        <v/>
      </c>
      <c r="AB472" s="121" t="str">
        <f t="shared" si="132"/>
        <v/>
      </c>
    </row>
    <row r="473" spans="1:28" x14ac:dyDescent="0.25">
      <c r="A473" s="37"/>
      <c r="B473" s="57"/>
      <c r="C473" s="57"/>
      <c r="D473" s="57"/>
      <c r="E473" s="57"/>
      <c r="F473" s="57"/>
      <c r="G473" s="70"/>
      <c r="H473" s="71"/>
      <c r="I473" s="70"/>
      <c r="J473" s="61"/>
      <c r="K473" s="61"/>
      <c r="L473" s="61"/>
      <c r="M473" s="61"/>
      <c r="N473" s="120">
        <f t="shared" si="118"/>
        <v>0</v>
      </c>
      <c r="O473" s="68">
        <f t="shared" si="119"/>
        <v>0</v>
      </c>
      <c r="P473" s="121">
        <f t="shared" si="120"/>
        <v>0</v>
      </c>
      <c r="Q473" s="121">
        <f t="shared" si="121"/>
        <v>0</v>
      </c>
      <c r="R473" s="122">
        <f t="shared" si="122"/>
        <v>24</v>
      </c>
      <c r="S473" s="120">
        <f t="shared" si="123"/>
        <v>1</v>
      </c>
      <c r="T473" s="120">
        <f t="shared" si="124"/>
        <v>1</v>
      </c>
      <c r="U473" s="159">
        <f t="shared" si="125"/>
        <v>0</v>
      </c>
      <c r="V473" s="142">
        <f t="shared" si="126"/>
        <v>0</v>
      </c>
      <c r="W473" s="142">
        <f t="shared" si="127"/>
        <v>0</v>
      </c>
      <c r="X473" s="157">
        <f t="shared" si="128"/>
        <v>0</v>
      </c>
      <c r="Y473" s="68">
        <f t="shared" si="129"/>
        <v>0</v>
      </c>
      <c r="Z473" s="68">
        <f t="shared" si="130"/>
        <v>0</v>
      </c>
      <c r="AA473" s="68" t="str">
        <f t="shared" si="131"/>
        <v/>
      </c>
      <c r="AB473" s="121" t="str">
        <f t="shared" si="132"/>
        <v/>
      </c>
    </row>
    <row r="474" spans="1:28" x14ac:dyDescent="0.25">
      <c r="A474" s="37"/>
      <c r="B474" s="57"/>
      <c r="C474" s="57"/>
      <c r="D474" s="57"/>
      <c r="E474" s="57"/>
      <c r="F474" s="57"/>
      <c r="G474" s="70"/>
      <c r="H474" s="71"/>
      <c r="I474" s="70"/>
      <c r="J474" s="61"/>
      <c r="K474" s="61"/>
      <c r="L474" s="61"/>
      <c r="M474" s="61"/>
      <c r="N474" s="120">
        <f t="shared" si="118"/>
        <v>0</v>
      </c>
      <c r="O474" s="68">
        <f t="shared" si="119"/>
        <v>0</v>
      </c>
      <c r="P474" s="121">
        <f t="shared" si="120"/>
        <v>0</v>
      </c>
      <c r="Q474" s="121">
        <f t="shared" si="121"/>
        <v>0</v>
      </c>
      <c r="R474" s="122">
        <f t="shared" si="122"/>
        <v>24</v>
      </c>
      <c r="S474" s="120">
        <f t="shared" si="123"/>
        <v>1</v>
      </c>
      <c r="T474" s="120">
        <f t="shared" si="124"/>
        <v>1</v>
      </c>
      <c r="U474" s="159">
        <f t="shared" si="125"/>
        <v>0</v>
      </c>
      <c r="V474" s="142">
        <f t="shared" si="126"/>
        <v>0</v>
      </c>
      <c r="W474" s="142">
        <f t="shared" si="127"/>
        <v>0</v>
      </c>
      <c r="X474" s="157">
        <f t="shared" si="128"/>
        <v>0</v>
      </c>
      <c r="Y474" s="68">
        <f t="shared" si="129"/>
        <v>0</v>
      </c>
      <c r="Z474" s="68">
        <f t="shared" si="130"/>
        <v>0</v>
      </c>
      <c r="AA474" s="68" t="str">
        <f t="shared" si="131"/>
        <v/>
      </c>
      <c r="AB474" s="121" t="str">
        <f t="shared" si="132"/>
        <v/>
      </c>
    </row>
    <row r="475" spans="1:28" x14ac:dyDescent="0.25">
      <c r="A475" s="37"/>
      <c r="B475" s="57"/>
      <c r="C475" s="57"/>
      <c r="D475" s="57"/>
      <c r="E475" s="57"/>
      <c r="F475" s="57"/>
      <c r="G475" s="70"/>
      <c r="H475" s="71"/>
      <c r="I475" s="70"/>
      <c r="J475" s="61"/>
      <c r="K475" s="61"/>
      <c r="L475" s="61"/>
      <c r="M475" s="61"/>
      <c r="N475" s="120">
        <f t="shared" si="118"/>
        <v>0</v>
      </c>
      <c r="O475" s="68">
        <f t="shared" si="119"/>
        <v>0</v>
      </c>
      <c r="P475" s="121">
        <f t="shared" si="120"/>
        <v>0</v>
      </c>
      <c r="Q475" s="121">
        <f t="shared" si="121"/>
        <v>0</v>
      </c>
      <c r="R475" s="122">
        <f t="shared" si="122"/>
        <v>24</v>
      </c>
      <c r="S475" s="120">
        <f t="shared" si="123"/>
        <v>1</v>
      </c>
      <c r="T475" s="120">
        <f t="shared" si="124"/>
        <v>1</v>
      </c>
      <c r="U475" s="159">
        <f t="shared" si="125"/>
        <v>0</v>
      </c>
      <c r="V475" s="142">
        <f t="shared" si="126"/>
        <v>0</v>
      </c>
      <c r="W475" s="142">
        <f t="shared" si="127"/>
        <v>0</v>
      </c>
      <c r="X475" s="157">
        <f t="shared" si="128"/>
        <v>0</v>
      </c>
      <c r="Y475" s="68">
        <f t="shared" si="129"/>
        <v>0</v>
      </c>
      <c r="Z475" s="68">
        <f t="shared" si="130"/>
        <v>0</v>
      </c>
      <c r="AA475" s="68" t="str">
        <f t="shared" si="131"/>
        <v/>
      </c>
      <c r="AB475" s="121" t="str">
        <f t="shared" si="132"/>
        <v/>
      </c>
    </row>
    <row r="476" spans="1:28" x14ac:dyDescent="0.25">
      <c r="A476" s="37"/>
      <c r="B476" s="57"/>
      <c r="C476" s="57"/>
      <c r="D476" s="57"/>
      <c r="E476" s="57"/>
      <c r="F476" s="57"/>
      <c r="G476" s="70"/>
      <c r="H476" s="71"/>
      <c r="I476" s="70"/>
      <c r="J476" s="61"/>
      <c r="K476" s="61"/>
      <c r="L476" s="61"/>
      <c r="M476" s="61"/>
      <c r="N476" s="120">
        <f t="shared" si="118"/>
        <v>0</v>
      </c>
      <c r="O476" s="68">
        <f t="shared" si="119"/>
        <v>0</v>
      </c>
      <c r="P476" s="121">
        <f t="shared" si="120"/>
        <v>0</v>
      </c>
      <c r="Q476" s="121">
        <f t="shared" si="121"/>
        <v>0</v>
      </c>
      <c r="R476" s="122">
        <f t="shared" si="122"/>
        <v>24</v>
      </c>
      <c r="S476" s="120">
        <f t="shared" si="123"/>
        <v>1</v>
      </c>
      <c r="T476" s="120">
        <f t="shared" si="124"/>
        <v>1</v>
      </c>
      <c r="U476" s="159">
        <f t="shared" si="125"/>
        <v>0</v>
      </c>
      <c r="V476" s="142">
        <f t="shared" si="126"/>
        <v>0</v>
      </c>
      <c r="W476" s="142">
        <f t="shared" si="127"/>
        <v>0</v>
      </c>
      <c r="X476" s="157">
        <f t="shared" si="128"/>
        <v>0</v>
      </c>
      <c r="Y476" s="68">
        <f t="shared" si="129"/>
        <v>0</v>
      </c>
      <c r="Z476" s="68">
        <f t="shared" si="130"/>
        <v>0</v>
      </c>
      <c r="AA476" s="68" t="str">
        <f t="shared" si="131"/>
        <v/>
      </c>
      <c r="AB476" s="121" t="str">
        <f t="shared" si="132"/>
        <v/>
      </c>
    </row>
    <row r="477" spans="1:28" x14ac:dyDescent="0.25">
      <c r="A477" s="37"/>
      <c r="B477" s="57"/>
      <c r="C477" s="57"/>
      <c r="D477" s="57"/>
      <c r="E477" s="57"/>
      <c r="F477" s="57"/>
      <c r="G477" s="70"/>
      <c r="H477" s="71"/>
      <c r="I477" s="70"/>
      <c r="J477" s="61"/>
      <c r="K477" s="61"/>
      <c r="L477" s="61"/>
      <c r="M477" s="61"/>
      <c r="N477" s="120">
        <f t="shared" si="118"/>
        <v>0</v>
      </c>
      <c r="O477" s="68">
        <f t="shared" si="119"/>
        <v>0</v>
      </c>
      <c r="P477" s="121">
        <f t="shared" si="120"/>
        <v>0</v>
      </c>
      <c r="Q477" s="121">
        <f t="shared" si="121"/>
        <v>0</v>
      </c>
      <c r="R477" s="122">
        <f t="shared" si="122"/>
        <v>24</v>
      </c>
      <c r="S477" s="120">
        <f t="shared" si="123"/>
        <v>1</v>
      </c>
      <c r="T477" s="120">
        <f t="shared" si="124"/>
        <v>1</v>
      </c>
      <c r="U477" s="159">
        <f t="shared" si="125"/>
        <v>0</v>
      </c>
      <c r="V477" s="142">
        <f t="shared" si="126"/>
        <v>0</v>
      </c>
      <c r="W477" s="142">
        <f t="shared" si="127"/>
        <v>0</v>
      </c>
      <c r="X477" s="157">
        <f t="shared" si="128"/>
        <v>0</v>
      </c>
      <c r="Y477" s="68">
        <f t="shared" si="129"/>
        <v>0</v>
      </c>
      <c r="Z477" s="68">
        <f t="shared" si="130"/>
        <v>0</v>
      </c>
      <c r="AA477" s="68" t="str">
        <f t="shared" si="131"/>
        <v/>
      </c>
      <c r="AB477" s="121" t="str">
        <f t="shared" si="132"/>
        <v/>
      </c>
    </row>
    <row r="478" spans="1:28" x14ac:dyDescent="0.25">
      <c r="A478" s="37"/>
      <c r="B478" s="57"/>
      <c r="C478" s="57"/>
      <c r="D478" s="57"/>
      <c r="E478" s="57"/>
      <c r="F478" s="57"/>
      <c r="G478" s="70"/>
      <c r="H478" s="71"/>
      <c r="I478" s="70"/>
      <c r="J478" s="61"/>
      <c r="K478" s="61"/>
      <c r="L478" s="61"/>
      <c r="M478" s="61"/>
      <c r="N478" s="120">
        <f t="shared" si="118"/>
        <v>0</v>
      </c>
      <c r="O478" s="68">
        <f t="shared" si="119"/>
        <v>0</v>
      </c>
      <c r="P478" s="121">
        <f t="shared" si="120"/>
        <v>0</v>
      </c>
      <c r="Q478" s="121">
        <f t="shared" si="121"/>
        <v>0</v>
      </c>
      <c r="R478" s="122">
        <f t="shared" si="122"/>
        <v>24</v>
      </c>
      <c r="S478" s="120">
        <f t="shared" si="123"/>
        <v>1</v>
      </c>
      <c r="T478" s="120">
        <f t="shared" si="124"/>
        <v>1</v>
      </c>
      <c r="U478" s="159">
        <f t="shared" si="125"/>
        <v>0</v>
      </c>
      <c r="V478" s="142">
        <f t="shared" si="126"/>
        <v>0</v>
      </c>
      <c r="W478" s="142">
        <f t="shared" si="127"/>
        <v>0</v>
      </c>
      <c r="X478" s="157">
        <f t="shared" si="128"/>
        <v>0</v>
      </c>
      <c r="Y478" s="68">
        <f t="shared" si="129"/>
        <v>0</v>
      </c>
      <c r="Z478" s="68">
        <f t="shared" si="130"/>
        <v>0</v>
      </c>
      <c r="AA478" s="68" t="str">
        <f t="shared" si="131"/>
        <v/>
      </c>
      <c r="AB478" s="121" t="str">
        <f t="shared" si="132"/>
        <v/>
      </c>
    </row>
    <row r="479" spans="1:28" x14ac:dyDescent="0.25">
      <c r="A479" s="37"/>
      <c r="B479" s="57"/>
      <c r="C479" s="57"/>
      <c r="D479" s="57"/>
      <c r="E479" s="57"/>
      <c r="F479" s="57"/>
      <c r="G479" s="70"/>
      <c r="H479" s="71"/>
      <c r="I479" s="70"/>
      <c r="J479" s="61"/>
      <c r="K479" s="61"/>
      <c r="L479" s="61"/>
      <c r="M479" s="61"/>
      <c r="N479" s="120">
        <f t="shared" si="118"/>
        <v>0</v>
      </c>
      <c r="O479" s="68">
        <f t="shared" si="119"/>
        <v>0</v>
      </c>
      <c r="P479" s="121">
        <f t="shared" si="120"/>
        <v>0</v>
      </c>
      <c r="Q479" s="121">
        <f t="shared" si="121"/>
        <v>0</v>
      </c>
      <c r="R479" s="122">
        <f t="shared" si="122"/>
        <v>24</v>
      </c>
      <c r="S479" s="120">
        <f t="shared" si="123"/>
        <v>1</v>
      </c>
      <c r="T479" s="120">
        <f t="shared" si="124"/>
        <v>1</v>
      </c>
      <c r="U479" s="159">
        <f t="shared" si="125"/>
        <v>0</v>
      </c>
      <c r="V479" s="142">
        <f t="shared" si="126"/>
        <v>0</v>
      </c>
      <c r="W479" s="142">
        <f t="shared" si="127"/>
        <v>0</v>
      </c>
      <c r="X479" s="157">
        <f t="shared" si="128"/>
        <v>0</v>
      </c>
      <c r="Y479" s="68">
        <f t="shared" si="129"/>
        <v>0</v>
      </c>
      <c r="Z479" s="68">
        <f t="shared" si="130"/>
        <v>0</v>
      </c>
      <c r="AA479" s="68" t="str">
        <f t="shared" si="131"/>
        <v/>
      </c>
      <c r="AB479" s="121" t="str">
        <f t="shared" si="132"/>
        <v/>
      </c>
    </row>
    <row r="480" spans="1:28" x14ac:dyDescent="0.25">
      <c r="A480" s="37"/>
      <c r="B480" s="57"/>
      <c r="C480" s="57"/>
      <c r="D480" s="57"/>
      <c r="E480" s="57"/>
      <c r="F480" s="57"/>
      <c r="G480" s="70"/>
      <c r="H480" s="71"/>
      <c r="I480" s="70"/>
      <c r="J480" s="61"/>
      <c r="K480" s="61"/>
      <c r="L480" s="61"/>
      <c r="M480" s="61"/>
      <c r="N480" s="120">
        <f t="shared" si="118"/>
        <v>0</v>
      </c>
      <c r="O480" s="68">
        <f t="shared" si="119"/>
        <v>0</v>
      </c>
      <c r="P480" s="121">
        <f t="shared" si="120"/>
        <v>0</v>
      </c>
      <c r="Q480" s="121">
        <f t="shared" si="121"/>
        <v>0</v>
      </c>
      <c r="R480" s="122">
        <f t="shared" si="122"/>
        <v>24</v>
      </c>
      <c r="S480" s="120">
        <f t="shared" si="123"/>
        <v>1</v>
      </c>
      <c r="T480" s="120">
        <f t="shared" si="124"/>
        <v>1</v>
      </c>
      <c r="U480" s="159">
        <f t="shared" si="125"/>
        <v>0</v>
      </c>
      <c r="V480" s="142">
        <f t="shared" si="126"/>
        <v>0</v>
      </c>
      <c r="W480" s="142">
        <f t="shared" si="127"/>
        <v>0</v>
      </c>
      <c r="X480" s="157">
        <f t="shared" si="128"/>
        <v>0</v>
      </c>
      <c r="Y480" s="68">
        <f t="shared" si="129"/>
        <v>0</v>
      </c>
      <c r="Z480" s="68">
        <f t="shared" si="130"/>
        <v>0</v>
      </c>
      <c r="AA480" s="68" t="str">
        <f t="shared" si="131"/>
        <v/>
      </c>
      <c r="AB480" s="121" t="str">
        <f t="shared" si="132"/>
        <v/>
      </c>
    </row>
    <row r="481" spans="1:28" x14ac:dyDescent="0.25">
      <c r="A481" s="37"/>
      <c r="B481" s="57"/>
      <c r="C481" s="57"/>
      <c r="D481" s="57"/>
      <c r="E481" s="57"/>
      <c r="F481" s="57"/>
      <c r="G481" s="70"/>
      <c r="H481" s="71"/>
      <c r="I481" s="70"/>
      <c r="J481" s="61"/>
      <c r="K481" s="61"/>
      <c r="L481" s="61"/>
      <c r="M481" s="61"/>
      <c r="N481" s="120">
        <f t="shared" si="118"/>
        <v>0</v>
      </c>
      <c r="O481" s="68">
        <f t="shared" si="119"/>
        <v>0</v>
      </c>
      <c r="P481" s="121">
        <f t="shared" si="120"/>
        <v>0</v>
      </c>
      <c r="Q481" s="121">
        <f t="shared" si="121"/>
        <v>0</v>
      </c>
      <c r="R481" s="122">
        <f t="shared" si="122"/>
        <v>24</v>
      </c>
      <c r="S481" s="120">
        <f t="shared" si="123"/>
        <v>1</v>
      </c>
      <c r="T481" s="120">
        <f t="shared" si="124"/>
        <v>1</v>
      </c>
      <c r="U481" s="159">
        <f t="shared" si="125"/>
        <v>0</v>
      </c>
      <c r="V481" s="142">
        <f t="shared" si="126"/>
        <v>0</v>
      </c>
      <c r="W481" s="142">
        <f t="shared" si="127"/>
        <v>0</v>
      </c>
      <c r="X481" s="157">
        <f t="shared" si="128"/>
        <v>0</v>
      </c>
      <c r="Y481" s="68">
        <f t="shared" si="129"/>
        <v>0</v>
      </c>
      <c r="Z481" s="68">
        <f t="shared" si="130"/>
        <v>0</v>
      </c>
      <c r="AA481" s="68" t="str">
        <f t="shared" si="131"/>
        <v/>
      </c>
      <c r="AB481" s="121" t="str">
        <f t="shared" si="132"/>
        <v/>
      </c>
    </row>
    <row r="482" spans="1:28" x14ac:dyDescent="0.25">
      <c r="A482" s="37"/>
      <c r="B482" s="57"/>
      <c r="C482" s="57"/>
      <c r="D482" s="57"/>
      <c r="E482" s="57"/>
      <c r="F482" s="57"/>
      <c r="G482" s="70"/>
      <c r="H482" s="71"/>
      <c r="I482" s="70"/>
      <c r="J482" s="61"/>
      <c r="K482" s="61"/>
      <c r="L482" s="61"/>
      <c r="M482" s="61"/>
      <c r="N482" s="120">
        <f t="shared" si="118"/>
        <v>0</v>
      </c>
      <c r="O482" s="68">
        <f t="shared" si="119"/>
        <v>0</v>
      </c>
      <c r="P482" s="121">
        <f t="shared" si="120"/>
        <v>0</v>
      </c>
      <c r="Q482" s="121">
        <f t="shared" si="121"/>
        <v>0</v>
      </c>
      <c r="R482" s="122">
        <f t="shared" si="122"/>
        <v>24</v>
      </c>
      <c r="S482" s="120">
        <f t="shared" si="123"/>
        <v>1</v>
      </c>
      <c r="T482" s="120">
        <f t="shared" si="124"/>
        <v>1</v>
      </c>
      <c r="U482" s="159">
        <f t="shared" si="125"/>
        <v>0</v>
      </c>
      <c r="V482" s="142">
        <f t="shared" si="126"/>
        <v>0</v>
      </c>
      <c r="W482" s="142">
        <f t="shared" si="127"/>
        <v>0</v>
      </c>
      <c r="X482" s="157">
        <f t="shared" si="128"/>
        <v>0</v>
      </c>
      <c r="Y482" s="68">
        <f t="shared" si="129"/>
        <v>0</v>
      </c>
      <c r="Z482" s="68">
        <f t="shared" si="130"/>
        <v>0</v>
      </c>
      <c r="AA482" s="68" t="str">
        <f t="shared" si="131"/>
        <v/>
      </c>
      <c r="AB482" s="121" t="str">
        <f t="shared" si="132"/>
        <v/>
      </c>
    </row>
    <row r="483" spans="1:28" x14ac:dyDescent="0.25">
      <c r="A483" s="37"/>
      <c r="B483" s="57"/>
      <c r="C483" s="57"/>
      <c r="D483" s="57"/>
      <c r="E483" s="57"/>
      <c r="F483" s="57"/>
      <c r="G483" s="70"/>
      <c r="H483" s="71"/>
      <c r="I483" s="70"/>
      <c r="J483" s="61"/>
      <c r="K483" s="61"/>
      <c r="L483" s="61"/>
      <c r="M483" s="61"/>
      <c r="N483" s="120">
        <f t="shared" si="118"/>
        <v>0</v>
      </c>
      <c r="O483" s="68">
        <f t="shared" si="119"/>
        <v>0</v>
      </c>
      <c r="P483" s="121">
        <f t="shared" si="120"/>
        <v>0</v>
      </c>
      <c r="Q483" s="121">
        <f t="shared" si="121"/>
        <v>0</v>
      </c>
      <c r="R483" s="122">
        <f t="shared" si="122"/>
        <v>24</v>
      </c>
      <c r="S483" s="120">
        <f t="shared" si="123"/>
        <v>1</v>
      </c>
      <c r="T483" s="120">
        <f t="shared" si="124"/>
        <v>1</v>
      </c>
      <c r="U483" s="159">
        <f t="shared" si="125"/>
        <v>0</v>
      </c>
      <c r="V483" s="142">
        <f t="shared" si="126"/>
        <v>0</v>
      </c>
      <c r="W483" s="142">
        <f t="shared" si="127"/>
        <v>0</v>
      </c>
      <c r="X483" s="157">
        <f t="shared" si="128"/>
        <v>0</v>
      </c>
      <c r="Y483" s="68">
        <f t="shared" si="129"/>
        <v>0</v>
      </c>
      <c r="Z483" s="68">
        <f t="shared" si="130"/>
        <v>0</v>
      </c>
      <c r="AA483" s="68" t="str">
        <f t="shared" si="131"/>
        <v/>
      </c>
      <c r="AB483" s="121" t="str">
        <f t="shared" si="132"/>
        <v/>
      </c>
    </row>
    <row r="484" spans="1:28" x14ac:dyDescent="0.25">
      <c r="A484" s="37"/>
      <c r="B484" s="57"/>
      <c r="C484" s="57"/>
      <c r="D484" s="57"/>
      <c r="E484" s="57"/>
      <c r="F484" s="57"/>
      <c r="G484" s="70"/>
      <c r="H484" s="71"/>
      <c r="I484" s="70"/>
      <c r="J484" s="61"/>
      <c r="K484" s="61"/>
      <c r="L484" s="61"/>
      <c r="M484" s="61"/>
      <c r="N484" s="120">
        <f t="shared" si="118"/>
        <v>0</v>
      </c>
      <c r="O484" s="68">
        <f t="shared" si="119"/>
        <v>0</v>
      </c>
      <c r="P484" s="121">
        <f t="shared" si="120"/>
        <v>0</v>
      </c>
      <c r="Q484" s="121">
        <f t="shared" si="121"/>
        <v>0</v>
      </c>
      <c r="R484" s="122">
        <f t="shared" si="122"/>
        <v>24</v>
      </c>
      <c r="S484" s="120">
        <f t="shared" si="123"/>
        <v>1</v>
      </c>
      <c r="T484" s="120">
        <f t="shared" si="124"/>
        <v>1</v>
      </c>
      <c r="U484" s="159">
        <f t="shared" si="125"/>
        <v>0</v>
      </c>
      <c r="V484" s="142">
        <f t="shared" si="126"/>
        <v>0</v>
      </c>
      <c r="W484" s="142">
        <f t="shared" si="127"/>
        <v>0</v>
      </c>
      <c r="X484" s="157">
        <f t="shared" si="128"/>
        <v>0</v>
      </c>
      <c r="Y484" s="68">
        <f t="shared" si="129"/>
        <v>0</v>
      </c>
      <c r="Z484" s="68">
        <f t="shared" si="130"/>
        <v>0</v>
      </c>
      <c r="AA484" s="68" t="str">
        <f t="shared" si="131"/>
        <v/>
      </c>
      <c r="AB484" s="121" t="str">
        <f t="shared" si="132"/>
        <v/>
      </c>
    </row>
    <row r="485" spans="1:28" x14ac:dyDescent="0.25">
      <c r="A485" s="37"/>
      <c r="B485" s="57"/>
      <c r="C485" s="57"/>
      <c r="D485" s="57"/>
      <c r="E485" s="57"/>
      <c r="F485" s="57"/>
      <c r="G485" s="70"/>
      <c r="H485" s="71"/>
      <c r="I485" s="70"/>
      <c r="J485" s="61"/>
      <c r="K485" s="61"/>
      <c r="L485" s="61"/>
      <c r="M485" s="61"/>
      <c r="N485" s="120">
        <f t="shared" si="118"/>
        <v>0</v>
      </c>
      <c r="O485" s="68">
        <f t="shared" si="119"/>
        <v>0</v>
      </c>
      <c r="P485" s="121">
        <f t="shared" si="120"/>
        <v>0</v>
      </c>
      <c r="Q485" s="121">
        <f t="shared" si="121"/>
        <v>0</v>
      </c>
      <c r="R485" s="122">
        <f t="shared" si="122"/>
        <v>24</v>
      </c>
      <c r="S485" s="120">
        <f t="shared" si="123"/>
        <v>1</v>
      </c>
      <c r="T485" s="120">
        <f t="shared" si="124"/>
        <v>1</v>
      </c>
      <c r="U485" s="159">
        <f t="shared" si="125"/>
        <v>0</v>
      </c>
      <c r="V485" s="142">
        <f t="shared" si="126"/>
        <v>0</v>
      </c>
      <c r="W485" s="142">
        <f t="shared" si="127"/>
        <v>0</v>
      </c>
      <c r="X485" s="157">
        <f t="shared" si="128"/>
        <v>0</v>
      </c>
      <c r="Y485" s="68">
        <f t="shared" si="129"/>
        <v>0</v>
      </c>
      <c r="Z485" s="68">
        <f t="shared" si="130"/>
        <v>0</v>
      </c>
      <c r="AA485" s="68" t="str">
        <f t="shared" si="131"/>
        <v/>
      </c>
      <c r="AB485" s="121" t="str">
        <f t="shared" si="132"/>
        <v/>
      </c>
    </row>
    <row r="486" spans="1:28" x14ac:dyDescent="0.25">
      <c r="A486" s="37"/>
      <c r="B486" s="57"/>
      <c r="C486" s="57"/>
      <c r="D486" s="57"/>
      <c r="E486" s="57"/>
      <c r="F486" s="57"/>
      <c r="G486" s="70"/>
      <c r="H486" s="71"/>
      <c r="I486" s="70"/>
      <c r="J486" s="61"/>
      <c r="K486" s="61"/>
      <c r="L486" s="61"/>
      <c r="M486" s="61"/>
      <c r="N486" s="120">
        <f t="shared" si="118"/>
        <v>0</v>
      </c>
      <c r="O486" s="68">
        <f t="shared" si="119"/>
        <v>0</v>
      </c>
      <c r="P486" s="121">
        <f t="shared" si="120"/>
        <v>0</v>
      </c>
      <c r="Q486" s="121">
        <f t="shared" si="121"/>
        <v>0</v>
      </c>
      <c r="R486" s="122">
        <f t="shared" si="122"/>
        <v>24</v>
      </c>
      <c r="S486" s="120">
        <f t="shared" si="123"/>
        <v>1</v>
      </c>
      <c r="T486" s="120">
        <f t="shared" si="124"/>
        <v>1</v>
      </c>
      <c r="U486" s="159">
        <f t="shared" si="125"/>
        <v>0</v>
      </c>
      <c r="V486" s="142">
        <f t="shared" si="126"/>
        <v>0</v>
      </c>
      <c r="W486" s="142">
        <f t="shared" si="127"/>
        <v>0</v>
      </c>
      <c r="X486" s="157">
        <f t="shared" si="128"/>
        <v>0</v>
      </c>
      <c r="Y486" s="68">
        <f t="shared" si="129"/>
        <v>0</v>
      </c>
      <c r="Z486" s="68">
        <f t="shared" si="130"/>
        <v>0</v>
      </c>
      <c r="AA486" s="68" t="str">
        <f t="shared" si="131"/>
        <v/>
      </c>
      <c r="AB486" s="121" t="str">
        <f t="shared" si="132"/>
        <v/>
      </c>
    </row>
    <row r="487" spans="1:28" x14ac:dyDescent="0.25">
      <c r="A487" s="37"/>
      <c r="B487" s="57"/>
      <c r="C487" s="57"/>
      <c r="D487" s="57"/>
      <c r="E487" s="57"/>
      <c r="F487" s="57"/>
      <c r="G487" s="70"/>
      <c r="H487" s="71"/>
      <c r="I487" s="70"/>
      <c r="J487" s="61"/>
      <c r="K487" s="61"/>
      <c r="L487" s="61"/>
      <c r="M487" s="61"/>
      <c r="N487" s="120">
        <f t="shared" si="118"/>
        <v>0</v>
      </c>
      <c r="O487" s="68">
        <f t="shared" si="119"/>
        <v>0</v>
      </c>
      <c r="P487" s="121">
        <f t="shared" si="120"/>
        <v>0</v>
      </c>
      <c r="Q487" s="121">
        <f t="shared" si="121"/>
        <v>0</v>
      </c>
      <c r="R487" s="122">
        <f t="shared" si="122"/>
        <v>24</v>
      </c>
      <c r="S487" s="120">
        <f t="shared" si="123"/>
        <v>1</v>
      </c>
      <c r="T487" s="120">
        <f t="shared" si="124"/>
        <v>1</v>
      </c>
      <c r="U487" s="159">
        <f t="shared" si="125"/>
        <v>0</v>
      </c>
      <c r="V487" s="142">
        <f t="shared" si="126"/>
        <v>0</v>
      </c>
      <c r="W487" s="142">
        <f t="shared" si="127"/>
        <v>0</v>
      </c>
      <c r="X487" s="157">
        <f t="shared" si="128"/>
        <v>0</v>
      </c>
      <c r="Y487" s="68">
        <f t="shared" si="129"/>
        <v>0</v>
      </c>
      <c r="Z487" s="68">
        <f t="shared" si="130"/>
        <v>0</v>
      </c>
      <c r="AA487" s="68" t="str">
        <f t="shared" si="131"/>
        <v/>
      </c>
      <c r="AB487" s="121" t="str">
        <f t="shared" si="132"/>
        <v/>
      </c>
    </row>
    <row r="488" spans="1:28" x14ac:dyDescent="0.25">
      <c r="A488" s="37"/>
      <c r="B488" s="57"/>
      <c r="C488" s="57"/>
      <c r="D488" s="57"/>
      <c r="E488" s="57"/>
      <c r="F488" s="57"/>
      <c r="G488" s="70"/>
      <c r="H488" s="71"/>
      <c r="I488" s="70"/>
      <c r="J488" s="61"/>
      <c r="K488" s="61"/>
      <c r="L488" s="61"/>
      <c r="M488" s="61"/>
      <c r="N488" s="120">
        <f t="shared" si="118"/>
        <v>0</v>
      </c>
      <c r="O488" s="68">
        <f t="shared" si="119"/>
        <v>0</v>
      </c>
      <c r="P488" s="121">
        <f t="shared" si="120"/>
        <v>0</v>
      </c>
      <c r="Q488" s="121">
        <f t="shared" si="121"/>
        <v>0</v>
      </c>
      <c r="R488" s="122">
        <f t="shared" si="122"/>
        <v>24</v>
      </c>
      <c r="S488" s="120">
        <f t="shared" si="123"/>
        <v>1</v>
      </c>
      <c r="T488" s="120">
        <f t="shared" si="124"/>
        <v>1</v>
      </c>
      <c r="U488" s="159">
        <f t="shared" si="125"/>
        <v>0</v>
      </c>
      <c r="V488" s="142">
        <f t="shared" si="126"/>
        <v>0</v>
      </c>
      <c r="W488" s="142">
        <f t="shared" si="127"/>
        <v>0</v>
      </c>
      <c r="X488" s="157">
        <f t="shared" si="128"/>
        <v>0</v>
      </c>
      <c r="Y488" s="68">
        <f t="shared" si="129"/>
        <v>0</v>
      </c>
      <c r="Z488" s="68">
        <f t="shared" si="130"/>
        <v>0</v>
      </c>
      <c r="AA488" s="68" t="str">
        <f t="shared" si="131"/>
        <v/>
      </c>
      <c r="AB488" s="121" t="str">
        <f t="shared" si="132"/>
        <v/>
      </c>
    </row>
    <row r="489" spans="1:28" x14ac:dyDescent="0.25">
      <c r="A489" s="37"/>
      <c r="B489" s="57"/>
      <c r="C489" s="57"/>
      <c r="D489" s="57"/>
      <c r="E489" s="57"/>
      <c r="F489" s="57"/>
      <c r="G489" s="70"/>
      <c r="H489" s="71"/>
      <c r="I489" s="70"/>
      <c r="J489" s="61"/>
      <c r="K489" s="61"/>
      <c r="L489" s="61"/>
      <c r="M489" s="61"/>
      <c r="N489" s="120">
        <f t="shared" si="118"/>
        <v>0</v>
      </c>
      <c r="O489" s="68">
        <f t="shared" si="119"/>
        <v>0</v>
      </c>
      <c r="P489" s="121">
        <f t="shared" si="120"/>
        <v>0</v>
      </c>
      <c r="Q489" s="121">
        <f t="shared" si="121"/>
        <v>0</v>
      </c>
      <c r="R489" s="122">
        <f t="shared" si="122"/>
        <v>24</v>
      </c>
      <c r="S489" s="120">
        <f t="shared" si="123"/>
        <v>1</v>
      </c>
      <c r="T489" s="120">
        <f t="shared" si="124"/>
        <v>1</v>
      </c>
      <c r="U489" s="159">
        <f t="shared" si="125"/>
        <v>0</v>
      </c>
      <c r="V489" s="142">
        <f t="shared" si="126"/>
        <v>0</v>
      </c>
      <c r="W489" s="142">
        <f t="shared" si="127"/>
        <v>0</v>
      </c>
      <c r="X489" s="157">
        <f t="shared" si="128"/>
        <v>0</v>
      </c>
      <c r="Y489" s="68">
        <f t="shared" si="129"/>
        <v>0</v>
      </c>
      <c r="Z489" s="68">
        <f t="shared" si="130"/>
        <v>0</v>
      </c>
      <c r="AA489" s="68" t="str">
        <f t="shared" si="131"/>
        <v/>
      </c>
      <c r="AB489" s="121" t="str">
        <f t="shared" si="132"/>
        <v/>
      </c>
    </row>
    <row r="490" spans="1:28" x14ac:dyDescent="0.25">
      <c r="A490" s="37"/>
      <c r="B490" s="57"/>
      <c r="C490" s="57"/>
      <c r="D490" s="57"/>
      <c r="E490" s="57"/>
      <c r="F490" s="57"/>
      <c r="G490" s="70"/>
      <c r="H490" s="71"/>
      <c r="I490" s="70"/>
      <c r="J490" s="61"/>
      <c r="K490" s="61"/>
      <c r="L490" s="61"/>
      <c r="M490" s="61"/>
      <c r="N490" s="120">
        <f t="shared" si="118"/>
        <v>0</v>
      </c>
      <c r="O490" s="68">
        <f t="shared" si="119"/>
        <v>0</v>
      </c>
      <c r="P490" s="121">
        <f t="shared" si="120"/>
        <v>0</v>
      </c>
      <c r="Q490" s="121">
        <f t="shared" si="121"/>
        <v>0</v>
      </c>
      <c r="R490" s="122">
        <f t="shared" si="122"/>
        <v>24</v>
      </c>
      <c r="S490" s="120">
        <f t="shared" si="123"/>
        <v>1</v>
      </c>
      <c r="T490" s="120">
        <f t="shared" si="124"/>
        <v>1</v>
      </c>
      <c r="U490" s="159">
        <f t="shared" si="125"/>
        <v>0</v>
      </c>
      <c r="V490" s="142">
        <f t="shared" si="126"/>
        <v>0</v>
      </c>
      <c r="W490" s="142">
        <f t="shared" si="127"/>
        <v>0</v>
      </c>
      <c r="X490" s="157">
        <f t="shared" si="128"/>
        <v>0</v>
      </c>
      <c r="Y490" s="68">
        <f t="shared" si="129"/>
        <v>0</v>
      </c>
      <c r="Z490" s="68">
        <f t="shared" si="130"/>
        <v>0</v>
      </c>
      <c r="AA490" s="68" t="str">
        <f t="shared" si="131"/>
        <v/>
      </c>
      <c r="AB490" s="121" t="str">
        <f t="shared" si="132"/>
        <v/>
      </c>
    </row>
    <row r="491" spans="1:28" x14ac:dyDescent="0.25">
      <c r="A491" s="37"/>
      <c r="B491" s="57"/>
      <c r="C491" s="57"/>
      <c r="D491" s="57"/>
      <c r="E491" s="57"/>
      <c r="F491" s="57"/>
      <c r="G491" s="70"/>
      <c r="H491" s="71"/>
      <c r="I491" s="70"/>
      <c r="J491" s="61"/>
      <c r="K491" s="61"/>
      <c r="L491" s="61"/>
      <c r="M491" s="61"/>
      <c r="N491" s="120">
        <f t="shared" si="118"/>
        <v>0</v>
      </c>
      <c r="O491" s="68">
        <f t="shared" si="119"/>
        <v>0</v>
      </c>
      <c r="P491" s="121">
        <f t="shared" si="120"/>
        <v>0</v>
      </c>
      <c r="Q491" s="121">
        <f t="shared" si="121"/>
        <v>0</v>
      </c>
      <c r="R491" s="122">
        <f t="shared" si="122"/>
        <v>24</v>
      </c>
      <c r="S491" s="120">
        <f t="shared" si="123"/>
        <v>1</v>
      </c>
      <c r="T491" s="120">
        <f t="shared" si="124"/>
        <v>1</v>
      </c>
      <c r="U491" s="159">
        <f t="shared" si="125"/>
        <v>0</v>
      </c>
      <c r="V491" s="142">
        <f t="shared" si="126"/>
        <v>0</v>
      </c>
      <c r="W491" s="142">
        <f t="shared" si="127"/>
        <v>0</v>
      </c>
      <c r="X491" s="157">
        <f t="shared" si="128"/>
        <v>0</v>
      </c>
      <c r="Y491" s="68">
        <f t="shared" si="129"/>
        <v>0</v>
      </c>
      <c r="Z491" s="68">
        <f t="shared" si="130"/>
        <v>0</v>
      </c>
      <c r="AA491" s="68" t="str">
        <f t="shared" si="131"/>
        <v/>
      </c>
      <c r="AB491" s="121" t="str">
        <f t="shared" si="132"/>
        <v/>
      </c>
    </row>
    <row r="492" spans="1:28" x14ac:dyDescent="0.25">
      <c r="A492" s="37"/>
      <c r="B492" s="57"/>
      <c r="C492" s="57"/>
      <c r="D492" s="57"/>
      <c r="E492" s="57"/>
      <c r="F492" s="57"/>
      <c r="G492" s="70"/>
      <c r="H492" s="71"/>
      <c r="I492" s="70"/>
      <c r="J492" s="61"/>
      <c r="K492" s="61"/>
      <c r="L492" s="61"/>
      <c r="M492" s="61"/>
      <c r="N492" s="120">
        <f t="shared" si="118"/>
        <v>0</v>
      </c>
      <c r="O492" s="68">
        <f t="shared" si="119"/>
        <v>0</v>
      </c>
      <c r="P492" s="121">
        <f t="shared" si="120"/>
        <v>0</v>
      </c>
      <c r="Q492" s="121">
        <f t="shared" si="121"/>
        <v>0</v>
      </c>
      <c r="R492" s="122">
        <f t="shared" si="122"/>
        <v>24</v>
      </c>
      <c r="S492" s="120">
        <f t="shared" si="123"/>
        <v>1</v>
      </c>
      <c r="T492" s="120">
        <f t="shared" si="124"/>
        <v>1</v>
      </c>
      <c r="U492" s="159">
        <f t="shared" si="125"/>
        <v>0</v>
      </c>
      <c r="V492" s="142">
        <f t="shared" si="126"/>
        <v>0</v>
      </c>
      <c r="W492" s="142">
        <f t="shared" si="127"/>
        <v>0</v>
      </c>
      <c r="X492" s="157">
        <f t="shared" si="128"/>
        <v>0</v>
      </c>
      <c r="Y492" s="68">
        <f t="shared" si="129"/>
        <v>0</v>
      </c>
      <c r="Z492" s="68">
        <f t="shared" si="130"/>
        <v>0</v>
      </c>
      <c r="AA492" s="68" t="str">
        <f t="shared" si="131"/>
        <v/>
      </c>
      <c r="AB492" s="121" t="str">
        <f t="shared" si="132"/>
        <v/>
      </c>
    </row>
    <row r="493" spans="1:28" x14ac:dyDescent="0.25">
      <c r="A493" s="37"/>
      <c r="B493" s="57"/>
      <c r="C493" s="57"/>
      <c r="D493" s="57"/>
      <c r="E493" s="57"/>
      <c r="F493" s="57"/>
      <c r="G493" s="70"/>
      <c r="H493" s="71"/>
      <c r="I493" s="70"/>
      <c r="J493" s="61"/>
      <c r="K493" s="61"/>
      <c r="L493" s="61"/>
      <c r="M493" s="61"/>
      <c r="N493" s="120">
        <f t="shared" si="118"/>
        <v>0</v>
      </c>
      <c r="O493" s="68">
        <f t="shared" si="119"/>
        <v>0</v>
      </c>
      <c r="P493" s="121">
        <f t="shared" si="120"/>
        <v>0</v>
      </c>
      <c r="Q493" s="121">
        <f t="shared" si="121"/>
        <v>0</v>
      </c>
      <c r="R493" s="122">
        <f t="shared" si="122"/>
        <v>24</v>
      </c>
      <c r="S493" s="120">
        <f t="shared" si="123"/>
        <v>1</v>
      </c>
      <c r="T493" s="120">
        <f t="shared" si="124"/>
        <v>1</v>
      </c>
      <c r="U493" s="159">
        <f t="shared" si="125"/>
        <v>0</v>
      </c>
      <c r="V493" s="142">
        <f t="shared" si="126"/>
        <v>0</v>
      </c>
      <c r="W493" s="142">
        <f t="shared" si="127"/>
        <v>0</v>
      </c>
      <c r="X493" s="157">
        <f t="shared" si="128"/>
        <v>0</v>
      </c>
      <c r="Y493" s="68">
        <f t="shared" si="129"/>
        <v>0</v>
      </c>
      <c r="Z493" s="68">
        <f t="shared" si="130"/>
        <v>0</v>
      </c>
      <c r="AA493" s="68" t="str">
        <f t="shared" si="131"/>
        <v/>
      </c>
      <c r="AB493" s="121" t="str">
        <f t="shared" si="132"/>
        <v/>
      </c>
    </row>
    <row r="494" spans="1:28" x14ac:dyDescent="0.25">
      <c r="A494" s="37"/>
      <c r="B494" s="57"/>
      <c r="C494" s="57"/>
      <c r="D494" s="57"/>
      <c r="E494" s="57"/>
      <c r="F494" s="57"/>
      <c r="G494" s="70"/>
      <c r="H494" s="71"/>
      <c r="I494" s="70"/>
      <c r="J494" s="61"/>
      <c r="K494" s="61"/>
      <c r="L494" s="61"/>
      <c r="M494" s="61"/>
      <c r="N494" s="120">
        <f t="shared" si="118"/>
        <v>0</v>
      </c>
      <c r="O494" s="68">
        <f t="shared" si="119"/>
        <v>0</v>
      </c>
      <c r="P494" s="121">
        <f t="shared" si="120"/>
        <v>0</v>
      </c>
      <c r="Q494" s="121">
        <f t="shared" si="121"/>
        <v>0</v>
      </c>
      <c r="R494" s="122">
        <f t="shared" si="122"/>
        <v>24</v>
      </c>
      <c r="S494" s="120">
        <f t="shared" si="123"/>
        <v>1</v>
      </c>
      <c r="T494" s="120">
        <f t="shared" si="124"/>
        <v>1</v>
      </c>
      <c r="U494" s="159">
        <f t="shared" si="125"/>
        <v>0</v>
      </c>
      <c r="V494" s="142">
        <f t="shared" si="126"/>
        <v>0</v>
      </c>
      <c r="W494" s="142">
        <f t="shared" si="127"/>
        <v>0</v>
      </c>
      <c r="X494" s="157">
        <f t="shared" si="128"/>
        <v>0</v>
      </c>
      <c r="Y494" s="68">
        <f t="shared" si="129"/>
        <v>0</v>
      </c>
      <c r="Z494" s="68">
        <f t="shared" si="130"/>
        <v>0</v>
      </c>
      <c r="AA494" s="68" t="str">
        <f t="shared" si="131"/>
        <v/>
      </c>
      <c r="AB494" s="121" t="str">
        <f t="shared" si="132"/>
        <v/>
      </c>
    </row>
    <row r="495" spans="1:28" x14ac:dyDescent="0.25">
      <c r="A495" s="37"/>
      <c r="B495" s="57"/>
      <c r="C495" s="57"/>
      <c r="D495" s="57"/>
      <c r="E495" s="57"/>
      <c r="F495" s="57"/>
      <c r="G495" s="70"/>
      <c r="H495" s="71"/>
      <c r="I495" s="70"/>
      <c r="J495" s="61"/>
      <c r="K495" s="61"/>
      <c r="L495" s="61"/>
      <c r="M495" s="61"/>
      <c r="N495" s="120">
        <f t="shared" si="118"/>
        <v>0</v>
      </c>
      <c r="O495" s="68">
        <f t="shared" si="119"/>
        <v>0</v>
      </c>
      <c r="P495" s="121">
        <f t="shared" si="120"/>
        <v>0</v>
      </c>
      <c r="Q495" s="121">
        <f t="shared" si="121"/>
        <v>0</v>
      </c>
      <c r="R495" s="122">
        <f t="shared" si="122"/>
        <v>24</v>
      </c>
      <c r="S495" s="120">
        <f t="shared" si="123"/>
        <v>1</v>
      </c>
      <c r="T495" s="120">
        <f t="shared" si="124"/>
        <v>1</v>
      </c>
      <c r="U495" s="159">
        <f t="shared" si="125"/>
        <v>0</v>
      </c>
      <c r="V495" s="142">
        <f t="shared" si="126"/>
        <v>0</v>
      </c>
      <c r="W495" s="142">
        <f t="shared" si="127"/>
        <v>0</v>
      </c>
      <c r="X495" s="157">
        <f t="shared" si="128"/>
        <v>0</v>
      </c>
      <c r="Y495" s="68">
        <f t="shared" si="129"/>
        <v>0</v>
      </c>
      <c r="Z495" s="68">
        <f t="shared" si="130"/>
        <v>0</v>
      </c>
      <c r="AA495" s="68" t="str">
        <f t="shared" si="131"/>
        <v/>
      </c>
      <c r="AB495" s="121" t="str">
        <f t="shared" si="132"/>
        <v/>
      </c>
    </row>
    <row r="496" spans="1:28" x14ac:dyDescent="0.25">
      <c r="A496" s="37"/>
      <c r="B496" s="57"/>
      <c r="C496" s="57"/>
      <c r="D496" s="57"/>
      <c r="E496" s="57"/>
      <c r="F496" s="57"/>
      <c r="G496" s="70"/>
      <c r="H496" s="71"/>
      <c r="I496" s="70"/>
      <c r="J496" s="61"/>
      <c r="K496" s="61"/>
      <c r="L496" s="61"/>
      <c r="M496" s="61"/>
      <c r="N496" s="120">
        <f t="shared" si="118"/>
        <v>0</v>
      </c>
      <c r="O496" s="68">
        <f t="shared" si="119"/>
        <v>0</v>
      </c>
      <c r="P496" s="121">
        <f t="shared" si="120"/>
        <v>0</v>
      </c>
      <c r="Q496" s="121">
        <f t="shared" si="121"/>
        <v>0</v>
      </c>
      <c r="R496" s="122">
        <f t="shared" si="122"/>
        <v>24</v>
      </c>
      <c r="S496" s="120">
        <f t="shared" si="123"/>
        <v>1</v>
      </c>
      <c r="T496" s="120">
        <f t="shared" si="124"/>
        <v>1</v>
      </c>
      <c r="U496" s="159">
        <f t="shared" si="125"/>
        <v>0</v>
      </c>
      <c r="V496" s="142">
        <f t="shared" si="126"/>
        <v>0</v>
      </c>
      <c r="W496" s="142">
        <f t="shared" si="127"/>
        <v>0</v>
      </c>
      <c r="X496" s="157">
        <f t="shared" si="128"/>
        <v>0</v>
      </c>
      <c r="Y496" s="68">
        <f t="shared" si="129"/>
        <v>0</v>
      </c>
      <c r="Z496" s="68">
        <f t="shared" si="130"/>
        <v>0</v>
      </c>
      <c r="AA496" s="68" t="str">
        <f t="shared" si="131"/>
        <v/>
      </c>
      <c r="AB496" s="121" t="str">
        <f t="shared" si="132"/>
        <v/>
      </c>
    </row>
    <row r="497" spans="1:28" x14ac:dyDescent="0.25">
      <c r="A497" s="37"/>
      <c r="B497" s="57"/>
      <c r="C497" s="57"/>
      <c r="D497" s="57"/>
      <c r="E497" s="57"/>
      <c r="F497" s="57"/>
      <c r="G497" s="70"/>
      <c r="H497" s="71"/>
      <c r="I497" s="70"/>
      <c r="J497" s="61"/>
      <c r="K497" s="61"/>
      <c r="L497" s="61"/>
      <c r="M497" s="61"/>
      <c r="N497" s="120">
        <f t="shared" si="118"/>
        <v>0</v>
      </c>
      <c r="O497" s="68">
        <f t="shared" si="119"/>
        <v>0</v>
      </c>
      <c r="P497" s="121">
        <f t="shared" si="120"/>
        <v>0</v>
      </c>
      <c r="Q497" s="121">
        <f t="shared" si="121"/>
        <v>0</v>
      </c>
      <c r="R497" s="122">
        <f t="shared" si="122"/>
        <v>24</v>
      </c>
      <c r="S497" s="120">
        <f t="shared" si="123"/>
        <v>1</v>
      </c>
      <c r="T497" s="120">
        <f t="shared" si="124"/>
        <v>1</v>
      </c>
      <c r="U497" s="159">
        <f t="shared" si="125"/>
        <v>0</v>
      </c>
      <c r="V497" s="142">
        <f t="shared" si="126"/>
        <v>0</v>
      </c>
      <c r="W497" s="142">
        <f t="shared" si="127"/>
        <v>0</v>
      </c>
      <c r="X497" s="157">
        <f t="shared" si="128"/>
        <v>0</v>
      </c>
      <c r="Y497" s="68">
        <f t="shared" si="129"/>
        <v>0</v>
      </c>
      <c r="Z497" s="68">
        <f t="shared" si="130"/>
        <v>0</v>
      </c>
      <c r="AA497" s="68" t="str">
        <f t="shared" si="131"/>
        <v/>
      </c>
      <c r="AB497" s="121" t="str">
        <f t="shared" si="132"/>
        <v/>
      </c>
    </row>
    <row r="498" spans="1:28" x14ac:dyDescent="0.25">
      <c r="A498" s="37"/>
      <c r="B498" s="57"/>
      <c r="C498" s="57"/>
      <c r="D498" s="57"/>
      <c r="E498" s="57"/>
      <c r="F498" s="57"/>
      <c r="G498" s="70"/>
      <c r="H498" s="71"/>
      <c r="I498" s="70"/>
      <c r="J498" s="61"/>
      <c r="K498" s="61"/>
      <c r="L498" s="61"/>
      <c r="M498" s="61"/>
      <c r="N498" s="120">
        <f t="shared" si="118"/>
        <v>0</v>
      </c>
      <c r="O498" s="68">
        <f t="shared" si="119"/>
        <v>0</v>
      </c>
      <c r="P498" s="121">
        <f t="shared" si="120"/>
        <v>0</v>
      </c>
      <c r="Q498" s="121">
        <f t="shared" si="121"/>
        <v>0</v>
      </c>
      <c r="R498" s="122">
        <f t="shared" si="122"/>
        <v>24</v>
      </c>
      <c r="S498" s="120">
        <f t="shared" si="123"/>
        <v>1</v>
      </c>
      <c r="T498" s="120">
        <f t="shared" si="124"/>
        <v>1</v>
      </c>
      <c r="U498" s="159">
        <f t="shared" si="125"/>
        <v>0</v>
      </c>
      <c r="V498" s="142">
        <f t="shared" si="126"/>
        <v>0</v>
      </c>
      <c r="W498" s="142">
        <f t="shared" si="127"/>
        <v>0</v>
      </c>
      <c r="X498" s="157">
        <f t="shared" si="128"/>
        <v>0</v>
      </c>
      <c r="Y498" s="68">
        <f t="shared" si="129"/>
        <v>0</v>
      </c>
      <c r="Z498" s="68">
        <f t="shared" si="130"/>
        <v>0</v>
      </c>
      <c r="AA498" s="68" t="str">
        <f t="shared" si="131"/>
        <v/>
      </c>
      <c r="AB498" s="121" t="str">
        <f t="shared" si="132"/>
        <v/>
      </c>
    </row>
    <row r="499" spans="1:28" x14ac:dyDescent="0.25">
      <c r="A499" s="37"/>
      <c r="B499" s="57"/>
      <c r="C499" s="57"/>
      <c r="D499" s="57"/>
      <c r="E499" s="57"/>
      <c r="F499" s="57"/>
      <c r="G499" s="70"/>
      <c r="H499" s="71"/>
      <c r="I499" s="70"/>
      <c r="J499" s="61"/>
      <c r="K499" s="61"/>
      <c r="L499" s="61"/>
      <c r="M499" s="61"/>
      <c r="N499" s="120">
        <f t="shared" si="118"/>
        <v>0</v>
      </c>
      <c r="O499" s="68">
        <f t="shared" si="119"/>
        <v>0</v>
      </c>
      <c r="P499" s="121">
        <f t="shared" si="120"/>
        <v>0</v>
      </c>
      <c r="Q499" s="121">
        <f t="shared" si="121"/>
        <v>0</v>
      </c>
      <c r="R499" s="122">
        <f t="shared" si="122"/>
        <v>24</v>
      </c>
      <c r="S499" s="120">
        <f t="shared" si="123"/>
        <v>1</v>
      </c>
      <c r="T499" s="120">
        <f t="shared" si="124"/>
        <v>1</v>
      </c>
      <c r="U499" s="159">
        <f t="shared" si="125"/>
        <v>0</v>
      </c>
      <c r="V499" s="142">
        <f t="shared" si="126"/>
        <v>0</v>
      </c>
      <c r="W499" s="142">
        <f t="shared" si="127"/>
        <v>0</v>
      </c>
      <c r="X499" s="157">
        <f t="shared" si="128"/>
        <v>0</v>
      </c>
      <c r="Y499" s="68">
        <f t="shared" si="129"/>
        <v>0</v>
      </c>
      <c r="Z499" s="68">
        <f t="shared" si="130"/>
        <v>0</v>
      </c>
      <c r="AA499" s="68" t="str">
        <f t="shared" si="131"/>
        <v/>
      </c>
      <c r="AB499" s="121" t="str">
        <f t="shared" si="132"/>
        <v/>
      </c>
    </row>
    <row r="500" spans="1:28" x14ac:dyDescent="0.25">
      <c r="A500" s="37"/>
      <c r="B500" s="57"/>
      <c r="C500" s="57"/>
      <c r="D500" s="57"/>
      <c r="E500" s="57"/>
      <c r="F500" s="57"/>
      <c r="G500" s="70"/>
      <c r="H500" s="71"/>
      <c r="I500" s="70"/>
      <c r="J500" s="61"/>
      <c r="K500" s="61"/>
      <c r="L500" s="61"/>
      <c r="M500" s="61"/>
      <c r="N500" s="120">
        <f t="shared" ref="N500:N522" si="133">J500*K500/1000</f>
        <v>0</v>
      </c>
      <c r="O500" s="120">
        <f t="shared" ref="O500:O522" si="134">+J500/R500/3600</f>
        <v>0</v>
      </c>
      <c r="P500" s="121">
        <f t="shared" ref="P500:P522" si="135">K500*O500/1000</f>
        <v>0</v>
      </c>
      <c r="Q500" s="121">
        <f t="shared" ref="Q500:Q522" si="136">+IF(O500&lt;&gt;0,M500/O500,0)</f>
        <v>0</v>
      </c>
      <c r="R500" s="122">
        <f t="shared" ref="R500:R522" si="137">+(H500-G500+1)*24</f>
        <v>24</v>
      </c>
      <c r="S500" s="120">
        <f t="shared" ref="S500:S522" si="138">+(I500-G500+1)</f>
        <v>1</v>
      </c>
      <c r="T500" s="120">
        <f t="shared" ref="T500:T522" si="139">+(I500-G500+1)/(H500-G500+1)</f>
        <v>1</v>
      </c>
      <c r="U500" s="149"/>
      <c r="V500" s="142">
        <f>+IF(M500&lt;&gt;0,($L500*(Lister!$F$11+Lister!$F$10*($K500+1000)/1000)+($J500-$L500)*Lister!$F$9)*1.05/$M500/60,0)</f>
        <v>0</v>
      </c>
      <c r="W500" s="142"/>
      <c r="X500" s="158">
        <f t="shared" ref="X500:X517" si="140">+V500/60</f>
        <v>0</v>
      </c>
      <c r="Y500" s="121">
        <f t="shared" ref="Y500:Y529" si="141">+IF(V500&lt;&gt;0,S500/V500,0)</f>
        <v>0</v>
      </c>
      <c r="Z500" s="121">
        <f t="shared" ref="Z500:Z534" si="142">+IF(X500&lt;&gt;0,T500/X500,0)</f>
        <v>0</v>
      </c>
    </row>
    <row r="501" spans="1:28" x14ac:dyDescent="0.25">
      <c r="A501" s="37"/>
      <c r="B501" s="57"/>
      <c r="C501" s="57"/>
      <c r="D501" s="57"/>
      <c r="E501" s="57"/>
      <c r="F501" s="57"/>
      <c r="G501" s="70"/>
      <c r="H501" s="71"/>
      <c r="I501" s="70"/>
      <c r="J501" s="61"/>
      <c r="K501" s="61"/>
      <c r="L501" s="61"/>
      <c r="M501" s="61"/>
      <c r="N501" s="120">
        <f t="shared" si="133"/>
        <v>0</v>
      </c>
      <c r="O501" s="120">
        <f t="shared" si="134"/>
        <v>0</v>
      </c>
      <c r="P501" s="121">
        <f t="shared" si="135"/>
        <v>0</v>
      </c>
      <c r="Q501" s="121">
        <f t="shared" si="136"/>
        <v>0</v>
      </c>
      <c r="R501" s="122">
        <f t="shared" si="137"/>
        <v>24</v>
      </c>
      <c r="S501" s="120">
        <f t="shared" si="138"/>
        <v>1</v>
      </c>
      <c r="T501" s="120">
        <f t="shared" si="139"/>
        <v>1</v>
      </c>
      <c r="U501" s="149"/>
      <c r="V501" s="142">
        <f>+IF(M501&lt;&gt;0,($L501*(Lister!$F$11+Lister!$F$10*($K501+1000)/1000)+($J501-$L501)*Lister!$F$9)*1.05/$M501/60,0)</f>
        <v>0</v>
      </c>
      <c r="W501" s="142"/>
      <c r="X501" s="158">
        <f t="shared" si="140"/>
        <v>0</v>
      </c>
      <c r="Y501" s="121">
        <f t="shared" si="141"/>
        <v>0</v>
      </c>
      <c r="Z501" s="121">
        <f t="shared" si="142"/>
        <v>0</v>
      </c>
    </row>
    <row r="502" spans="1:28" x14ac:dyDescent="0.25">
      <c r="A502" s="37"/>
      <c r="B502" s="57"/>
      <c r="C502" s="57"/>
      <c r="D502" s="57"/>
      <c r="E502" s="57"/>
      <c r="F502" s="57"/>
      <c r="G502" s="70"/>
      <c r="H502" s="71"/>
      <c r="I502" s="70"/>
      <c r="J502" s="61"/>
      <c r="K502" s="61"/>
      <c r="L502" s="61"/>
      <c r="M502" s="61"/>
      <c r="N502" s="120">
        <f t="shared" si="133"/>
        <v>0</v>
      </c>
      <c r="O502" s="120">
        <f t="shared" si="134"/>
        <v>0</v>
      </c>
      <c r="P502" s="121">
        <f t="shared" si="135"/>
        <v>0</v>
      </c>
      <c r="Q502" s="121">
        <f t="shared" si="136"/>
        <v>0</v>
      </c>
      <c r="R502" s="122">
        <f t="shared" si="137"/>
        <v>24</v>
      </c>
      <c r="S502" s="120">
        <f t="shared" si="138"/>
        <v>1</v>
      </c>
      <c r="T502" s="120">
        <f t="shared" si="139"/>
        <v>1</v>
      </c>
      <c r="U502" s="149"/>
      <c r="V502" s="142">
        <f>+IF(M502&lt;&gt;0,($L502*(Lister!$F$11+Lister!$F$10*($K502+1000)/1000)+($J502-$L502)*Lister!$F$9)*1.05/$M502/60,0)</f>
        <v>0</v>
      </c>
      <c r="W502" s="142"/>
      <c r="X502" s="158">
        <f t="shared" si="140"/>
        <v>0</v>
      </c>
      <c r="Y502" s="121">
        <f t="shared" si="141"/>
        <v>0</v>
      </c>
      <c r="Z502" s="121">
        <f t="shared" si="142"/>
        <v>0</v>
      </c>
    </row>
    <row r="503" spans="1:28" x14ac:dyDescent="0.25">
      <c r="A503" s="37"/>
      <c r="B503" s="57"/>
      <c r="C503" s="57"/>
      <c r="D503" s="57"/>
      <c r="E503" s="57"/>
      <c r="F503" s="57"/>
      <c r="G503" s="70"/>
      <c r="H503" s="71"/>
      <c r="I503" s="70"/>
      <c r="J503" s="61"/>
      <c r="K503" s="61"/>
      <c r="L503" s="61"/>
      <c r="M503" s="61"/>
      <c r="N503" s="120">
        <f t="shared" si="133"/>
        <v>0</v>
      </c>
      <c r="O503" s="120">
        <f t="shared" si="134"/>
        <v>0</v>
      </c>
      <c r="P503" s="121">
        <f t="shared" si="135"/>
        <v>0</v>
      </c>
      <c r="Q503" s="121">
        <f t="shared" si="136"/>
        <v>0</v>
      </c>
      <c r="R503" s="122">
        <f t="shared" si="137"/>
        <v>24</v>
      </c>
      <c r="S503" s="120">
        <f t="shared" si="138"/>
        <v>1</v>
      </c>
      <c r="T503" s="120">
        <f t="shared" si="139"/>
        <v>1</v>
      </c>
      <c r="U503" s="149"/>
      <c r="V503" s="142">
        <f>+IF(M503&lt;&gt;0,($L503*(Lister!$F$11+Lister!$F$10*($K503+1000)/1000)+($J503-$L503)*Lister!$F$9)*1.05/$M503/60,0)</f>
        <v>0</v>
      </c>
      <c r="W503" s="142"/>
      <c r="X503" s="158">
        <f t="shared" si="140"/>
        <v>0</v>
      </c>
      <c r="Y503" s="121">
        <f t="shared" si="141"/>
        <v>0</v>
      </c>
      <c r="Z503" s="121">
        <f t="shared" si="142"/>
        <v>0</v>
      </c>
    </row>
    <row r="504" spans="1:28" x14ac:dyDescent="0.25">
      <c r="A504" s="37"/>
      <c r="B504" s="57"/>
      <c r="C504" s="57"/>
      <c r="D504" s="57"/>
      <c r="E504" s="57"/>
      <c r="F504" s="57"/>
      <c r="G504" s="70"/>
      <c r="H504" s="71"/>
      <c r="I504" s="70"/>
      <c r="J504" s="61"/>
      <c r="K504" s="61"/>
      <c r="L504" s="61"/>
      <c r="M504" s="61"/>
      <c r="N504" s="120">
        <f t="shared" si="133"/>
        <v>0</v>
      </c>
      <c r="O504" s="120">
        <f t="shared" si="134"/>
        <v>0</v>
      </c>
      <c r="P504" s="121">
        <f t="shared" si="135"/>
        <v>0</v>
      </c>
      <c r="Q504" s="121">
        <f t="shared" si="136"/>
        <v>0</v>
      </c>
      <c r="R504" s="122">
        <f t="shared" si="137"/>
        <v>24</v>
      </c>
      <c r="S504" s="120">
        <f t="shared" si="138"/>
        <v>1</v>
      </c>
      <c r="T504" s="120">
        <f t="shared" si="139"/>
        <v>1</v>
      </c>
      <c r="U504" s="149"/>
      <c r="V504" s="142">
        <f>+IF(M504&lt;&gt;0,($L504*(Lister!$F$11+Lister!$F$10*($K504+1000)/1000)+($J504-$L504)*Lister!$F$9)*1.05/$M504/60,0)</f>
        <v>0</v>
      </c>
      <c r="W504" s="142"/>
      <c r="X504" s="158">
        <f t="shared" si="140"/>
        <v>0</v>
      </c>
      <c r="Y504" s="121">
        <f t="shared" si="141"/>
        <v>0</v>
      </c>
      <c r="Z504" s="121">
        <f t="shared" si="142"/>
        <v>0</v>
      </c>
    </row>
    <row r="505" spans="1:28" x14ac:dyDescent="0.25">
      <c r="A505" s="37"/>
      <c r="B505" s="57"/>
      <c r="C505" s="57"/>
      <c r="D505" s="57"/>
      <c r="E505" s="57"/>
      <c r="F505" s="57"/>
      <c r="G505" s="70"/>
      <c r="H505" s="71"/>
      <c r="I505" s="70"/>
      <c r="J505" s="61"/>
      <c r="K505" s="61"/>
      <c r="L505" s="61"/>
      <c r="M505" s="61"/>
      <c r="N505" s="120">
        <f t="shared" si="133"/>
        <v>0</v>
      </c>
      <c r="O505" s="120">
        <f t="shared" si="134"/>
        <v>0</v>
      </c>
      <c r="P505" s="121">
        <f t="shared" si="135"/>
        <v>0</v>
      </c>
      <c r="Q505" s="121">
        <f t="shared" si="136"/>
        <v>0</v>
      </c>
      <c r="R505" s="122">
        <f t="shared" si="137"/>
        <v>24</v>
      </c>
      <c r="S505" s="120">
        <f t="shared" si="138"/>
        <v>1</v>
      </c>
      <c r="T505" s="120">
        <f t="shared" si="139"/>
        <v>1</v>
      </c>
      <c r="U505" s="149"/>
      <c r="V505" s="142">
        <f>+IF(M505&lt;&gt;0,($L505*(Lister!$F$11+Lister!$F$10*($K505+1000)/1000)+($J505-$L505)*Lister!$F$9)*1.05/$M505/60,0)</f>
        <v>0</v>
      </c>
      <c r="W505" s="142"/>
      <c r="X505" s="158">
        <f t="shared" si="140"/>
        <v>0</v>
      </c>
      <c r="Y505" s="121">
        <f t="shared" si="141"/>
        <v>0</v>
      </c>
      <c r="Z505" s="121">
        <f t="shared" si="142"/>
        <v>0</v>
      </c>
    </row>
    <row r="506" spans="1:28" x14ac:dyDescent="0.25">
      <c r="A506" s="37"/>
      <c r="B506" s="57"/>
      <c r="C506" s="57"/>
      <c r="D506" s="57"/>
      <c r="E506" s="57"/>
      <c r="F506" s="57"/>
      <c r="G506" s="70"/>
      <c r="H506" s="71"/>
      <c r="I506" s="70"/>
      <c r="J506" s="61"/>
      <c r="K506" s="61"/>
      <c r="L506" s="61"/>
      <c r="M506" s="61"/>
      <c r="N506" s="120">
        <f t="shared" si="133"/>
        <v>0</v>
      </c>
      <c r="O506" s="120">
        <f t="shared" si="134"/>
        <v>0</v>
      </c>
      <c r="P506" s="121">
        <f t="shared" si="135"/>
        <v>0</v>
      </c>
      <c r="Q506" s="121">
        <f t="shared" si="136"/>
        <v>0</v>
      </c>
      <c r="R506" s="122">
        <f t="shared" si="137"/>
        <v>24</v>
      </c>
      <c r="S506" s="120">
        <f t="shared" si="138"/>
        <v>1</v>
      </c>
      <c r="T506" s="120">
        <f t="shared" si="139"/>
        <v>1</v>
      </c>
      <c r="U506" s="149"/>
      <c r="V506" s="142">
        <f>+IF(M506&lt;&gt;0,($L506*(Lister!$F$11+Lister!$F$10*($K506+1000)/1000)+($J506-$L506)*Lister!$F$9)*1.05/$M506/60,0)</f>
        <v>0</v>
      </c>
      <c r="W506" s="142"/>
      <c r="X506" s="158">
        <f t="shared" si="140"/>
        <v>0</v>
      </c>
      <c r="Y506" s="121">
        <f t="shared" si="141"/>
        <v>0</v>
      </c>
      <c r="Z506" s="121">
        <f t="shared" si="142"/>
        <v>0</v>
      </c>
    </row>
    <row r="507" spans="1:28" x14ac:dyDescent="0.25">
      <c r="A507" s="37"/>
      <c r="B507" s="57"/>
      <c r="C507" s="57"/>
      <c r="D507" s="57"/>
      <c r="E507" s="57"/>
      <c r="F507" s="57"/>
      <c r="G507" s="70"/>
      <c r="H507" s="71"/>
      <c r="I507" s="70"/>
      <c r="J507" s="61"/>
      <c r="K507" s="61"/>
      <c r="L507" s="61"/>
      <c r="M507" s="61"/>
      <c r="N507" s="120">
        <f t="shared" si="133"/>
        <v>0</v>
      </c>
      <c r="O507" s="120">
        <f t="shared" si="134"/>
        <v>0</v>
      </c>
      <c r="P507" s="121">
        <f t="shared" si="135"/>
        <v>0</v>
      </c>
      <c r="Q507" s="121">
        <f t="shared" si="136"/>
        <v>0</v>
      </c>
      <c r="R507" s="122">
        <f t="shared" si="137"/>
        <v>24</v>
      </c>
      <c r="S507" s="120">
        <f t="shared" si="138"/>
        <v>1</v>
      </c>
      <c r="T507" s="120">
        <f t="shared" si="139"/>
        <v>1</v>
      </c>
      <c r="U507" s="149"/>
      <c r="V507" s="142">
        <f>+IF(M507&lt;&gt;0,($L507*(Lister!$F$11+Lister!$F$10*($K507+1000)/1000)+($J507-$L507)*Lister!$F$9)*1.05/$M507/60,0)</f>
        <v>0</v>
      </c>
      <c r="W507" s="142"/>
      <c r="X507" s="158">
        <f t="shared" si="140"/>
        <v>0</v>
      </c>
      <c r="Y507" s="121">
        <f t="shared" si="141"/>
        <v>0</v>
      </c>
      <c r="Z507" s="121">
        <f t="shared" si="142"/>
        <v>0</v>
      </c>
    </row>
    <row r="508" spans="1:28" x14ac:dyDescent="0.25">
      <c r="A508" s="37"/>
      <c r="B508" s="57"/>
      <c r="C508" s="57"/>
      <c r="D508" s="57"/>
      <c r="E508" s="57"/>
      <c r="F508" s="57"/>
      <c r="G508" s="70"/>
      <c r="H508" s="71"/>
      <c r="I508" s="70"/>
      <c r="J508" s="61"/>
      <c r="K508" s="61"/>
      <c r="L508" s="61"/>
      <c r="M508" s="61"/>
      <c r="N508" s="120">
        <f t="shared" si="133"/>
        <v>0</v>
      </c>
      <c r="O508" s="120">
        <f t="shared" si="134"/>
        <v>0</v>
      </c>
      <c r="P508" s="121">
        <f t="shared" si="135"/>
        <v>0</v>
      </c>
      <c r="Q508" s="121">
        <f t="shared" si="136"/>
        <v>0</v>
      </c>
      <c r="R508" s="122">
        <f t="shared" si="137"/>
        <v>24</v>
      </c>
      <c r="S508" s="120">
        <f t="shared" si="138"/>
        <v>1</v>
      </c>
      <c r="T508" s="120">
        <f t="shared" si="139"/>
        <v>1</v>
      </c>
      <c r="U508" s="149"/>
      <c r="V508" s="142">
        <f>+IF(M508&lt;&gt;0,($L508*(Lister!$F$11+Lister!$F$10*($K508+1000)/1000)+($J508-$L508)*Lister!$F$9)*1.05/$M508/60,0)</f>
        <v>0</v>
      </c>
      <c r="W508" s="142"/>
      <c r="X508" s="158">
        <f t="shared" si="140"/>
        <v>0</v>
      </c>
      <c r="Y508" s="121">
        <f t="shared" si="141"/>
        <v>0</v>
      </c>
      <c r="Z508" s="121">
        <f t="shared" si="142"/>
        <v>0</v>
      </c>
    </row>
    <row r="509" spans="1:28" x14ac:dyDescent="0.25">
      <c r="A509" s="37"/>
      <c r="B509" s="57"/>
      <c r="C509" s="57"/>
      <c r="D509" s="57"/>
      <c r="E509" s="57"/>
      <c r="F509" s="57"/>
      <c r="G509" s="70"/>
      <c r="H509" s="71"/>
      <c r="I509" s="70"/>
      <c r="J509" s="61"/>
      <c r="K509" s="61"/>
      <c r="L509" s="61"/>
      <c r="M509" s="61"/>
      <c r="N509" s="120">
        <f t="shared" si="133"/>
        <v>0</v>
      </c>
      <c r="O509" s="120">
        <f t="shared" si="134"/>
        <v>0</v>
      </c>
      <c r="P509" s="121">
        <f t="shared" si="135"/>
        <v>0</v>
      </c>
      <c r="Q509" s="121">
        <f t="shared" si="136"/>
        <v>0</v>
      </c>
      <c r="R509" s="122">
        <f t="shared" si="137"/>
        <v>24</v>
      </c>
      <c r="S509" s="120">
        <f t="shared" si="138"/>
        <v>1</v>
      </c>
      <c r="T509" s="120">
        <f t="shared" si="139"/>
        <v>1</v>
      </c>
      <c r="U509" s="149"/>
      <c r="V509" s="142">
        <f>+IF(M509&lt;&gt;0,($L509*(Lister!$F$11+Lister!$F$10*($K509+1000)/1000)+($J509-$L509)*Lister!$F$9)*1.05/$M509/60,0)</f>
        <v>0</v>
      </c>
      <c r="W509" s="142"/>
      <c r="X509" s="158">
        <f t="shared" si="140"/>
        <v>0</v>
      </c>
      <c r="Y509" s="121">
        <f t="shared" si="141"/>
        <v>0</v>
      </c>
      <c r="Z509" s="121">
        <f t="shared" si="142"/>
        <v>0</v>
      </c>
    </row>
    <row r="510" spans="1:28" x14ac:dyDescent="0.25">
      <c r="A510" s="37"/>
      <c r="B510" s="57"/>
      <c r="C510" s="57"/>
      <c r="D510" s="57"/>
      <c r="E510" s="57"/>
      <c r="F510" s="57"/>
      <c r="G510" s="70"/>
      <c r="H510" s="71"/>
      <c r="I510" s="70"/>
      <c r="J510" s="61"/>
      <c r="K510" s="61"/>
      <c r="L510" s="61"/>
      <c r="M510" s="61"/>
      <c r="N510" s="120">
        <f t="shared" si="133"/>
        <v>0</v>
      </c>
      <c r="O510" s="120">
        <f t="shared" si="134"/>
        <v>0</v>
      </c>
      <c r="P510" s="121">
        <f t="shared" si="135"/>
        <v>0</v>
      </c>
      <c r="Q510" s="121">
        <f t="shared" si="136"/>
        <v>0</v>
      </c>
      <c r="R510" s="122">
        <f t="shared" si="137"/>
        <v>24</v>
      </c>
      <c r="S510" s="120">
        <f t="shared" si="138"/>
        <v>1</v>
      </c>
      <c r="T510" s="120">
        <f t="shared" si="139"/>
        <v>1</v>
      </c>
      <c r="U510" s="149"/>
      <c r="V510" s="142">
        <f>+IF(M510&lt;&gt;0,($L510*(Lister!$F$11+Lister!$F$10*($K510+1000)/1000)+($J510-$L510)*Lister!$F$9)*1.05/$M510/60,0)</f>
        <v>0</v>
      </c>
      <c r="W510" s="142"/>
      <c r="X510" s="158">
        <f t="shared" si="140"/>
        <v>0</v>
      </c>
      <c r="Y510" s="121">
        <f t="shared" si="141"/>
        <v>0</v>
      </c>
      <c r="Z510" s="121">
        <f t="shared" si="142"/>
        <v>0</v>
      </c>
    </row>
    <row r="511" spans="1:28" x14ac:dyDescent="0.25">
      <c r="A511" s="37"/>
      <c r="B511" s="57"/>
      <c r="C511" s="57"/>
      <c r="D511" s="57"/>
      <c r="E511" s="57"/>
      <c r="F511" s="57"/>
      <c r="G511" s="70"/>
      <c r="H511" s="71"/>
      <c r="I511" s="70"/>
      <c r="J511" s="61"/>
      <c r="K511" s="61"/>
      <c r="L511" s="61"/>
      <c r="M511" s="61"/>
      <c r="N511" s="120">
        <f t="shared" si="133"/>
        <v>0</v>
      </c>
      <c r="O511" s="120">
        <f t="shared" si="134"/>
        <v>0</v>
      </c>
      <c r="P511" s="121">
        <f t="shared" si="135"/>
        <v>0</v>
      </c>
      <c r="Q511" s="121">
        <f t="shared" si="136"/>
        <v>0</v>
      </c>
      <c r="R511" s="122">
        <f t="shared" si="137"/>
        <v>24</v>
      </c>
      <c r="S511" s="120">
        <f t="shared" si="138"/>
        <v>1</v>
      </c>
      <c r="T511" s="120">
        <f t="shared" si="139"/>
        <v>1</v>
      </c>
      <c r="U511" s="149"/>
      <c r="V511" s="142">
        <f>+IF(M511&lt;&gt;0,($L511*(Lister!$F$11+Lister!$F$10*($K511+1000)/1000)+($J511-$L511)*Lister!$F$9)*1.05/$M511/60,0)</f>
        <v>0</v>
      </c>
      <c r="W511" s="142"/>
      <c r="X511" s="158">
        <f t="shared" si="140"/>
        <v>0</v>
      </c>
      <c r="Y511" s="121">
        <f t="shared" si="141"/>
        <v>0</v>
      </c>
      <c r="Z511" s="121">
        <f t="shared" si="142"/>
        <v>0</v>
      </c>
    </row>
    <row r="512" spans="1:28" x14ac:dyDescent="0.25">
      <c r="A512" s="37"/>
      <c r="B512" s="57"/>
      <c r="C512" s="57"/>
      <c r="D512" s="57"/>
      <c r="E512" s="57"/>
      <c r="F512" s="57"/>
      <c r="G512" s="70"/>
      <c r="H512" s="71"/>
      <c r="I512" s="70"/>
      <c r="J512" s="61"/>
      <c r="K512" s="61"/>
      <c r="L512" s="61"/>
      <c r="M512" s="61"/>
      <c r="N512" s="120">
        <f t="shared" si="133"/>
        <v>0</v>
      </c>
      <c r="O512" s="120">
        <f t="shared" si="134"/>
        <v>0</v>
      </c>
      <c r="P512" s="121">
        <f t="shared" si="135"/>
        <v>0</v>
      </c>
      <c r="Q512" s="121">
        <f t="shared" si="136"/>
        <v>0</v>
      </c>
      <c r="R512" s="122">
        <f t="shared" si="137"/>
        <v>24</v>
      </c>
      <c r="S512" s="120">
        <f t="shared" si="138"/>
        <v>1</v>
      </c>
      <c r="T512" s="120">
        <f t="shared" si="139"/>
        <v>1</v>
      </c>
      <c r="U512" s="149"/>
      <c r="V512" s="142">
        <f>+IF(M512&lt;&gt;0,($L512*(Lister!$F$11+Lister!$F$10*($K512+1000)/1000)+($J512-$L512)*Lister!$F$9)*1.05/$M512/60,0)</f>
        <v>0</v>
      </c>
      <c r="W512" s="142"/>
      <c r="X512" s="158">
        <f t="shared" si="140"/>
        <v>0</v>
      </c>
      <c r="Y512" s="121">
        <f t="shared" si="141"/>
        <v>0</v>
      </c>
      <c r="Z512" s="121">
        <f t="shared" si="142"/>
        <v>0</v>
      </c>
    </row>
    <row r="513" spans="1:26" x14ac:dyDescent="0.25">
      <c r="A513" s="37"/>
      <c r="B513" s="57"/>
      <c r="C513" s="57"/>
      <c r="D513" s="57"/>
      <c r="E513" s="57"/>
      <c r="F513" s="57"/>
      <c r="G513" s="70"/>
      <c r="H513" s="71"/>
      <c r="I513" s="70"/>
      <c r="J513" s="61"/>
      <c r="K513" s="61"/>
      <c r="L513" s="61"/>
      <c r="M513" s="61"/>
      <c r="N513" s="120">
        <f t="shared" si="133"/>
        <v>0</v>
      </c>
      <c r="O513" s="120">
        <f t="shared" si="134"/>
        <v>0</v>
      </c>
      <c r="P513" s="121">
        <f t="shared" si="135"/>
        <v>0</v>
      </c>
      <c r="Q513" s="121">
        <f t="shared" si="136"/>
        <v>0</v>
      </c>
      <c r="R513" s="122">
        <f t="shared" si="137"/>
        <v>24</v>
      </c>
      <c r="S513" s="120">
        <f t="shared" si="138"/>
        <v>1</v>
      </c>
      <c r="T513" s="120">
        <f t="shared" si="139"/>
        <v>1</v>
      </c>
      <c r="U513" s="149"/>
      <c r="V513" s="142">
        <f>+IF(M513&lt;&gt;0,($L513*(Lister!$F$11+Lister!$F$10*($K513+1000)/1000)+($J513-$L513)*Lister!$F$9)*1.05/$M513/60,0)</f>
        <v>0</v>
      </c>
      <c r="W513" s="142"/>
      <c r="X513" s="158">
        <f t="shared" si="140"/>
        <v>0</v>
      </c>
      <c r="Y513" s="121">
        <f t="shared" si="141"/>
        <v>0</v>
      </c>
      <c r="Z513" s="121">
        <f t="shared" si="142"/>
        <v>0</v>
      </c>
    </row>
    <row r="514" spans="1:26" x14ac:dyDescent="0.25">
      <c r="A514" s="37"/>
      <c r="B514" s="57"/>
      <c r="C514" s="57"/>
      <c r="D514" s="57"/>
      <c r="E514" s="57"/>
      <c r="F514" s="57"/>
      <c r="G514" s="70"/>
      <c r="H514" s="71"/>
      <c r="I514" s="70"/>
      <c r="J514" s="61"/>
      <c r="K514" s="61"/>
      <c r="L514" s="61"/>
      <c r="M514" s="61"/>
      <c r="N514" s="120">
        <f t="shared" si="133"/>
        <v>0</v>
      </c>
      <c r="O514" s="120">
        <f t="shared" si="134"/>
        <v>0</v>
      </c>
      <c r="P514" s="121">
        <f t="shared" si="135"/>
        <v>0</v>
      </c>
      <c r="Q514" s="121">
        <f t="shared" si="136"/>
        <v>0</v>
      </c>
      <c r="R514" s="122">
        <f t="shared" si="137"/>
        <v>24</v>
      </c>
      <c r="S514" s="120">
        <f t="shared" si="138"/>
        <v>1</v>
      </c>
      <c r="T514" s="120">
        <f t="shared" si="139"/>
        <v>1</v>
      </c>
      <c r="U514" s="149"/>
      <c r="V514" s="142">
        <f>+IF(M514&lt;&gt;0,($L514*(Lister!$F$11+Lister!$F$10*($K514+1000)/1000)+($J514-$L514)*Lister!$F$9)*1.05/$M514/60,0)</f>
        <v>0</v>
      </c>
      <c r="W514" s="142"/>
      <c r="X514" s="158">
        <f t="shared" si="140"/>
        <v>0</v>
      </c>
      <c r="Y514" s="121">
        <f t="shared" si="141"/>
        <v>0</v>
      </c>
      <c r="Z514" s="121">
        <f t="shared" si="142"/>
        <v>0</v>
      </c>
    </row>
    <row r="515" spans="1:26" x14ac:dyDescent="0.25">
      <c r="A515" s="37"/>
      <c r="B515" s="57"/>
      <c r="C515" s="57"/>
      <c r="D515" s="57"/>
      <c r="E515" s="57"/>
      <c r="F515" s="57"/>
      <c r="G515" s="70"/>
      <c r="H515" s="71"/>
      <c r="I515" s="70"/>
      <c r="J515" s="61"/>
      <c r="K515" s="61"/>
      <c r="L515" s="61"/>
      <c r="M515" s="61"/>
      <c r="N515" s="120">
        <f t="shared" si="133"/>
        <v>0</v>
      </c>
      <c r="O515" s="120">
        <f t="shared" si="134"/>
        <v>0</v>
      </c>
      <c r="P515" s="121">
        <f t="shared" si="135"/>
        <v>0</v>
      </c>
      <c r="Q515" s="121">
        <f t="shared" si="136"/>
        <v>0</v>
      </c>
      <c r="R515" s="122">
        <f t="shared" si="137"/>
        <v>24</v>
      </c>
      <c r="S515" s="120">
        <f t="shared" si="138"/>
        <v>1</v>
      </c>
      <c r="T515" s="120">
        <f t="shared" si="139"/>
        <v>1</v>
      </c>
      <c r="U515" s="149"/>
      <c r="V515" s="142">
        <f>+IF(M515&lt;&gt;0,($L515*(Lister!$F$11+Lister!$F$10*($K515+1000)/1000)+($J515-$L515)*Lister!$F$9)*1.05/$M515/60,0)</f>
        <v>0</v>
      </c>
      <c r="W515" s="142"/>
      <c r="X515" s="158">
        <f t="shared" si="140"/>
        <v>0</v>
      </c>
      <c r="Y515" s="121">
        <f t="shared" si="141"/>
        <v>0</v>
      </c>
      <c r="Z515" s="121">
        <f t="shared" si="142"/>
        <v>0</v>
      </c>
    </row>
    <row r="516" spans="1:26" x14ac:dyDescent="0.25">
      <c r="A516" s="37"/>
      <c r="B516" s="57"/>
      <c r="C516" s="57"/>
      <c r="D516" s="57"/>
      <c r="E516" s="57"/>
      <c r="F516" s="57"/>
      <c r="G516" s="70"/>
      <c r="H516" s="71"/>
      <c r="I516" s="70"/>
      <c r="J516" s="61"/>
      <c r="K516" s="61"/>
      <c r="L516" s="61"/>
      <c r="M516" s="61"/>
      <c r="N516" s="120">
        <f t="shared" si="133"/>
        <v>0</v>
      </c>
      <c r="O516" s="120">
        <f t="shared" si="134"/>
        <v>0</v>
      </c>
      <c r="P516" s="121">
        <f t="shared" si="135"/>
        <v>0</v>
      </c>
      <c r="Q516" s="121">
        <f t="shared" si="136"/>
        <v>0</v>
      </c>
      <c r="R516" s="122">
        <f t="shared" si="137"/>
        <v>24</v>
      </c>
      <c r="S516" s="120">
        <f t="shared" si="138"/>
        <v>1</v>
      </c>
      <c r="T516" s="120">
        <f t="shared" si="139"/>
        <v>1</v>
      </c>
      <c r="U516" s="149"/>
      <c r="V516" s="142">
        <f>+IF(M516&lt;&gt;0,($L516*(Lister!$F$11+Lister!$F$10*($K516+1000)/1000)+($J516-$L516)*Lister!$F$9)*1.05/$M516/60,0)</f>
        <v>0</v>
      </c>
      <c r="W516" s="142"/>
      <c r="X516" s="158">
        <f t="shared" si="140"/>
        <v>0</v>
      </c>
      <c r="Y516" s="121">
        <f t="shared" si="141"/>
        <v>0</v>
      </c>
      <c r="Z516" s="121">
        <f t="shared" si="142"/>
        <v>0</v>
      </c>
    </row>
    <row r="517" spans="1:26" x14ac:dyDescent="0.25">
      <c r="A517" s="37"/>
      <c r="B517" s="57"/>
      <c r="C517" s="57"/>
      <c r="D517" s="57"/>
      <c r="E517" s="57"/>
      <c r="F517" s="57"/>
      <c r="G517" s="70"/>
      <c r="H517" s="71"/>
      <c r="I517" s="70"/>
      <c r="J517" s="61"/>
      <c r="K517" s="61"/>
      <c r="L517" s="61"/>
      <c r="M517" s="61"/>
      <c r="N517" s="120">
        <f t="shared" si="133"/>
        <v>0</v>
      </c>
      <c r="O517" s="120">
        <f t="shared" si="134"/>
        <v>0</v>
      </c>
      <c r="P517" s="121">
        <f t="shared" si="135"/>
        <v>0</v>
      </c>
      <c r="Q517" s="121">
        <f t="shared" si="136"/>
        <v>0</v>
      </c>
      <c r="R517" s="122">
        <f t="shared" si="137"/>
        <v>24</v>
      </c>
      <c r="S517" s="120">
        <f t="shared" si="138"/>
        <v>1</v>
      </c>
      <c r="T517" s="120">
        <f t="shared" si="139"/>
        <v>1</v>
      </c>
      <c r="U517" s="149"/>
      <c r="V517" s="142">
        <f>+IF(M517&lt;&gt;0,($L517*(Lister!$F$11+Lister!$F$10*($K517+1000)/1000)+($J517-$L517)*Lister!$F$9)*1.05/$M517/60,0)</f>
        <v>0</v>
      </c>
      <c r="W517" s="142"/>
      <c r="X517" s="158">
        <f t="shared" si="140"/>
        <v>0</v>
      </c>
      <c r="Y517" s="121">
        <f t="shared" si="141"/>
        <v>0</v>
      </c>
      <c r="Z517" s="121">
        <f t="shared" si="142"/>
        <v>0</v>
      </c>
    </row>
    <row r="518" spans="1:26" x14ac:dyDescent="0.25">
      <c r="A518" s="37"/>
      <c r="B518" s="57"/>
      <c r="C518" s="57"/>
      <c r="D518" s="57"/>
      <c r="E518" s="57"/>
      <c r="F518" s="57"/>
      <c r="G518" s="70"/>
      <c r="H518" s="71"/>
      <c r="I518" s="70"/>
      <c r="J518" s="61"/>
      <c r="K518" s="61"/>
      <c r="L518" s="61"/>
      <c r="M518" s="61"/>
      <c r="N518" s="120">
        <f t="shared" si="133"/>
        <v>0</v>
      </c>
      <c r="O518" s="120">
        <f t="shared" si="134"/>
        <v>0</v>
      </c>
      <c r="P518" s="121">
        <f t="shared" si="135"/>
        <v>0</v>
      </c>
      <c r="Q518" s="121">
        <f t="shared" si="136"/>
        <v>0</v>
      </c>
      <c r="R518" s="122">
        <f t="shared" si="137"/>
        <v>24</v>
      </c>
      <c r="S518" s="120">
        <f t="shared" si="138"/>
        <v>1</v>
      </c>
      <c r="T518" s="120">
        <f t="shared" si="139"/>
        <v>1</v>
      </c>
      <c r="U518" s="149"/>
      <c r="V518" s="142">
        <f>+IF(M518&lt;&gt;0,($L518*(Lister!$F$11+Lister!$F$10*($K518+1000)/1000)+($J518-$L518)*Lister!$F$9)*1.05/$M518/60,0)</f>
        <v>0</v>
      </c>
      <c r="W518" s="142"/>
      <c r="X518" s="158">
        <f t="shared" ref="X518:X581" si="143">+V518/60</f>
        <v>0</v>
      </c>
      <c r="Y518" s="121">
        <f t="shared" si="141"/>
        <v>0</v>
      </c>
      <c r="Z518" s="121">
        <f t="shared" si="142"/>
        <v>0</v>
      </c>
    </row>
    <row r="519" spans="1:26" x14ac:dyDescent="0.25">
      <c r="A519" s="37"/>
      <c r="B519" s="57"/>
      <c r="C519" s="57"/>
      <c r="D519" s="57"/>
      <c r="E519" s="57"/>
      <c r="F519" s="57"/>
      <c r="G519" s="70"/>
      <c r="H519" s="71"/>
      <c r="I519" s="70"/>
      <c r="J519" s="61"/>
      <c r="K519" s="61"/>
      <c r="L519" s="61"/>
      <c r="M519" s="61"/>
      <c r="N519" s="120">
        <f t="shared" si="133"/>
        <v>0</v>
      </c>
      <c r="O519" s="120">
        <f t="shared" si="134"/>
        <v>0</v>
      </c>
      <c r="P519" s="121">
        <f t="shared" si="135"/>
        <v>0</v>
      </c>
      <c r="Q519" s="121">
        <f t="shared" si="136"/>
        <v>0</v>
      </c>
      <c r="R519" s="122">
        <f t="shared" si="137"/>
        <v>24</v>
      </c>
      <c r="S519" s="120">
        <f t="shared" si="138"/>
        <v>1</v>
      </c>
      <c r="T519" s="120">
        <f t="shared" si="139"/>
        <v>1</v>
      </c>
      <c r="U519" s="149"/>
      <c r="V519" s="142">
        <f>+IF(M519&lt;&gt;0,($L519*(Lister!$F$11+Lister!$F$10*($K519+1000)/1000)+($J519-$L519)*Lister!$F$9)*1.05/$M519/60,0)</f>
        <v>0</v>
      </c>
      <c r="W519" s="142"/>
      <c r="X519" s="158">
        <f t="shared" si="143"/>
        <v>0</v>
      </c>
      <c r="Y519" s="121">
        <f t="shared" si="141"/>
        <v>0</v>
      </c>
      <c r="Z519" s="121">
        <f t="shared" si="142"/>
        <v>0</v>
      </c>
    </row>
    <row r="520" spans="1:26" x14ac:dyDescent="0.25">
      <c r="A520" s="37"/>
      <c r="B520" s="57"/>
      <c r="C520" s="57"/>
      <c r="D520" s="57"/>
      <c r="E520" s="57"/>
      <c r="F520" s="57"/>
      <c r="G520" s="70"/>
      <c r="H520" s="71"/>
      <c r="I520" s="70"/>
      <c r="J520" s="61"/>
      <c r="K520" s="61"/>
      <c r="L520" s="61"/>
      <c r="M520" s="61"/>
      <c r="N520" s="120">
        <f t="shared" si="133"/>
        <v>0</v>
      </c>
      <c r="O520" s="120">
        <f t="shared" si="134"/>
        <v>0</v>
      </c>
      <c r="P520" s="121">
        <f t="shared" si="135"/>
        <v>0</v>
      </c>
      <c r="Q520" s="121">
        <f t="shared" si="136"/>
        <v>0</v>
      </c>
      <c r="R520" s="122">
        <f t="shared" si="137"/>
        <v>24</v>
      </c>
      <c r="S520" s="120">
        <f t="shared" si="138"/>
        <v>1</v>
      </c>
      <c r="T520" s="120">
        <f t="shared" si="139"/>
        <v>1</v>
      </c>
      <c r="U520" s="149"/>
      <c r="V520" s="142">
        <f>+IF(M520&lt;&gt;0,($L520*(Lister!$F$11+Lister!$F$10*($K520+1000)/1000)+($J520-$L520)*Lister!$F$9)*1.05/$M520/60,0)</f>
        <v>0</v>
      </c>
      <c r="W520" s="142"/>
      <c r="X520" s="158">
        <f t="shared" si="143"/>
        <v>0</v>
      </c>
      <c r="Y520" s="121">
        <f t="shared" si="141"/>
        <v>0</v>
      </c>
      <c r="Z520" s="121">
        <f t="shared" si="142"/>
        <v>0</v>
      </c>
    </row>
    <row r="521" spans="1:26" x14ac:dyDescent="0.25">
      <c r="A521" s="37"/>
      <c r="B521" s="57"/>
      <c r="C521" s="57"/>
      <c r="D521" s="57"/>
      <c r="E521" s="57"/>
      <c r="F521" s="57"/>
      <c r="G521" s="70"/>
      <c r="H521" s="71"/>
      <c r="I521" s="70"/>
      <c r="J521" s="61"/>
      <c r="K521" s="61"/>
      <c r="L521" s="61"/>
      <c r="M521" s="61"/>
      <c r="N521" s="120">
        <f t="shared" si="133"/>
        <v>0</v>
      </c>
      <c r="O521" s="120">
        <f t="shared" si="134"/>
        <v>0</v>
      </c>
      <c r="P521" s="121">
        <f t="shared" si="135"/>
        <v>0</v>
      </c>
      <c r="Q521" s="121">
        <f t="shared" si="136"/>
        <v>0</v>
      </c>
      <c r="R521" s="122">
        <f t="shared" si="137"/>
        <v>24</v>
      </c>
      <c r="S521" s="120">
        <f t="shared" si="138"/>
        <v>1</v>
      </c>
      <c r="T521" s="120">
        <f t="shared" si="139"/>
        <v>1</v>
      </c>
      <c r="U521" s="149"/>
      <c r="V521" s="142">
        <f>+IF(M521&lt;&gt;0,($L521*(Lister!$F$11+Lister!$F$10*($K521+1000)/1000)+($J521-$L521)*Lister!$F$9)*1.05/$M521/60,0)</f>
        <v>0</v>
      </c>
      <c r="W521" s="142"/>
      <c r="X521" s="158">
        <f t="shared" si="143"/>
        <v>0</v>
      </c>
      <c r="Y521" s="121">
        <f t="shared" si="141"/>
        <v>0</v>
      </c>
      <c r="Z521" s="121">
        <f t="shared" si="142"/>
        <v>0</v>
      </c>
    </row>
    <row r="522" spans="1:26" x14ac:dyDescent="0.25">
      <c r="A522" s="37"/>
      <c r="B522" s="57"/>
      <c r="C522" s="57"/>
      <c r="D522" s="57"/>
      <c r="E522" s="57"/>
      <c r="F522" s="57"/>
      <c r="G522" s="70"/>
      <c r="H522" s="71"/>
      <c r="I522" s="70"/>
      <c r="J522" s="61"/>
      <c r="K522" s="61"/>
      <c r="L522" s="61"/>
      <c r="M522" s="61"/>
      <c r="N522" s="120">
        <f t="shared" si="133"/>
        <v>0</v>
      </c>
      <c r="O522" s="120">
        <f t="shared" si="134"/>
        <v>0</v>
      </c>
      <c r="P522" s="121">
        <f t="shared" si="135"/>
        <v>0</v>
      </c>
      <c r="Q522" s="121">
        <f t="shared" si="136"/>
        <v>0</v>
      </c>
      <c r="R522" s="122">
        <f t="shared" si="137"/>
        <v>24</v>
      </c>
      <c r="S522" s="120">
        <f t="shared" si="138"/>
        <v>1</v>
      </c>
      <c r="T522" s="120">
        <f t="shared" si="139"/>
        <v>1</v>
      </c>
      <c r="U522" s="149"/>
      <c r="V522" s="142">
        <f>+IF(M522&lt;&gt;0,($L522*(Lister!$F$11+Lister!$F$10*($K522+1000)/1000)+($J522-$L522)*Lister!$F$9)*1.05/$M522/60,0)</f>
        <v>0</v>
      </c>
      <c r="W522" s="142"/>
      <c r="X522" s="158">
        <f t="shared" si="143"/>
        <v>0</v>
      </c>
      <c r="Y522" s="121">
        <f t="shared" si="141"/>
        <v>0</v>
      </c>
      <c r="Z522" s="121">
        <f t="shared" si="142"/>
        <v>0</v>
      </c>
    </row>
    <row r="523" spans="1:26" x14ac:dyDescent="0.25">
      <c r="A523" s="37"/>
      <c r="B523" s="57"/>
      <c r="C523" s="57"/>
      <c r="D523" s="57"/>
      <c r="E523" s="57"/>
      <c r="F523" s="57"/>
      <c r="G523" s="70"/>
      <c r="H523" s="71"/>
      <c r="I523" s="70"/>
      <c r="J523" s="61"/>
      <c r="K523" s="61"/>
      <c r="L523" s="61"/>
      <c r="M523" s="61"/>
      <c r="N523" s="120">
        <f t="shared" ref="N523:N586" si="144">J523*K523/1000</f>
        <v>0</v>
      </c>
      <c r="O523" s="120">
        <f t="shared" ref="O523:O586" si="145">+J523/R523/3600</f>
        <v>0</v>
      </c>
      <c r="P523" s="121">
        <f t="shared" ref="P523:P586" si="146">K523*O523/1000</f>
        <v>0</v>
      </c>
      <c r="Q523" s="121">
        <f t="shared" ref="Q523:Q586" si="147">+IF(O523&lt;&gt;0,M523/O523,0)</f>
        <v>0</v>
      </c>
      <c r="R523" s="122">
        <f t="shared" ref="R523:R586" si="148">+(H523-G523+1)*24</f>
        <v>24</v>
      </c>
      <c r="S523" s="120">
        <f t="shared" ref="S523:S586" si="149">+(I523-G523+1)</f>
        <v>1</v>
      </c>
      <c r="T523" s="120">
        <f t="shared" ref="T523:T586" si="150">+(I523-G523+1)/(H523-G523+1)</f>
        <v>1</v>
      </c>
      <c r="U523" s="149"/>
      <c r="V523" s="142">
        <f>+IF(M523&lt;&gt;0,($L523*(Lister!$F$11+Lister!$F$10*($K523+1000)/1000)+($J523-$L523)*Lister!$F$9)*1.05/$M523/60,0)</f>
        <v>0</v>
      </c>
      <c r="W523" s="142"/>
      <c r="X523" s="158">
        <f t="shared" si="143"/>
        <v>0</v>
      </c>
      <c r="Y523" s="121">
        <f t="shared" si="141"/>
        <v>0</v>
      </c>
      <c r="Z523" s="121">
        <f t="shared" si="142"/>
        <v>0</v>
      </c>
    </row>
    <row r="524" spans="1:26" x14ac:dyDescent="0.25">
      <c r="A524" s="37"/>
      <c r="B524" s="57"/>
      <c r="C524" s="57"/>
      <c r="D524" s="57"/>
      <c r="E524" s="57"/>
      <c r="F524" s="57"/>
      <c r="G524" s="70"/>
      <c r="H524" s="71"/>
      <c r="I524" s="70"/>
      <c r="J524" s="61"/>
      <c r="K524" s="61"/>
      <c r="L524" s="61"/>
      <c r="M524" s="61"/>
      <c r="N524" s="120">
        <f t="shared" si="144"/>
        <v>0</v>
      </c>
      <c r="O524" s="120">
        <f t="shared" si="145"/>
        <v>0</v>
      </c>
      <c r="P524" s="121">
        <f t="shared" si="146"/>
        <v>0</v>
      </c>
      <c r="Q524" s="121">
        <f t="shared" si="147"/>
        <v>0</v>
      </c>
      <c r="R524" s="122">
        <f t="shared" si="148"/>
        <v>24</v>
      </c>
      <c r="S524" s="120">
        <f t="shared" si="149"/>
        <v>1</v>
      </c>
      <c r="T524" s="120">
        <f t="shared" si="150"/>
        <v>1</v>
      </c>
      <c r="U524" s="149"/>
      <c r="V524" s="142">
        <f>+IF(M524&lt;&gt;0,($L524*(Lister!$F$11+Lister!$F$10*($K524+1000)/1000)+($J524-$L524)*Lister!$F$9)*1.05/$M524/60,0)</f>
        <v>0</v>
      </c>
      <c r="W524" s="142"/>
      <c r="X524" s="158">
        <f t="shared" si="143"/>
        <v>0</v>
      </c>
      <c r="Y524" s="121">
        <f t="shared" si="141"/>
        <v>0</v>
      </c>
      <c r="Z524" s="121">
        <f t="shared" si="142"/>
        <v>0</v>
      </c>
    </row>
    <row r="525" spans="1:26" x14ac:dyDescent="0.25">
      <c r="A525" s="37"/>
      <c r="B525" s="57"/>
      <c r="C525" s="57"/>
      <c r="D525" s="57"/>
      <c r="E525" s="57"/>
      <c r="F525" s="57"/>
      <c r="G525" s="70"/>
      <c r="H525" s="71"/>
      <c r="I525" s="70"/>
      <c r="J525" s="61"/>
      <c r="K525" s="61"/>
      <c r="L525" s="61"/>
      <c r="M525" s="61"/>
      <c r="N525" s="120">
        <f t="shared" si="144"/>
        <v>0</v>
      </c>
      <c r="O525" s="120">
        <f t="shared" si="145"/>
        <v>0</v>
      </c>
      <c r="P525" s="121">
        <f t="shared" si="146"/>
        <v>0</v>
      </c>
      <c r="Q525" s="121">
        <f t="shared" si="147"/>
        <v>0</v>
      </c>
      <c r="R525" s="122">
        <f t="shared" si="148"/>
        <v>24</v>
      </c>
      <c r="S525" s="120">
        <f t="shared" si="149"/>
        <v>1</v>
      </c>
      <c r="T525" s="120">
        <f t="shared" si="150"/>
        <v>1</v>
      </c>
      <c r="U525" s="149"/>
      <c r="V525" s="142">
        <f>+IF(M525&lt;&gt;0,($L525*(Lister!$F$11+Lister!$F$10*($K525+1000)/1000)+($J525-$L525)*Lister!$F$9)*1.05/$M525/60,0)</f>
        <v>0</v>
      </c>
      <c r="W525" s="142"/>
      <c r="X525" s="158">
        <f t="shared" si="143"/>
        <v>0</v>
      </c>
      <c r="Y525" s="121">
        <f t="shared" si="141"/>
        <v>0</v>
      </c>
      <c r="Z525" s="121">
        <f t="shared" si="142"/>
        <v>0</v>
      </c>
    </row>
    <row r="526" spans="1:26" x14ac:dyDescent="0.25">
      <c r="A526" s="37"/>
      <c r="B526" s="57"/>
      <c r="C526" s="57"/>
      <c r="D526" s="57"/>
      <c r="E526" s="57"/>
      <c r="F526" s="57"/>
      <c r="G526" s="70"/>
      <c r="H526" s="71"/>
      <c r="I526" s="70"/>
      <c r="J526" s="61"/>
      <c r="K526" s="61"/>
      <c r="L526" s="61"/>
      <c r="M526" s="61"/>
      <c r="N526" s="120">
        <f t="shared" si="144"/>
        <v>0</v>
      </c>
      <c r="O526" s="120">
        <f t="shared" si="145"/>
        <v>0</v>
      </c>
      <c r="P526" s="121">
        <f t="shared" si="146"/>
        <v>0</v>
      </c>
      <c r="Q526" s="121">
        <f t="shared" si="147"/>
        <v>0</v>
      </c>
      <c r="R526" s="122">
        <f t="shared" si="148"/>
        <v>24</v>
      </c>
      <c r="S526" s="120">
        <f t="shared" si="149"/>
        <v>1</v>
      </c>
      <c r="T526" s="120">
        <f t="shared" si="150"/>
        <v>1</v>
      </c>
      <c r="U526" s="149"/>
      <c r="V526" s="142">
        <f>+IF(M526&lt;&gt;0,($L526*(Lister!$F$11+Lister!$F$10*($K526+1000)/1000)+($J526-$L526)*Lister!$F$9)*1.05/$M526/60,0)</f>
        <v>0</v>
      </c>
      <c r="W526" s="142"/>
      <c r="X526" s="158">
        <f t="shared" si="143"/>
        <v>0</v>
      </c>
      <c r="Y526" s="121">
        <f t="shared" si="141"/>
        <v>0</v>
      </c>
      <c r="Z526" s="121">
        <f t="shared" si="142"/>
        <v>0</v>
      </c>
    </row>
    <row r="527" spans="1:26" x14ac:dyDescent="0.25">
      <c r="A527" s="37"/>
      <c r="B527" s="57"/>
      <c r="C527" s="57"/>
      <c r="D527" s="57"/>
      <c r="E527" s="57"/>
      <c r="F527" s="57"/>
      <c r="G527" s="70"/>
      <c r="H527" s="71"/>
      <c r="I527" s="70"/>
      <c r="J527" s="61"/>
      <c r="K527" s="61"/>
      <c r="L527" s="61"/>
      <c r="M527" s="61"/>
      <c r="N527" s="120">
        <f t="shared" si="144"/>
        <v>0</v>
      </c>
      <c r="O527" s="120">
        <f t="shared" si="145"/>
        <v>0</v>
      </c>
      <c r="P527" s="121">
        <f t="shared" si="146"/>
        <v>0</v>
      </c>
      <c r="Q527" s="121">
        <f t="shared" si="147"/>
        <v>0</v>
      </c>
      <c r="R527" s="122">
        <f t="shared" si="148"/>
        <v>24</v>
      </c>
      <c r="S527" s="120">
        <f t="shared" si="149"/>
        <v>1</v>
      </c>
      <c r="T527" s="120">
        <f t="shared" si="150"/>
        <v>1</v>
      </c>
      <c r="U527" s="149"/>
      <c r="V527" s="142">
        <f>+IF(M527&lt;&gt;0,($L527*(Lister!$F$11+Lister!$F$10*($K527+1000)/1000)+($J527-$L527)*Lister!$F$9)*1.05/$M527/60,0)</f>
        <v>0</v>
      </c>
      <c r="W527" s="142"/>
      <c r="X527" s="158">
        <f t="shared" si="143"/>
        <v>0</v>
      </c>
      <c r="Y527" s="121">
        <f t="shared" si="141"/>
        <v>0</v>
      </c>
      <c r="Z527" s="121">
        <f t="shared" si="142"/>
        <v>0</v>
      </c>
    </row>
    <row r="528" spans="1:26" x14ac:dyDescent="0.25">
      <c r="A528" s="37"/>
      <c r="B528" s="57"/>
      <c r="C528" s="57"/>
      <c r="D528" s="57"/>
      <c r="E528" s="57"/>
      <c r="F528" s="57"/>
      <c r="G528" s="70"/>
      <c r="H528" s="71"/>
      <c r="I528" s="70"/>
      <c r="J528" s="61"/>
      <c r="K528" s="61"/>
      <c r="L528" s="61"/>
      <c r="M528" s="61"/>
      <c r="N528" s="120">
        <f t="shared" si="144"/>
        <v>0</v>
      </c>
      <c r="O528" s="120">
        <f t="shared" si="145"/>
        <v>0</v>
      </c>
      <c r="P528" s="121">
        <f t="shared" si="146"/>
        <v>0</v>
      </c>
      <c r="Q528" s="121">
        <f t="shared" si="147"/>
        <v>0</v>
      </c>
      <c r="R528" s="122">
        <f t="shared" si="148"/>
        <v>24</v>
      </c>
      <c r="S528" s="120">
        <f t="shared" si="149"/>
        <v>1</v>
      </c>
      <c r="T528" s="120">
        <f t="shared" si="150"/>
        <v>1</v>
      </c>
      <c r="U528" s="149"/>
      <c r="V528" s="142">
        <f>+IF(M528&lt;&gt;0,($L528*(Lister!$F$11+Lister!$F$10*($K528+1000)/1000)+($J528-$L528)*Lister!$F$9)*1.05/$M528/60,0)</f>
        <v>0</v>
      </c>
      <c r="W528" s="142"/>
      <c r="X528" s="158">
        <f t="shared" si="143"/>
        <v>0</v>
      </c>
      <c r="Y528" s="121">
        <f t="shared" si="141"/>
        <v>0</v>
      </c>
      <c r="Z528" s="121">
        <f t="shared" si="142"/>
        <v>0</v>
      </c>
    </row>
    <row r="529" spans="1:26" x14ac:dyDescent="0.25">
      <c r="A529" s="37"/>
      <c r="B529" s="57"/>
      <c r="C529" s="57"/>
      <c r="D529" s="57"/>
      <c r="E529" s="57"/>
      <c r="F529" s="57"/>
      <c r="G529" s="70"/>
      <c r="H529" s="71"/>
      <c r="I529" s="70"/>
      <c r="J529" s="61"/>
      <c r="K529" s="61"/>
      <c r="L529" s="61"/>
      <c r="M529" s="61"/>
      <c r="N529" s="120">
        <f t="shared" si="144"/>
        <v>0</v>
      </c>
      <c r="O529" s="120">
        <f t="shared" si="145"/>
        <v>0</v>
      </c>
      <c r="P529" s="121">
        <f t="shared" si="146"/>
        <v>0</v>
      </c>
      <c r="Q529" s="121">
        <f t="shared" si="147"/>
        <v>0</v>
      </c>
      <c r="R529" s="122">
        <f t="shared" si="148"/>
        <v>24</v>
      </c>
      <c r="S529" s="120">
        <f t="shared" si="149"/>
        <v>1</v>
      </c>
      <c r="T529" s="120">
        <f t="shared" si="150"/>
        <v>1</v>
      </c>
      <c r="U529" s="149"/>
      <c r="V529" s="142">
        <f>+IF(M529&lt;&gt;0,($L529*(Lister!$F$11+Lister!$F$10*($K529+1000)/1000)+($J529-$L529)*Lister!$F$9)*1.05/$M529/60,0)</f>
        <v>0</v>
      </c>
      <c r="W529" s="142"/>
      <c r="X529" s="158">
        <f t="shared" si="143"/>
        <v>0</v>
      </c>
      <c r="Y529" s="121">
        <f t="shared" si="141"/>
        <v>0</v>
      </c>
      <c r="Z529" s="121">
        <f t="shared" si="142"/>
        <v>0</v>
      </c>
    </row>
    <row r="530" spans="1:26" x14ac:dyDescent="0.25">
      <c r="A530" s="37"/>
      <c r="B530" s="57"/>
      <c r="C530" s="57"/>
      <c r="D530" s="57"/>
      <c r="E530" s="57"/>
      <c r="F530" s="57"/>
      <c r="G530" s="70"/>
      <c r="H530" s="71"/>
      <c r="I530" s="70"/>
      <c r="J530" s="61"/>
      <c r="K530" s="61"/>
      <c r="L530" s="61"/>
      <c r="M530" s="61"/>
      <c r="N530" s="120">
        <f t="shared" si="144"/>
        <v>0</v>
      </c>
      <c r="O530" s="120">
        <f t="shared" si="145"/>
        <v>0</v>
      </c>
      <c r="P530" s="121">
        <f t="shared" si="146"/>
        <v>0</v>
      </c>
      <c r="Q530" s="121">
        <f t="shared" si="147"/>
        <v>0</v>
      </c>
      <c r="R530" s="122">
        <f t="shared" si="148"/>
        <v>24</v>
      </c>
      <c r="S530" s="120">
        <f t="shared" si="149"/>
        <v>1</v>
      </c>
      <c r="T530" s="120">
        <f t="shared" si="150"/>
        <v>1</v>
      </c>
      <c r="U530" s="149"/>
      <c r="V530" s="142">
        <f>+IF(M530&lt;&gt;0,($L530*(Lister!$F$11+Lister!$F$10*($K530+1000)/1000)+($J530-$L530)*Lister!$F$9)*1.05/$M530/60,0)</f>
        <v>0</v>
      </c>
      <c r="W530" s="142"/>
      <c r="X530" s="158">
        <f t="shared" si="143"/>
        <v>0</v>
      </c>
      <c r="Y530" s="121">
        <f t="shared" ref="Y530:Y593" si="151">+IF(V530&lt;&gt;0,S530/V530,0)</f>
        <v>0</v>
      </c>
      <c r="Z530" s="121">
        <f t="shared" si="142"/>
        <v>0</v>
      </c>
    </row>
    <row r="531" spans="1:26" x14ac:dyDescent="0.25">
      <c r="A531" s="37"/>
      <c r="B531" s="57"/>
      <c r="C531" s="57"/>
      <c r="D531" s="57"/>
      <c r="E531" s="57"/>
      <c r="F531" s="57"/>
      <c r="G531" s="70"/>
      <c r="H531" s="71"/>
      <c r="I531" s="70"/>
      <c r="J531" s="61"/>
      <c r="K531" s="61"/>
      <c r="L531" s="61"/>
      <c r="M531" s="61"/>
      <c r="N531" s="120">
        <f t="shared" si="144"/>
        <v>0</v>
      </c>
      <c r="O531" s="120">
        <f t="shared" si="145"/>
        <v>0</v>
      </c>
      <c r="P531" s="121">
        <f t="shared" si="146"/>
        <v>0</v>
      </c>
      <c r="Q531" s="121">
        <f t="shared" si="147"/>
        <v>0</v>
      </c>
      <c r="R531" s="122">
        <f t="shared" si="148"/>
        <v>24</v>
      </c>
      <c r="S531" s="120">
        <f t="shared" si="149"/>
        <v>1</v>
      </c>
      <c r="T531" s="120">
        <f t="shared" si="150"/>
        <v>1</v>
      </c>
      <c r="U531" s="149"/>
      <c r="V531" s="142">
        <f>+IF(M531&lt;&gt;0,($L531*(Lister!$F$11+Lister!$F$10*($K531+1000)/1000)+($J531-$L531)*Lister!$F$9)*1.05/$M531/60,0)</f>
        <v>0</v>
      </c>
      <c r="W531" s="142"/>
      <c r="X531" s="158">
        <f t="shared" si="143"/>
        <v>0</v>
      </c>
      <c r="Y531" s="121">
        <f t="shared" si="151"/>
        <v>0</v>
      </c>
      <c r="Z531" s="121">
        <f t="shared" si="142"/>
        <v>0</v>
      </c>
    </row>
    <row r="532" spans="1:26" x14ac:dyDescent="0.25">
      <c r="A532" s="37"/>
      <c r="B532" s="57"/>
      <c r="C532" s="57"/>
      <c r="D532" s="57"/>
      <c r="E532" s="57"/>
      <c r="F532" s="57"/>
      <c r="G532" s="70"/>
      <c r="H532" s="71"/>
      <c r="I532" s="70"/>
      <c r="J532" s="61"/>
      <c r="K532" s="61"/>
      <c r="L532" s="61"/>
      <c r="M532" s="61"/>
      <c r="N532" s="120">
        <f t="shared" si="144"/>
        <v>0</v>
      </c>
      <c r="O532" s="120">
        <f t="shared" si="145"/>
        <v>0</v>
      </c>
      <c r="P532" s="121">
        <f t="shared" si="146"/>
        <v>0</v>
      </c>
      <c r="Q532" s="121">
        <f t="shared" si="147"/>
        <v>0</v>
      </c>
      <c r="R532" s="122">
        <f t="shared" si="148"/>
        <v>24</v>
      </c>
      <c r="S532" s="120">
        <f t="shared" si="149"/>
        <v>1</v>
      </c>
      <c r="T532" s="120">
        <f t="shared" si="150"/>
        <v>1</v>
      </c>
      <c r="U532" s="149"/>
      <c r="V532" s="142">
        <f>+IF(M532&lt;&gt;0,($L532*(Lister!$F$11+Lister!$F$10*($K532+1000)/1000)+($J532-$L532)*Lister!$F$9)*1.05/$M532/60,0)</f>
        <v>0</v>
      </c>
      <c r="W532" s="142"/>
      <c r="X532" s="158">
        <f t="shared" si="143"/>
        <v>0</v>
      </c>
      <c r="Y532" s="121">
        <f t="shared" si="151"/>
        <v>0</v>
      </c>
      <c r="Z532" s="121">
        <f t="shared" si="142"/>
        <v>0</v>
      </c>
    </row>
    <row r="533" spans="1:26" x14ac:dyDescent="0.25">
      <c r="A533" s="37"/>
      <c r="B533" s="57"/>
      <c r="C533" s="57"/>
      <c r="D533" s="57"/>
      <c r="E533" s="57"/>
      <c r="F533" s="57"/>
      <c r="G533" s="70"/>
      <c r="H533" s="71"/>
      <c r="I533" s="70"/>
      <c r="J533" s="61"/>
      <c r="K533" s="61"/>
      <c r="L533" s="61"/>
      <c r="M533" s="61"/>
      <c r="N533" s="120">
        <f t="shared" si="144"/>
        <v>0</v>
      </c>
      <c r="O533" s="120">
        <f t="shared" si="145"/>
        <v>0</v>
      </c>
      <c r="P533" s="121">
        <f t="shared" si="146"/>
        <v>0</v>
      </c>
      <c r="Q533" s="121">
        <f t="shared" si="147"/>
        <v>0</v>
      </c>
      <c r="R533" s="122">
        <f t="shared" si="148"/>
        <v>24</v>
      </c>
      <c r="S533" s="120">
        <f t="shared" si="149"/>
        <v>1</v>
      </c>
      <c r="T533" s="120">
        <f t="shared" si="150"/>
        <v>1</v>
      </c>
      <c r="U533" s="149"/>
      <c r="V533" s="142">
        <f>+IF(M533&lt;&gt;0,($L533*(Lister!$F$11+Lister!$F$10*($K533+1000)/1000)+($J533-$L533)*Lister!$F$9)*1.05/$M533/60,0)</f>
        <v>0</v>
      </c>
      <c r="W533" s="142"/>
      <c r="X533" s="158">
        <f t="shared" si="143"/>
        <v>0</v>
      </c>
      <c r="Y533" s="121">
        <f t="shared" si="151"/>
        <v>0</v>
      </c>
      <c r="Z533" s="121">
        <f t="shared" si="142"/>
        <v>0</v>
      </c>
    </row>
    <row r="534" spans="1:26" x14ac:dyDescent="0.25">
      <c r="A534" s="37"/>
      <c r="B534" s="57"/>
      <c r="C534" s="57"/>
      <c r="D534" s="57"/>
      <c r="E534" s="57"/>
      <c r="F534" s="57"/>
      <c r="G534" s="70"/>
      <c r="H534" s="71"/>
      <c r="I534" s="70"/>
      <c r="J534" s="61"/>
      <c r="K534" s="61"/>
      <c r="L534" s="61"/>
      <c r="M534" s="61"/>
      <c r="N534" s="120">
        <f t="shared" si="144"/>
        <v>0</v>
      </c>
      <c r="O534" s="120">
        <f t="shared" si="145"/>
        <v>0</v>
      </c>
      <c r="P534" s="121">
        <f t="shared" si="146"/>
        <v>0</v>
      </c>
      <c r="Q534" s="121">
        <f t="shared" si="147"/>
        <v>0</v>
      </c>
      <c r="R534" s="122">
        <f t="shared" si="148"/>
        <v>24</v>
      </c>
      <c r="S534" s="120">
        <f t="shared" si="149"/>
        <v>1</v>
      </c>
      <c r="T534" s="120">
        <f t="shared" si="150"/>
        <v>1</v>
      </c>
      <c r="U534" s="149"/>
      <c r="V534" s="142">
        <f>+IF(M534&lt;&gt;0,($L534*(Lister!$F$11+Lister!$F$10*($K534+1000)/1000)+($J534-$L534)*Lister!$F$9)*1.05/$M534/60,0)</f>
        <v>0</v>
      </c>
      <c r="W534" s="142"/>
      <c r="X534" s="158">
        <f t="shared" si="143"/>
        <v>0</v>
      </c>
      <c r="Y534" s="121">
        <f t="shared" si="151"/>
        <v>0</v>
      </c>
      <c r="Z534" s="121">
        <f t="shared" si="142"/>
        <v>0</v>
      </c>
    </row>
    <row r="535" spans="1:26" x14ac:dyDescent="0.25">
      <c r="A535" s="37"/>
      <c r="B535" s="57"/>
      <c r="C535" s="57"/>
      <c r="D535" s="57"/>
      <c r="E535" s="57"/>
      <c r="F535" s="57"/>
      <c r="G535" s="70"/>
      <c r="H535" s="71"/>
      <c r="I535" s="70"/>
      <c r="J535" s="61"/>
      <c r="K535" s="61"/>
      <c r="L535" s="61"/>
      <c r="M535" s="61"/>
      <c r="N535" s="120">
        <f t="shared" si="144"/>
        <v>0</v>
      </c>
      <c r="O535" s="120">
        <f t="shared" si="145"/>
        <v>0</v>
      </c>
      <c r="P535" s="121">
        <f t="shared" si="146"/>
        <v>0</v>
      </c>
      <c r="Q535" s="121">
        <f t="shared" si="147"/>
        <v>0</v>
      </c>
      <c r="R535" s="122">
        <f t="shared" si="148"/>
        <v>24</v>
      </c>
      <c r="S535" s="120">
        <f t="shared" si="149"/>
        <v>1</v>
      </c>
      <c r="T535" s="120">
        <f t="shared" si="150"/>
        <v>1</v>
      </c>
      <c r="U535" s="149"/>
      <c r="V535" s="142">
        <f>+IF(M535&lt;&gt;0,($L535*(Lister!$F$11+Lister!$F$10*($K535+1000)/1000)+($J535-$L535)*Lister!$F$9)*1.05/$M535/60,0)</f>
        <v>0</v>
      </c>
      <c r="W535" s="142"/>
      <c r="X535" s="158">
        <f t="shared" si="143"/>
        <v>0</v>
      </c>
      <c r="Y535" s="121">
        <f t="shared" si="151"/>
        <v>0</v>
      </c>
      <c r="Z535" s="121">
        <f t="shared" ref="Z535:Z598" si="152">+IF(X535&lt;&gt;0,T535/X535,0)</f>
        <v>0</v>
      </c>
    </row>
    <row r="536" spans="1:26" x14ac:dyDescent="0.25">
      <c r="A536" s="37"/>
      <c r="B536" s="57"/>
      <c r="C536" s="57"/>
      <c r="D536" s="57"/>
      <c r="E536" s="57"/>
      <c r="F536" s="57"/>
      <c r="G536" s="70"/>
      <c r="H536" s="71"/>
      <c r="I536" s="70"/>
      <c r="J536" s="61"/>
      <c r="K536" s="61"/>
      <c r="L536" s="61"/>
      <c r="M536" s="61"/>
      <c r="N536" s="120">
        <f t="shared" si="144"/>
        <v>0</v>
      </c>
      <c r="O536" s="120">
        <f t="shared" si="145"/>
        <v>0</v>
      </c>
      <c r="P536" s="121">
        <f t="shared" si="146"/>
        <v>0</v>
      </c>
      <c r="Q536" s="121">
        <f t="shared" si="147"/>
        <v>0</v>
      </c>
      <c r="R536" s="122">
        <f t="shared" si="148"/>
        <v>24</v>
      </c>
      <c r="S536" s="120">
        <f t="shared" si="149"/>
        <v>1</v>
      </c>
      <c r="T536" s="120">
        <f t="shared" si="150"/>
        <v>1</v>
      </c>
      <c r="U536" s="149"/>
      <c r="V536" s="142">
        <f>+IF(M536&lt;&gt;0,($L536*(Lister!$F$11+Lister!$F$10*($K536+1000)/1000)+($J536-$L536)*Lister!$F$9)*1.05/$M536/60,0)</f>
        <v>0</v>
      </c>
      <c r="W536" s="142"/>
      <c r="X536" s="158">
        <f t="shared" si="143"/>
        <v>0</v>
      </c>
      <c r="Y536" s="121">
        <f t="shared" si="151"/>
        <v>0</v>
      </c>
      <c r="Z536" s="121">
        <f t="shared" si="152"/>
        <v>0</v>
      </c>
    </row>
    <row r="537" spans="1:26" x14ac:dyDescent="0.25">
      <c r="A537" s="37"/>
      <c r="B537" s="57"/>
      <c r="C537" s="57"/>
      <c r="D537" s="57"/>
      <c r="E537" s="57"/>
      <c r="F537" s="57"/>
      <c r="G537" s="70"/>
      <c r="H537" s="71"/>
      <c r="I537" s="70"/>
      <c r="J537" s="61"/>
      <c r="K537" s="61"/>
      <c r="L537" s="61"/>
      <c r="M537" s="61"/>
      <c r="N537" s="120">
        <f t="shared" si="144"/>
        <v>0</v>
      </c>
      <c r="O537" s="120">
        <f t="shared" si="145"/>
        <v>0</v>
      </c>
      <c r="P537" s="121">
        <f t="shared" si="146"/>
        <v>0</v>
      </c>
      <c r="Q537" s="121">
        <f t="shared" si="147"/>
        <v>0</v>
      </c>
      <c r="R537" s="122">
        <f t="shared" si="148"/>
        <v>24</v>
      </c>
      <c r="S537" s="120">
        <f t="shared" si="149"/>
        <v>1</v>
      </c>
      <c r="T537" s="120">
        <f t="shared" si="150"/>
        <v>1</v>
      </c>
      <c r="U537" s="149"/>
      <c r="V537" s="142">
        <f>+IF(M537&lt;&gt;0,($L537*(Lister!$F$11+Lister!$F$10*($K537+1000)/1000)+($J537-$L537)*Lister!$F$9)*1.05/$M537/60,0)</f>
        <v>0</v>
      </c>
      <c r="W537" s="142"/>
      <c r="X537" s="158">
        <f t="shared" si="143"/>
        <v>0</v>
      </c>
      <c r="Y537" s="121">
        <f t="shared" si="151"/>
        <v>0</v>
      </c>
      <c r="Z537" s="121">
        <f t="shared" si="152"/>
        <v>0</v>
      </c>
    </row>
    <row r="538" spans="1:26" x14ac:dyDescent="0.25">
      <c r="A538" s="37"/>
      <c r="B538" s="57"/>
      <c r="C538" s="57"/>
      <c r="D538" s="57"/>
      <c r="E538" s="57"/>
      <c r="F538" s="57"/>
      <c r="G538" s="70"/>
      <c r="H538" s="71"/>
      <c r="I538" s="70"/>
      <c r="J538" s="61"/>
      <c r="K538" s="61"/>
      <c r="L538" s="61"/>
      <c r="M538" s="61"/>
      <c r="N538" s="120">
        <f t="shared" si="144"/>
        <v>0</v>
      </c>
      <c r="O538" s="120">
        <f t="shared" si="145"/>
        <v>0</v>
      </c>
      <c r="P538" s="121">
        <f t="shared" si="146"/>
        <v>0</v>
      </c>
      <c r="Q538" s="121">
        <f t="shared" si="147"/>
        <v>0</v>
      </c>
      <c r="R538" s="122">
        <f t="shared" si="148"/>
        <v>24</v>
      </c>
      <c r="S538" s="120">
        <f t="shared" si="149"/>
        <v>1</v>
      </c>
      <c r="T538" s="120">
        <f t="shared" si="150"/>
        <v>1</v>
      </c>
      <c r="U538" s="149"/>
      <c r="V538" s="142">
        <f>+IF(M538&lt;&gt;0,($L538*(Lister!$F$11+Lister!$F$10*($K538+1000)/1000)+($J538-$L538)*Lister!$F$9)*1.05/$M538/60,0)</f>
        <v>0</v>
      </c>
      <c r="W538" s="142"/>
      <c r="X538" s="158">
        <f t="shared" si="143"/>
        <v>0</v>
      </c>
      <c r="Y538" s="121">
        <f t="shared" si="151"/>
        <v>0</v>
      </c>
      <c r="Z538" s="121">
        <f t="shared" si="152"/>
        <v>0</v>
      </c>
    </row>
    <row r="539" spans="1:26" x14ac:dyDescent="0.25">
      <c r="A539" s="37"/>
      <c r="B539" s="57"/>
      <c r="C539" s="57"/>
      <c r="D539" s="57"/>
      <c r="E539" s="57"/>
      <c r="F539" s="57"/>
      <c r="G539" s="70"/>
      <c r="H539" s="71"/>
      <c r="I539" s="70"/>
      <c r="J539" s="61"/>
      <c r="K539" s="61"/>
      <c r="L539" s="61"/>
      <c r="M539" s="61"/>
      <c r="N539" s="120">
        <f t="shared" si="144"/>
        <v>0</v>
      </c>
      <c r="O539" s="120">
        <f t="shared" si="145"/>
        <v>0</v>
      </c>
      <c r="P539" s="121">
        <f t="shared" si="146"/>
        <v>0</v>
      </c>
      <c r="Q539" s="121">
        <f t="shared" si="147"/>
        <v>0</v>
      </c>
      <c r="R539" s="122">
        <f t="shared" si="148"/>
        <v>24</v>
      </c>
      <c r="S539" s="120">
        <f t="shared" si="149"/>
        <v>1</v>
      </c>
      <c r="T539" s="120">
        <f t="shared" si="150"/>
        <v>1</v>
      </c>
      <c r="U539" s="149"/>
      <c r="V539" s="142">
        <f>+IF(M539&lt;&gt;0,($L539*(Lister!$F$11+Lister!$F$10*($K539+1000)/1000)+($J539-$L539)*Lister!$F$9)*1.05/$M539/60,0)</f>
        <v>0</v>
      </c>
      <c r="W539" s="142"/>
      <c r="X539" s="158">
        <f t="shared" si="143"/>
        <v>0</v>
      </c>
      <c r="Y539" s="121">
        <f t="shared" si="151"/>
        <v>0</v>
      </c>
      <c r="Z539" s="121">
        <f t="shared" si="152"/>
        <v>0</v>
      </c>
    </row>
    <row r="540" spans="1:26" x14ac:dyDescent="0.25">
      <c r="A540" s="37"/>
      <c r="B540" s="57"/>
      <c r="C540" s="57"/>
      <c r="D540" s="57"/>
      <c r="E540" s="57"/>
      <c r="F540" s="57"/>
      <c r="G540" s="70"/>
      <c r="H540" s="71"/>
      <c r="I540" s="70"/>
      <c r="J540" s="61"/>
      <c r="K540" s="61"/>
      <c r="L540" s="61"/>
      <c r="M540" s="61"/>
      <c r="N540" s="120">
        <f t="shared" si="144"/>
        <v>0</v>
      </c>
      <c r="O540" s="120">
        <f t="shared" si="145"/>
        <v>0</v>
      </c>
      <c r="P540" s="121">
        <f t="shared" si="146"/>
        <v>0</v>
      </c>
      <c r="Q540" s="121">
        <f t="shared" si="147"/>
        <v>0</v>
      </c>
      <c r="R540" s="122">
        <f t="shared" si="148"/>
        <v>24</v>
      </c>
      <c r="S540" s="120">
        <f t="shared" si="149"/>
        <v>1</v>
      </c>
      <c r="T540" s="120">
        <f t="shared" si="150"/>
        <v>1</v>
      </c>
      <c r="U540" s="149"/>
      <c r="V540" s="142">
        <f>+IF(M540&lt;&gt;0,($L540*(Lister!$F$11+Lister!$F$10*($K540+1000)/1000)+($J540-$L540)*Lister!$F$9)*1.05/$M540/60,0)</f>
        <v>0</v>
      </c>
      <c r="W540" s="142"/>
      <c r="X540" s="158">
        <f t="shared" si="143"/>
        <v>0</v>
      </c>
      <c r="Y540" s="121">
        <f t="shared" si="151"/>
        <v>0</v>
      </c>
      <c r="Z540" s="121">
        <f t="shared" si="152"/>
        <v>0</v>
      </c>
    </row>
    <row r="541" spans="1:26" x14ac:dyDescent="0.25">
      <c r="A541" s="37"/>
      <c r="B541" s="57"/>
      <c r="C541" s="57"/>
      <c r="D541" s="57"/>
      <c r="E541" s="57"/>
      <c r="F541" s="57"/>
      <c r="G541" s="70"/>
      <c r="H541" s="71"/>
      <c r="I541" s="70"/>
      <c r="J541" s="61"/>
      <c r="K541" s="61"/>
      <c r="L541" s="61"/>
      <c r="M541" s="61"/>
      <c r="N541" s="120">
        <f t="shared" si="144"/>
        <v>0</v>
      </c>
      <c r="O541" s="120">
        <f t="shared" si="145"/>
        <v>0</v>
      </c>
      <c r="P541" s="121">
        <f t="shared" si="146"/>
        <v>0</v>
      </c>
      <c r="Q541" s="121">
        <f t="shared" si="147"/>
        <v>0</v>
      </c>
      <c r="R541" s="122">
        <f t="shared" si="148"/>
        <v>24</v>
      </c>
      <c r="S541" s="120">
        <f t="shared" si="149"/>
        <v>1</v>
      </c>
      <c r="T541" s="120">
        <f t="shared" si="150"/>
        <v>1</v>
      </c>
      <c r="U541" s="149"/>
      <c r="V541" s="142">
        <f>+IF(M541&lt;&gt;0,($L541*(Lister!$F$11+Lister!$F$10*($K541+1000)/1000)+($J541-$L541)*Lister!$F$9)*1.05/$M541/60,0)</f>
        <v>0</v>
      </c>
      <c r="W541" s="142"/>
      <c r="X541" s="158">
        <f t="shared" si="143"/>
        <v>0</v>
      </c>
      <c r="Y541" s="121">
        <f t="shared" si="151"/>
        <v>0</v>
      </c>
      <c r="Z541" s="121">
        <f t="shared" si="152"/>
        <v>0</v>
      </c>
    </row>
    <row r="542" spans="1:26" x14ac:dyDescent="0.25">
      <c r="A542" s="37"/>
      <c r="B542" s="57"/>
      <c r="C542" s="57"/>
      <c r="D542" s="57"/>
      <c r="E542" s="57"/>
      <c r="F542" s="57"/>
      <c r="G542" s="70"/>
      <c r="H542" s="71"/>
      <c r="I542" s="70"/>
      <c r="J542" s="61"/>
      <c r="K542" s="61"/>
      <c r="L542" s="61"/>
      <c r="M542" s="61"/>
      <c r="N542" s="120">
        <f t="shared" si="144"/>
        <v>0</v>
      </c>
      <c r="O542" s="120">
        <f t="shared" si="145"/>
        <v>0</v>
      </c>
      <c r="P542" s="121">
        <f t="shared" si="146"/>
        <v>0</v>
      </c>
      <c r="Q542" s="121">
        <f t="shared" si="147"/>
        <v>0</v>
      </c>
      <c r="R542" s="122">
        <f t="shared" si="148"/>
        <v>24</v>
      </c>
      <c r="S542" s="120">
        <f t="shared" si="149"/>
        <v>1</v>
      </c>
      <c r="T542" s="120">
        <f t="shared" si="150"/>
        <v>1</v>
      </c>
      <c r="U542" s="149"/>
      <c r="V542" s="142">
        <f>+IF(M542&lt;&gt;0,($L542*(Lister!$F$11+Lister!$F$10*($K542+1000)/1000)+($J542-$L542)*Lister!$F$9)*1.05/$M542/60,0)</f>
        <v>0</v>
      </c>
      <c r="W542" s="142"/>
      <c r="X542" s="158">
        <f t="shared" si="143"/>
        <v>0</v>
      </c>
      <c r="Y542" s="121">
        <f t="shared" si="151"/>
        <v>0</v>
      </c>
      <c r="Z542" s="121">
        <f t="shared" si="152"/>
        <v>0</v>
      </c>
    </row>
    <row r="543" spans="1:26" x14ac:dyDescent="0.25">
      <c r="A543" s="37"/>
      <c r="B543" s="57"/>
      <c r="C543" s="57"/>
      <c r="D543" s="57"/>
      <c r="E543" s="57"/>
      <c r="F543" s="57"/>
      <c r="G543" s="70"/>
      <c r="H543" s="71"/>
      <c r="I543" s="70"/>
      <c r="J543" s="61"/>
      <c r="K543" s="61"/>
      <c r="L543" s="61"/>
      <c r="M543" s="61"/>
      <c r="N543" s="120">
        <f t="shared" si="144"/>
        <v>0</v>
      </c>
      <c r="O543" s="120">
        <f t="shared" si="145"/>
        <v>0</v>
      </c>
      <c r="P543" s="121">
        <f t="shared" si="146"/>
        <v>0</v>
      </c>
      <c r="Q543" s="121">
        <f t="shared" si="147"/>
        <v>0</v>
      </c>
      <c r="R543" s="122">
        <f t="shared" si="148"/>
        <v>24</v>
      </c>
      <c r="S543" s="120">
        <f t="shared" si="149"/>
        <v>1</v>
      </c>
      <c r="T543" s="120">
        <f t="shared" si="150"/>
        <v>1</v>
      </c>
      <c r="U543" s="149"/>
      <c r="V543" s="142">
        <f>+IF(M543&lt;&gt;0,($L543*(Lister!$F$11+Lister!$F$10*($K543+1000)/1000)+($J543-$L543)*Lister!$F$9)*1.05/$M543/60,0)</f>
        <v>0</v>
      </c>
      <c r="W543" s="142"/>
      <c r="X543" s="158">
        <f t="shared" si="143"/>
        <v>0</v>
      </c>
      <c r="Y543" s="121">
        <f t="shared" si="151"/>
        <v>0</v>
      </c>
      <c r="Z543" s="121">
        <f t="shared" si="152"/>
        <v>0</v>
      </c>
    </row>
    <row r="544" spans="1:26" x14ac:dyDescent="0.25">
      <c r="A544" s="37"/>
      <c r="B544" s="57"/>
      <c r="C544" s="57"/>
      <c r="D544" s="57"/>
      <c r="E544" s="57"/>
      <c r="F544" s="57"/>
      <c r="G544" s="70"/>
      <c r="H544" s="71"/>
      <c r="I544" s="70"/>
      <c r="J544" s="61"/>
      <c r="K544" s="61"/>
      <c r="L544" s="61"/>
      <c r="M544" s="61"/>
      <c r="N544" s="120">
        <f t="shared" si="144"/>
        <v>0</v>
      </c>
      <c r="O544" s="120">
        <f t="shared" si="145"/>
        <v>0</v>
      </c>
      <c r="P544" s="121">
        <f t="shared" si="146"/>
        <v>0</v>
      </c>
      <c r="Q544" s="121">
        <f t="shared" si="147"/>
        <v>0</v>
      </c>
      <c r="R544" s="122">
        <f t="shared" si="148"/>
        <v>24</v>
      </c>
      <c r="S544" s="120">
        <f t="shared" si="149"/>
        <v>1</v>
      </c>
      <c r="T544" s="120">
        <f t="shared" si="150"/>
        <v>1</v>
      </c>
      <c r="U544" s="149"/>
      <c r="V544" s="142">
        <f>+IF(M544&lt;&gt;0,($L544*(Lister!$F$11+Lister!$F$10*($K544+1000)/1000)+($J544-$L544)*Lister!$F$9)*1.05/$M544/60,0)</f>
        <v>0</v>
      </c>
      <c r="W544" s="142"/>
      <c r="X544" s="158">
        <f t="shared" si="143"/>
        <v>0</v>
      </c>
      <c r="Y544" s="121">
        <f t="shared" si="151"/>
        <v>0</v>
      </c>
      <c r="Z544" s="121">
        <f t="shared" si="152"/>
        <v>0</v>
      </c>
    </row>
    <row r="545" spans="1:26" x14ac:dyDescent="0.25">
      <c r="A545" s="37"/>
      <c r="B545" s="57"/>
      <c r="C545" s="57"/>
      <c r="D545" s="57"/>
      <c r="E545" s="57"/>
      <c r="F545" s="57"/>
      <c r="G545" s="70"/>
      <c r="H545" s="71"/>
      <c r="I545" s="70"/>
      <c r="J545" s="61"/>
      <c r="K545" s="61"/>
      <c r="L545" s="61"/>
      <c r="M545" s="61"/>
      <c r="N545" s="120">
        <f t="shared" si="144"/>
        <v>0</v>
      </c>
      <c r="O545" s="120">
        <f t="shared" si="145"/>
        <v>0</v>
      </c>
      <c r="P545" s="121">
        <f t="shared" si="146"/>
        <v>0</v>
      </c>
      <c r="Q545" s="121">
        <f t="shared" si="147"/>
        <v>0</v>
      </c>
      <c r="R545" s="122">
        <f t="shared" si="148"/>
        <v>24</v>
      </c>
      <c r="S545" s="120">
        <f t="shared" si="149"/>
        <v>1</v>
      </c>
      <c r="T545" s="120">
        <f t="shared" si="150"/>
        <v>1</v>
      </c>
      <c r="U545" s="149"/>
      <c r="V545" s="142">
        <f>+IF(M545&lt;&gt;0,($L545*(Lister!$F$11+Lister!$F$10*($K545+1000)/1000)+($J545-$L545)*Lister!$F$9)*1.05/$M545/60,0)</f>
        <v>0</v>
      </c>
      <c r="W545" s="142"/>
      <c r="X545" s="158">
        <f t="shared" si="143"/>
        <v>0</v>
      </c>
      <c r="Y545" s="121">
        <f t="shared" si="151"/>
        <v>0</v>
      </c>
      <c r="Z545" s="121">
        <f t="shared" si="152"/>
        <v>0</v>
      </c>
    </row>
    <row r="546" spans="1:26" x14ac:dyDescent="0.25">
      <c r="A546" s="37"/>
      <c r="B546" s="57"/>
      <c r="C546" s="57"/>
      <c r="D546" s="57"/>
      <c r="E546" s="57"/>
      <c r="F546" s="57"/>
      <c r="G546" s="70"/>
      <c r="H546" s="71"/>
      <c r="I546" s="70"/>
      <c r="J546" s="61"/>
      <c r="K546" s="61"/>
      <c r="L546" s="61"/>
      <c r="M546" s="61"/>
      <c r="N546" s="120">
        <f t="shared" si="144"/>
        <v>0</v>
      </c>
      <c r="O546" s="120">
        <f t="shared" si="145"/>
        <v>0</v>
      </c>
      <c r="P546" s="121">
        <f t="shared" si="146"/>
        <v>0</v>
      </c>
      <c r="Q546" s="121">
        <f t="shared" si="147"/>
        <v>0</v>
      </c>
      <c r="R546" s="122">
        <f t="shared" si="148"/>
        <v>24</v>
      </c>
      <c r="S546" s="120">
        <f t="shared" si="149"/>
        <v>1</v>
      </c>
      <c r="T546" s="120">
        <f t="shared" si="150"/>
        <v>1</v>
      </c>
      <c r="U546" s="149"/>
      <c r="V546" s="142">
        <f>+IF(M546&lt;&gt;0,($L546*(Lister!$F$11+Lister!$F$10*($K546+1000)/1000)+($J546-$L546)*Lister!$F$9)*1.05/$M546/60,0)</f>
        <v>0</v>
      </c>
      <c r="W546" s="142"/>
      <c r="X546" s="158">
        <f t="shared" si="143"/>
        <v>0</v>
      </c>
      <c r="Y546" s="121">
        <f t="shared" si="151"/>
        <v>0</v>
      </c>
      <c r="Z546" s="121">
        <f t="shared" si="152"/>
        <v>0</v>
      </c>
    </row>
    <row r="547" spans="1:26" x14ac:dyDescent="0.25">
      <c r="A547" s="37"/>
      <c r="B547" s="57"/>
      <c r="C547" s="57"/>
      <c r="D547" s="57"/>
      <c r="E547" s="57"/>
      <c r="F547" s="57"/>
      <c r="G547" s="70"/>
      <c r="H547" s="71"/>
      <c r="I547" s="70"/>
      <c r="J547" s="61"/>
      <c r="K547" s="61"/>
      <c r="L547" s="61"/>
      <c r="M547" s="61"/>
      <c r="N547" s="120">
        <f t="shared" si="144"/>
        <v>0</v>
      </c>
      <c r="O547" s="120">
        <f t="shared" si="145"/>
        <v>0</v>
      </c>
      <c r="P547" s="121">
        <f t="shared" si="146"/>
        <v>0</v>
      </c>
      <c r="Q547" s="121">
        <f t="shared" si="147"/>
        <v>0</v>
      </c>
      <c r="R547" s="122">
        <f t="shared" si="148"/>
        <v>24</v>
      </c>
      <c r="S547" s="120">
        <f t="shared" si="149"/>
        <v>1</v>
      </c>
      <c r="T547" s="120">
        <f t="shared" si="150"/>
        <v>1</v>
      </c>
      <c r="U547" s="149"/>
      <c r="V547" s="142">
        <f>+IF(M547&lt;&gt;0,($L547*(Lister!$F$11+Lister!$F$10*($K547+1000)/1000)+($J547-$L547)*Lister!$F$9)*1.05/$M547/60,0)</f>
        <v>0</v>
      </c>
      <c r="W547" s="142"/>
      <c r="X547" s="158">
        <f t="shared" si="143"/>
        <v>0</v>
      </c>
      <c r="Y547" s="121">
        <f t="shared" si="151"/>
        <v>0</v>
      </c>
      <c r="Z547" s="121">
        <f t="shared" si="152"/>
        <v>0</v>
      </c>
    </row>
    <row r="548" spans="1:26" x14ac:dyDescent="0.25">
      <c r="A548" s="37"/>
      <c r="B548" s="57"/>
      <c r="C548" s="57"/>
      <c r="D548" s="57"/>
      <c r="E548" s="57"/>
      <c r="F548" s="57"/>
      <c r="G548" s="70"/>
      <c r="H548" s="71"/>
      <c r="I548" s="70"/>
      <c r="J548" s="61"/>
      <c r="K548" s="61"/>
      <c r="L548" s="61"/>
      <c r="M548" s="61"/>
      <c r="N548" s="120">
        <f t="shared" si="144"/>
        <v>0</v>
      </c>
      <c r="O548" s="120">
        <f t="shared" si="145"/>
        <v>0</v>
      </c>
      <c r="P548" s="121">
        <f t="shared" si="146"/>
        <v>0</v>
      </c>
      <c r="Q548" s="121">
        <f t="shared" si="147"/>
        <v>0</v>
      </c>
      <c r="R548" s="122">
        <f t="shared" si="148"/>
        <v>24</v>
      </c>
      <c r="S548" s="120">
        <f t="shared" si="149"/>
        <v>1</v>
      </c>
      <c r="T548" s="120">
        <f t="shared" si="150"/>
        <v>1</v>
      </c>
      <c r="U548" s="149"/>
      <c r="V548" s="142">
        <f>+IF(M548&lt;&gt;0,($L548*(Lister!$F$11+Lister!$F$10*($K548+1000)/1000)+($J548-$L548)*Lister!$F$9)*1.05/$M548/60,0)</f>
        <v>0</v>
      </c>
      <c r="W548" s="142"/>
      <c r="X548" s="158">
        <f t="shared" si="143"/>
        <v>0</v>
      </c>
      <c r="Y548" s="121">
        <f t="shared" si="151"/>
        <v>0</v>
      </c>
      <c r="Z548" s="121">
        <f t="shared" si="152"/>
        <v>0</v>
      </c>
    </row>
    <row r="549" spans="1:26" x14ac:dyDescent="0.25">
      <c r="A549" s="37"/>
      <c r="B549" s="57"/>
      <c r="C549" s="57"/>
      <c r="D549" s="57"/>
      <c r="E549" s="57"/>
      <c r="F549" s="57"/>
      <c r="G549" s="70"/>
      <c r="H549" s="71"/>
      <c r="I549" s="70"/>
      <c r="J549" s="61"/>
      <c r="K549" s="61"/>
      <c r="L549" s="61"/>
      <c r="M549" s="61"/>
      <c r="N549" s="120">
        <f t="shared" si="144"/>
        <v>0</v>
      </c>
      <c r="O549" s="120">
        <f t="shared" si="145"/>
        <v>0</v>
      </c>
      <c r="P549" s="121">
        <f t="shared" si="146"/>
        <v>0</v>
      </c>
      <c r="Q549" s="121">
        <f t="shared" si="147"/>
        <v>0</v>
      </c>
      <c r="R549" s="122">
        <f t="shared" si="148"/>
        <v>24</v>
      </c>
      <c r="S549" s="120">
        <f t="shared" si="149"/>
        <v>1</v>
      </c>
      <c r="T549" s="120">
        <f t="shared" si="150"/>
        <v>1</v>
      </c>
      <c r="U549" s="149"/>
      <c r="V549" s="142">
        <f>+IF(M549&lt;&gt;0,($L549*(Lister!$F$11+Lister!$F$10*($K549+1000)/1000)+($J549-$L549)*Lister!$F$9)*1.05/$M549/60,0)</f>
        <v>0</v>
      </c>
      <c r="W549" s="142"/>
      <c r="X549" s="158">
        <f t="shared" si="143"/>
        <v>0</v>
      </c>
      <c r="Y549" s="121">
        <f t="shared" si="151"/>
        <v>0</v>
      </c>
      <c r="Z549" s="121">
        <f t="shared" si="152"/>
        <v>0</v>
      </c>
    </row>
    <row r="550" spans="1:26" x14ac:dyDescent="0.25">
      <c r="A550" s="37"/>
      <c r="B550" s="57"/>
      <c r="C550" s="57"/>
      <c r="D550" s="57"/>
      <c r="E550" s="57"/>
      <c r="F550" s="57"/>
      <c r="G550" s="70"/>
      <c r="H550" s="71"/>
      <c r="I550" s="70"/>
      <c r="J550" s="61"/>
      <c r="K550" s="61"/>
      <c r="L550" s="61"/>
      <c r="M550" s="61"/>
      <c r="N550" s="120">
        <f t="shared" si="144"/>
        <v>0</v>
      </c>
      <c r="O550" s="120">
        <f t="shared" si="145"/>
        <v>0</v>
      </c>
      <c r="P550" s="121">
        <f t="shared" si="146"/>
        <v>0</v>
      </c>
      <c r="Q550" s="121">
        <f t="shared" si="147"/>
        <v>0</v>
      </c>
      <c r="R550" s="122">
        <f t="shared" si="148"/>
        <v>24</v>
      </c>
      <c r="S550" s="120">
        <f t="shared" si="149"/>
        <v>1</v>
      </c>
      <c r="T550" s="120">
        <f t="shared" si="150"/>
        <v>1</v>
      </c>
      <c r="U550" s="149"/>
      <c r="V550" s="142">
        <f>+IF(M550&lt;&gt;0,($L550*(Lister!$F$11+Lister!$F$10*($K550+1000)/1000)+($J550-$L550)*Lister!$F$9)*1.05/$M550/60,0)</f>
        <v>0</v>
      </c>
      <c r="W550" s="142"/>
      <c r="X550" s="158">
        <f t="shared" si="143"/>
        <v>0</v>
      </c>
      <c r="Y550" s="121">
        <f t="shared" si="151"/>
        <v>0</v>
      </c>
      <c r="Z550" s="121">
        <f t="shared" si="152"/>
        <v>0</v>
      </c>
    </row>
    <row r="551" spans="1:26" x14ac:dyDescent="0.25">
      <c r="A551" s="37"/>
      <c r="B551" s="57"/>
      <c r="C551" s="57"/>
      <c r="D551" s="57"/>
      <c r="E551" s="57"/>
      <c r="F551" s="57"/>
      <c r="G551" s="70"/>
      <c r="H551" s="71"/>
      <c r="I551" s="70"/>
      <c r="J551" s="61"/>
      <c r="K551" s="61"/>
      <c r="L551" s="61"/>
      <c r="M551" s="61"/>
      <c r="N551" s="120">
        <f t="shared" si="144"/>
        <v>0</v>
      </c>
      <c r="O551" s="120">
        <f t="shared" si="145"/>
        <v>0</v>
      </c>
      <c r="P551" s="121">
        <f t="shared" si="146"/>
        <v>0</v>
      </c>
      <c r="Q551" s="121">
        <f t="shared" si="147"/>
        <v>0</v>
      </c>
      <c r="R551" s="122">
        <f t="shared" si="148"/>
        <v>24</v>
      </c>
      <c r="S551" s="120">
        <f t="shared" si="149"/>
        <v>1</v>
      </c>
      <c r="T551" s="120">
        <f t="shared" si="150"/>
        <v>1</v>
      </c>
      <c r="U551" s="149"/>
      <c r="V551" s="142">
        <f>+IF(M551&lt;&gt;0,($L551*(Lister!$F$11+Lister!$F$10*($K551+1000)/1000)+($J551-$L551)*Lister!$F$9)*1.05/$M551/60,0)</f>
        <v>0</v>
      </c>
      <c r="W551" s="142"/>
      <c r="X551" s="158">
        <f t="shared" si="143"/>
        <v>0</v>
      </c>
      <c r="Y551" s="121">
        <f t="shared" si="151"/>
        <v>0</v>
      </c>
      <c r="Z551" s="121">
        <f t="shared" si="152"/>
        <v>0</v>
      </c>
    </row>
    <row r="552" spans="1:26" x14ac:dyDescent="0.25">
      <c r="A552" s="37"/>
      <c r="B552" s="57"/>
      <c r="C552" s="57"/>
      <c r="D552" s="57"/>
      <c r="E552" s="57"/>
      <c r="F552" s="57"/>
      <c r="G552" s="70"/>
      <c r="H552" s="71"/>
      <c r="I552" s="70"/>
      <c r="J552" s="61"/>
      <c r="K552" s="61"/>
      <c r="L552" s="61"/>
      <c r="M552" s="61"/>
      <c r="N552" s="120">
        <f t="shared" si="144"/>
        <v>0</v>
      </c>
      <c r="O552" s="120">
        <f t="shared" si="145"/>
        <v>0</v>
      </c>
      <c r="P552" s="121">
        <f t="shared" si="146"/>
        <v>0</v>
      </c>
      <c r="Q552" s="121">
        <f t="shared" si="147"/>
        <v>0</v>
      </c>
      <c r="R552" s="122">
        <f t="shared" si="148"/>
        <v>24</v>
      </c>
      <c r="S552" s="120">
        <f t="shared" si="149"/>
        <v>1</v>
      </c>
      <c r="T552" s="120">
        <f t="shared" si="150"/>
        <v>1</v>
      </c>
      <c r="U552" s="149"/>
      <c r="V552" s="142">
        <f>+IF(M552&lt;&gt;0,($L552*(Lister!$F$11+Lister!$F$10*($K552+1000)/1000)+($J552-$L552)*Lister!$F$9)*1.05/$M552/60,0)</f>
        <v>0</v>
      </c>
      <c r="W552" s="142"/>
      <c r="X552" s="158">
        <f t="shared" si="143"/>
        <v>0</v>
      </c>
      <c r="Y552" s="121">
        <f t="shared" si="151"/>
        <v>0</v>
      </c>
      <c r="Z552" s="121">
        <f t="shared" si="152"/>
        <v>0</v>
      </c>
    </row>
    <row r="553" spans="1:26" x14ac:dyDescent="0.25">
      <c r="A553" s="37"/>
      <c r="B553" s="57"/>
      <c r="C553" s="57"/>
      <c r="D553" s="57"/>
      <c r="E553" s="57"/>
      <c r="F553" s="57"/>
      <c r="G553" s="70"/>
      <c r="H553" s="71"/>
      <c r="I553" s="70"/>
      <c r="J553" s="61"/>
      <c r="K553" s="61"/>
      <c r="L553" s="61"/>
      <c r="M553" s="61"/>
      <c r="N553" s="120">
        <f t="shared" si="144"/>
        <v>0</v>
      </c>
      <c r="O553" s="120">
        <f t="shared" si="145"/>
        <v>0</v>
      </c>
      <c r="P553" s="121">
        <f t="shared" si="146"/>
        <v>0</v>
      </c>
      <c r="Q553" s="121">
        <f t="shared" si="147"/>
        <v>0</v>
      </c>
      <c r="R553" s="122">
        <f t="shared" si="148"/>
        <v>24</v>
      </c>
      <c r="S553" s="120">
        <f t="shared" si="149"/>
        <v>1</v>
      </c>
      <c r="T553" s="120">
        <f t="shared" si="150"/>
        <v>1</v>
      </c>
      <c r="U553" s="149"/>
      <c r="V553" s="142">
        <f>+IF(M553&lt;&gt;0,($L553*(Lister!$F$11+Lister!$F$10*($K553+1000)/1000)+($J553-$L553)*Lister!$F$9)*1.05/$M553/60,0)</f>
        <v>0</v>
      </c>
      <c r="W553" s="142"/>
      <c r="X553" s="158">
        <f t="shared" si="143"/>
        <v>0</v>
      </c>
      <c r="Y553" s="121">
        <f t="shared" si="151"/>
        <v>0</v>
      </c>
      <c r="Z553" s="121">
        <f t="shared" si="152"/>
        <v>0</v>
      </c>
    </row>
    <row r="554" spans="1:26" x14ac:dyDescent="0.25">
      <c r="A554" s="37"/>
      <c r="B554" s="57"/>
      <c r="C554" s="57"/>
      <c r="D554" s="57"/>
      <c r="E554" s="57"/>
      <c r="F554" s="57"/>
      <c r="G554" s="70"/>
      <c r="H554" s="71"/>
      <c r="I554" s="70"/>
      <c r="J554" s="61"/>
      <c r="K554" s="61"/>
      <c r="L554" s="61"/>
      <c r="M554" s="61"/>
      <c r="N554" s="120">
        <f t="shared" si="144"/>
        <v>0</v>
      </c>
      <c r="O554" s="120">
        <f t="shared" si="145"/>
        <v>0</v>
      </c>
      <c r="P554" s="121">
        <f t="shared" si="146"/>
        <v>0</v>
      </c>
      <c r="Q554" s="121">
        <f t="shared" si="147"/>
        <v>0</v>
      </c>
      <c r="R554" s="122">
        <f t="shared" si="148"/>
        <v>24</v>
      </c>
      <c r="S554" s="120">
        <f t="shared" si="149"/>
        <v>1</v>
      </c>
      <c r="T554" s="120">
        <f t="shared" si="150"/>
        <v>1</v>
      </c>
      <c r="U554" s="149"/>
      <c r="V554" s="142">
        <f>+IF(M554&lt;&gt;0,($L554*(Lister!$F$11+Lister!$F$10*($K554+1000)/1000)+($J554-$L554)*Lister!$F$9)*1.05/$M554/60,0)</f>
        <v>0</v>
      </c>
      <c r="W554" s="142"/>
      <c r="X554" s="158">
        <f t="shared" si="143"/>
        <v>0</v>
      </c>
      <c r="Y554" s="121">
        <f t="shared" si="151"/>
        <v>0</v>
      </c>
      <c r="Z554" s="121">
        <f t="shared" si="152"/>
        <v>0</v>
      </c>
    </row>
    <row r="555" spans="1:26" x14ac:dyDescent="0.25">
      <c r="A555" s="37"/>
      <c r="B555" s="57"/>
      <c r="C555" s="57"/>
      <c r="D555" s="57"/>
      <c r="E555" s="57"/>
      <c r="F555" s="57"/>
      <c r="G555" s="70"/>
      <c r="H555" s="71"/>
      <c r="I555" s="70"/>
      <c r="J555" s="61"/>
      <c r="K555" s="61"/>
      <c r="L555" s="61"/>
      <c r="M555" s="61"/>
      <c r="N555" s="120">
        <f t="shared" si="144"/>
        <v>0</v>
      </c>
      <c r="O555" s="120">
        <f t="shared" si="145"/>
        <v>0</v>
      </c>
      <c r="P555" s="121">
        <f t="shared" si="146"/>
        <v>0</v>
      </c>
      <c r="Q555" s="121">
        <f t="shared" si="147"/>
        <v>0</v>
      </c>
      <c r="R555" s="122">
        <f t="shared" si="148"/>
        <v>24</v>
      </c>
      <c r="S555" s="120">
        <f t="shared" si="149"/>
        <v>1</v>
      </c>
      <c r="T555" s="120">
        <f t="shared" si="150"/>
        <v>1</v>
      </c>
      <c r="U555" s="149"/>
      <c r="V555" s="142">
        <f>+IF(M555&lt;&gt;0,($L555*(Lister!$F$11+Lister!$F$10*($K555+1000)/1000)+($J555-$L555)*Lister!$F$9)*1.05/$M555/60,0)</f>
        <v>0</v>
      </c>
      <c r="W555" s="142"/>
      <c r="X555" s="158">
        <f t="shared" si="143"/>
        <v>0</v>
      </c>
      <c r="Y555" s="121">
        <f t="shared" si="151"/>
        <v>0</v>
      </c>
      <c r="Z555" s="121">
        <f t="shared" si="152"/>
        <v>0</v>
      </c>
    </row>
    <row r="556" spans="1:26" x14ac:dyDescent="0.25">
      <c r="A556" s="37"/>
      <c r="B556" s="57"/>
      <c r="C556" s="57"/>
      <c r="D556" s="57"/>
      <c r="E556" s="57"/>
      <c r="F556" s="57"/>
      <c r="G556" s="70"/>
      <c r="H556" s="71"/>
      <c r="I556" s="70"/>
      <c r="J556" s="61"/>
      <c r="K556" s="61"/>
      <c r="L556" s="61"/>
      <c r="M556" s="61"/>
      <c r="N556" s="120">
        <f t="shared" si="144"/>
        <v>0</v>
      </c>
      <c r="O556" s="120">
        <f t="shared" si="145"/>
        <v>0</v>
      </c>
      <c r="P556" s="121">
        <f t="shared" si="146"/>
        <v>0</v>
      </c>
      <c r="Q556" s="121">
        <f t="shared" si="147"/>
        <v>0</v>
      </c>
      <c r="R556" s="122">
        <f t="shared" si="148"/>
        <v>24</v>
      </c>
      <c r="S556" s="120">
        <f t="shared" si="149"/>
        <v>1</v>
      </c>
      <c r="T556" s="120">
        <f t="shared" si="150"/>
        <v>1</v>
      </c>
      <c r="U556" s="149"/>
      <c r="V556" s="142">
        <f>+IF(M556&lt;&gt;0,($L556*(Lister!$F$11+Lister!$F$10*($K556+1000)/1000)+($J556-$L556)*Lister!$F$9)*1.05/$M556/60,0)</f>
        <v>0</v>
      </c>
      <c r="W556" s="142"/>
      <c r="X556" s="158">
        <f t="shared" si="143"/>
        <v>0</v>
      </c>
      <c r="Y556" s="121">
        <f t="shared" si="151"/>
        <v>0</v>
      </c>
      <c r="Z556" s="121">
        <f t="shared" si="152"/>
        <v>0</v>
      </c>
    </row>
    <row r="557" spans="1:26" x14ac:dyDescent="0.25">
      <c r="A557" s="37"/>
      <c r="B557" s="57"/>
      <c r="C557" s="57"/>
      <c r="D557" s="57"/>
      <c r="E557" s="57"/>
      <c r="F557" s="57"/>
      <c r="G557" s="70"/>
      <c r="H557" s="71"/>
      <c r="I557" s="70"/>
      <c r="J557" s="61"/>
      <c r="K557" s="61"/>
      <c r="L557" s="61"/>
      <c r="M557" s="61"/>
      <c r="N557" s="120">
        <f t="shared" si="144"/>
        <v>0</v>
      </c>
      <c r="O557" s="120">
        <f t="shared" si="145"/>
        <v>0</v>
      </c>
      <c r="P557" s="121">
        <f t="shared" si="146"/>
        <v>0</v>
      </c>
      <c r="Q557" s="121">
        <f t="shared" si="147"/>
        <v>0</v>
      </c>
      <c r="R557" s="122">
        <f t="shared" si="148"/>
        <v>24</v>
      </c>
      <c r="S557" s="120">
        <f t="shared" si="149"/>
        <v>1</v>
      </c>
      <c r="T557" s="120">
        <f t="shared" si="150"/>
        <v>1</v>
      </c>
      <c r="U557" s="149"/>
      <c r="V557" s="142">
        <f>+IF(M557&lt;&gt;0,($L557*(Lister!$F$11+Lister!$F$10*($K557+1000)/1000)+($J557-$L557)*Lister!$F$9)*1.05/$M557/60,0)</f>
        <v>0</v>
      </c>
      <c r="W557" s="142"/>
      <c r="X557" s="158">
        <f t="shared" si="143"/>
        <v>0</v>
      </c>
      <c r="Y557" s="121">
        <f t="shared" si="151"/>
        <v>0</v>
      </c>
      <c r="Z557" s="121">
        <f t="shared" si="152"/>
        <v>0</v>
      </c>
    </row>
    <row r="558" spans="1:26" x14ac:dyDescent="0.25">
      <c r="A558" s="37"/>
      <c r="B558" s="57"/>
      <c r="C558" s="57"/>
      <c r="D558" s="57"/>
      <c r="E558" s="57"/>
      <c r="F558" s="57"/>
      <c r="G558" s="70"/>
      <c r="H558" s="71"/>
      <c r="I558" s="70"/>
      <c r="J558" s="61"/>
      <c r="K558" s="61"/>
      <c r="L558" s="61"/>
      <c r="M558" s="61"/>
      <c r="N558" s="120">
        <f t="shared" si="144"/>
        <v>0</v>
      </c>
      <c r="O558" s="120">
        <f t="shared" si="145"/>
        <v>0</v>
      </c>
      <c r="P558" s="121">
        <f t="shared" si="146"/>
        <v>0</v>
      </c>
      <c r="Q558" s="121">
        <f t="shared" si="147"/>
        <v>0</v>
      </c>
      <c r="R558" s="122">
        <f t="shared" si="148"/>
        <v>24</v>
      </c>
      <c r="S558" s="120">
        <f t="shared" si="149"/>
        <v>1</v>
      </c>
      <c r="T558" s="120">
        <f t="shared" si="150"/>
        <v>1</v>
      </c>
      <c r="U558" s="149"/>
      <c r="V558" s="142">
        <f>+IF(M558&lt;&gt;0,($L558*(Lister!$F$11+Lister!$F$10*($K558+1000)/1000)+($J558-$L558)*Lister!$F$9)*1.05/$M558/60,0)</f>
        <v>0</v>
      </c>
      <c r="W558" s="142"/>
      <c r="X558" s="158">
        <f t="shared" si="143"/>
        <v>0</v>
      </c>
      <c r="Y558" s="121">
        <f t="shared" si="151"/>
        <v>0</v>
      </c>
      <c r="Z558" s="121">
        <f t="shared" si="152"/>
        <v>0</v>
      </c>
    </row>
    <row r="559" spans="1:26" x14ac:dyDescent="0.25">
      <c r="A559" s="37"/>
      <c r="B559" s="57"/>
      <c r="C559" s="57"/>
      <c r="D559" s="57"/>
      <c r="E559" s="57"/>
      <c r="F559" s="57"/>
      <c r="G559" s="70"/>
      <c r="H559" s="71"/>
      <c r="I559" s="70"/>
      <c r="J559" s="61"/>
      <c r="K559" s="61"/>
      <c r="L559" s="61"/>
      <c r="M559" s="61"/>
      <c r="N559" s="120">
        <f t="shared" si="144"/>
        <v>0</v>
      </c>
      <c r="O559" s="120">
        <f t="shared" si="145"/>
        <v>0</v>
      </c>
      <c r="P559" s="121">
        <f t="shared" si="146"/>
        <v>0</v>
      </c>
      <c r="Q559" s="121">
        <f t="shared" si="147"/>
        <v>0</v>
      </c>
      <c r="R559" s="122">
        <f t="shared" si="148"/>
        <v>24</v>
      </c>
      <c r="S559" s="120">
        <f t="shared" si="149"/>
        <v>1</v>
      </c>
      <c r="T559" s="120">
        <f t="shared" si="150"/>
        <v>1</v>
      </c>
      <c r="U559" s="149"/>
      <c r="V559" s="142">
        <f>+IF(M559&lt;&gt;0,($L559*(Lister!$F$11+Lister!$F$10*($K559+1000)/1000)+($J559-$L559)*Lister!$F$9)*1.05/$M559/60,0)</f>
        <v>0</v>
      </c>
      <c r="W559" s="142"/>
      <c r="X559" s="158">
        <f t="shared" si="143"/>
        <v>0</v>
      </c>
      <c r="Y559" s="121">
        <f t="shared" si="151"/>
        <v>0</v>
      </c>
      <c r="Z559" s="121">
        <f t="shared" si="152"/>
        <v>0</v>
      </c>
    </row>
    <row r="560" spans="1:26" x14ac:dyDescent="0.25">
      <c r="A560" s="37"/>
      <c r="B560" s="57"/>
      <c r="C560" s="57"/>
      <c r="D560" s="57"/>
      <c r="E560" s="57"/>
      <c r="F560" s="57"/>
      <c r="G560" s="70"/>
      <c r="H560" s="71"/>
      <c r="I560" s="70"/>
      <c r="J560" s="61"/>
      <c r="K560" s="61"/>
      <c r="L560" s="61"/>
      <c r="M560" s="61"/>
      <c r="N560" s="120">
        <f t="shared" si="144"/>
        <v>0</v>
      </c>
      <c r="O560" s="120">
        <f t="shared" si="145"/>
        <v>0</v>
      </c>
      <c r="P560" s="121">
        <f t="shared" si="146"/>
        <v>0</v>
      </c>
      <c r="Q560" s="121">
        <f t="shared" si="147"/>
        <v>0</v>
      </c>
      <c r="R560" s="122">
        <f t="shared" si="148"/>
        <v>24</v>
      </c>
      <c r="S560" s="120">
        <f t="shared" si="149"/>
        <v>1</v>
      </c>
      <c r="T560" s="120">
        <f t="shared" si="150"/>
        <v>1</v>
      </c>
      <c r="U560" s="149"/>
      <c r="V560" s="142">
        <f>+IF(M560&lt;&gt;0,($L560*(Lister!$F$11+Lister!$F$10*($K560+1000)/1000)+($J560-$L560)*Lister!$F$9)*1.05/$M560/60,0)</f>
        <v>0</v>
      </c>
      <c r="W560" s="142"/>
      <c r="X560" s="158">
        <f t="shared" si="143"/>
        <v>0</v>
      </c>
      <c r="Y560" s="121">
        <f t="shared" si="151"/>
        <v>0</v>
      </c>
      <c r="Z560" s="121">
        <f t="shared" si="152"/>
        <v>0</v>
      </c>
    </row>
    <row r="561" spans="1:26" x14ac:dyDescent="0.25">
      <c r="A561" s="37"/>
      <c r="B561" s="57"/>
      <c r="C561" s="57"/>
      <c r="D561" s="57"/>
      <c r="E561" s="57"/>
      <c r="F561" s="57"/>
      <c r="G561" s="70"/>
      <c r="H561" s="71"/>
      <c r="I561" s="70"/>
      <c r="J561" s="61"/>
      <c r="K561" s="61"/>
      <c r="L561" s="61"/>
      <c r="M561" s="61"/>
      <c r="N561" s="120">
        <f t="shared" si="144"/>
        <v>0</v>
      </c>
      <c r="O561" s="120">
        <f t="shared" si="145"/>
        <v>0</v>
      </c>
      <c r="P561" s="121">
        <f t="shared" si="146"/>
        <v>0</v>
      </c>
      <c r="Q561" s="121">
        <f t="shared" si="147"/>
        <v>0</v>
      </c>
      <c r="R561" s="122">
        <f t="shared" si="148"/>
        <v>24</v>
      </c>
      <c r="S561" s="120">
        <f t="shared" si="149"/>
        <v>1</v>
      </c>
      <c r="T561" s="120">
        <f t="shared" si="150"/>
        <v>1</v>
      </c>
      <c r="U561" s="149"/>
      <c r="V561" s="142">
        <f>+IF(M561&lt;&gt;0,($L561*(Lister!$F$11+Lister!$F$10*($K561+1000)/1000)+($J561-$L561)*Lister!$F$9)*1.05/$M561/60,0)</f>
        <v>0</v>
      </c>
      <c r="W561" s="142"/>
      <c r="X561" s="158">
        <f t="shared" si="143"/>
        <v>0</v>
      </c>
      <c r="Y561" s="121">
        <f t="shared" si="151"/>
        <v>0</v>
      </c>
      <c r="Z561" s="121">
        <f t="shared" si="152"/>
        <v>0</v>
      </c>
    </row>
    <row r="562" spans="1:26" x14ac:dyDescent="0.25">
      <c r="A562" s="37"/>
      <c r="B562" s="57"/>
      <c r="C562" s="57"/>
      <c r="D562" s="57"/>
      <c r="E562" s="57"/>
      <c r="F562" s="57"/>
      <c r="G562" s="70"/>
      <c r="H562" s="71"/>
      <c r="I562" s="70"/>
      <c r="J562" s="61"/>
      <c r="K562" s="61"/>
      <c r="L562" s="61"/>
      <c r="M562" s="61"/>
      <c r="N562" s="120">
        <f t="shared" si="144"/>
        <v>0</v>
      </c>
      <c r="O562" s="120">
        <f t="shared" si="145"/>
        <v>0</v>
      </c>
      <c r="P562" s="121">
        <f t="shared" si="146"/>
        <v>0</v>
      </c>
      <c r="Q562" s="121">
        <f t="shared" si="147"/>
        <v>0</v>
      </c>
      <c r="R562" s="122">
        <f t="shared" si="148"/>
        <v>24</v>
      </c>
      <c r="S562" s="120">
        <f t="shared" si="149"/>
        <v>1</v>
      </c>
      <c r="T562" s="120">
        <f t="shared" si="150"/>
        <v>1</v>
      </c>
      <c r="U562" s="149"/>
      <c r="V562" s="142">
        <f>+IF(M562&lt;&gt;0,($L562*(Lister!$F$11+Lister!$F$10*($K562+1000)/1000)+($J562-$L562)*Lister!$F$9)*1.05/$M562/60,0)</f>
        <v>0</v>
      </c>
      <c r="W562" s="142"/>
      <c r="X562" s="158">
        <f t="shared" si="143"/>
        <v>0</v>
      </c>
      <c r="Y562" s="121">
        <f t="shared" si="151"/>
        <v>0</v>
      </c>
      <c r="Z562" s="121">
        <f t="shared" si="152"/>
        <v>0</v>
      </c>
    </row>
    <row r="563" spans="1:26" x14ac:dyDescent="0.25">
      <c r="A563" s="37"/>
      <c r="B563" s="57"/>
      <c r="C563" s="57"/>
      <c r="D563" s="57"/>
      <c r="E563" s="57"/>
      <c r="F563" s="57"/>
      <c r="G563" s="70"/>
      <c r="H563" s="71"/>
      <c r="I563" s="70"/>
      <c r="J563" s="61"/>
      <c r="K563" s="61"/>
      <c r="L563" s="61"/>
      <c r="M563" s="61"/>
      <c r="N563" s="120">
        <f t="shared" si="144"/>
        <v>0</v>
      </c>
      <c r="O563" s="120">
        <f t="shared" si="145"/>
        <v>0</v>
      </c>
      <c r="P563" s="121">
        <f t="shared" si="146"/>
        <v>0</v>
      </c>
      <c r="Q563" s="121">
        <f t="shared" si="147"/>
        <v>0</v>
      </c>
      <c r="R563" s="122">
        <f t="shared" si="148"/>
        <v>24</v>
      </c>
      <c r="S563" s="120">
        <f t="shared" si="149"/>
        <v>1</v>
      </c>
      <c r="T563" s="120">
        <f t="shared" si="150"/>
        <v>1</v>
      </c>
      <c r="U563" s="149"/>
      <c r="V563" s="142">
        <f>+IF(M563&lt;&gt;0,($L563*(Lister!$F$11+Lister!$F$10*($K563+1000)/1000)+($J563-$L563)*Lister!$F$9)*1.05/$M563/60,0)</f>
        <v>0</v>
      </c>
      <c r="W563" s="142"/>
      <c r="X563" s="158">
        <f t="shared" si="143"/>
        <v>0</v>
      </c>
      <c r="Y563" s="121">
        <f t="shared" si="151"/>
        <v>0</v>
      </c>
      <c r="Z563" s="121">
        <f t="shared" si="152"/>
        <v>0</v>
      </c>
    </row>
    <row r="564" spans="1:26" x14ac:dyDescent="0.25">
      <c r="A564" s="37"/>
      <c r="B564" s="57"/>
      <c r="C564" s="57"/>
      <c r="D564" s="57"/>
      <c r="E564" s="57"/>
      <c r="F564" s="57"/>
      <c r="G564" s="70"/>
      <c r="H564" s="71"/>
      <c r="I564" s="70"/>
      <c r="J564" s="61"/>
      <c r="K564" s="61"/>
      <c r="L564" s="61"/>
      <c r="M564" s="61"/>
      <c r="N564" s="120">
        <f t="shared" si="144"/>
        <v>0</v>
      </c>
      <c r="O564" s="120">
        <f t="shared" si="145"/>
        <v>0</v>
      </c>
      <c r="P564" s="121">
        <f t="shared" si="146"/>
        <v>0</v>
      </c>
      <c r="Q564" s="121">
        <f t="shared" si="147"/>
        <v>0</v>
      </c>
      <c r="R564" s="122">
        <f t="shared" si="148"/>
        <v>24</v>
      </c>
      <c r="S564" s="120">
        <f t="shared" si="149"/>
        <v>1</v>
      </c>
      <c r="T564" s="120">
        <f t="shared" si="150"/>
        <v>1</v>
      </c>
      <c r="U564" s="149"/>
      <c r="V564" s="142">
        <f>+IF(M564&lt;&gt;0,($L564*(Lister!$F$11+Lister!$F$10*($K564+1000)/1000)+($J564-$L564)*Lister!$F$9)*1.05/$M564/60,0)</f>
        <v>0</v>
      </c>
      <c r="W564" s="142"/>
      <c r="X564" s="158">
        <f t="shared" si="143"/>
        <v>0</v>
      </c>
      <c r="Y564" s="121">
        <f t="shared" si="151"/>
        <v>0</v>
      </c>
      <c r="Z564" s="121">
        <f t="shared" si="152"/>
        <v>0</v>
      </c>
    </row>
    <row r="565" spans="1:26" x14ac:dyDescent="0.25">
      <c r="A565" s="37"/>
      <c r="B565" s="57"/>
      <c r="C565" s="57"/>
      <c r="D565" s="57"/>
      <c r="E565" s="57"/>
      <c r="F565" s="57"/>
      <c r="G565" s="70"/>
      <c r="H565" s="71"/>
      <c r="I565" s="70"/>
      <c r="J565" s="61"/>
      <c r="K565" s="61"/>
      <c r="L565" s="61"/>
      <c r="M565" s="61"/>
      <c r="N565" s="120">
        <f t="shared" si="144"/>
        <v>0</v>
      </c>
      <c r="O565" s="120">
        <f t="shared" si="145"/>
        <v>0</v>
      </c>
      <c r="P565" s="121">
        <f t="shared" si="146"/>
        <v>0</v>
      </c>
      <c r="Q565" s="121">
        <f t="shared" si="147"/>
        <v>0</v>
      </c>
      <c r="R565" s="122">
        <f t="shared" si="148"/>
        <v>24</v>
      </c>
      <c r="S565" s="120">
        <f t="shared" si="149"/>
        <v>1</v>
      </c>
      <c r="T565" s="120">
        <f t="shared" si="150"/>
        <v>1</v>
      </c>
      <c r="U565" s="149"/>
      <c r="V565" s="142">
        <f>+IF(M565&lt;&gt;0,($L565*(Lister!$F$11+Lister!$F$10*($K565+1000)/1000)+($J565-$L565)*Lister!$F$9)*1.05/$M565/60,0)</f>
        <v>0</v>
      </c>
      <c r="W565" s="142"/>
      <c r="X565" s="158">
        <f t="shared" si="143"/>
        <v>0</v>
      </c>
      <c r="Y565" s="121">
        <f t="shared" si="151"/>
        <v>0</v>
      </c>
      <c r="Z565" s="121">
        <f t="shared" si="152"/>
        <v>0</v>
      </c>
    </row>
    <row r="566" spans="1:26" x14ac:dyDescent="0.25">
      <c r="A566" s="37"/>
      <c r="B566" s="57"/>
      <c r="C566" s="57"/>
      <c r="D566" s="57"/>
      <c r="E566" s="57"/>
      <c r="F566" s="57"/>
      <c r="G566" s="70"/>
      <c r="H566" s="71"/>
      <c r="I566" s="70"/>
      <c r="J566" s="61"/>
      <c r="K566" s="61"/>
      <c r="L566" s="61"/>
      <c r="M566" s="61"/>
      <c r="N566" s="120">
        <f t="shared" si="144"/>
        <v>0</v>
      </c>
      <c r="O566" s="120">
        <f t="shared" si="145"/>
        <v>0</v>
      </c>
      <c r="P566" s="121">
        <f t="shared" si="146"/>
        <v>0</v>
      </c>
      <c r="Q566" s="121">
        <f t="shared" si="147"/>
        <v>0</v>
      </c>
      <c r="R566" s="122">
        <f t="shared" si="148"/>
        <v>24</v>
      </c>
      <c r="S566" s="120">
        <f t="shared" si="149"/>
        <v>1</v>
      </c>
      <c r="T566" s="120">
        <f t="shared" si="150"/>
        <v>1</v>
      </c>
      <c r="U566" s="149"/>
      <c r="V566" s="142">
        <f>+IF(M566&lt;&gt;0,($L566*(Lister!$F$11+Lister!$F$10*($K566+1000)/1000)+($J566-$L566)*Lister!$F$9)*1.05/$M566/60,0)</f>
        <v>0</v>
      </c>
      <c r="W566" s="142"/>
      <c r="X566" s="158">
        <f t="shared" si="143"/>
        <v>0</v>
      </c>
      <c r="Y566" s="121">
        <f t="shared" si="151"/>
        <v>0</v>
      </c>
      <c r="Z566" s="121">
        <f t="shared" si="152"/>
        <v>0</v>
      </c>
    </row>
    <row r="567" spans="1:26" x14ac:dyDescent="0.25">
      <c r="A567" s="37"/>
      <c r="B567" s="57"/>
      <c r="C567" s="57"/>
      <c r="D567" s="57"/>
      <c r="E567" s="57"/>
      <c r="F567" s="57"/>
      <c r="G567" s="70"/>
      <c r="H567" s="71"/>
      <c r="I567" s="70"/>
      <c r="J567" s="61"/>
      <c r="K567" s="61"/>
      <c r="L567" s="61"/>
      <c r="M567" s="61"/>
      <c r="N567" s="120">
        <f t="shared" si="144"/>
        <v>0</v>
      </c>
      <c r="O567" s="120">
        <f t="shared" si="145"/>
        <v>0</v>
      </c>
      <c r="P567" s="121">
        <f t="shared" si="146"/>
        <v>0</v>
      </c>
      <c r="Q567" s="121">
        <f t="shared" si="147"/>
        <v>0</v>
      </c>
      <c r="R567" s="122">
        <f t="shared" si="148"/>
        <v>24</v>
      </c>
      <c r="S567" s="120">
        <f t="shared" si="149"/>
        <v>1</v>
      </c>
      <c r="T567" s="120">
        <f t="shared" si="150"/>
        <v>1</v>
      </c>
      <c r="U567" s="149"/>
      <c r="V567" s="142">
        <f>+IF(M567&lt;&gt;0,($L567*(Lister!$F$11+Lister!$F$10*($K567+1000)/1000)+($J567-$L567)*Lister!$F$9)*1.05/$M567/60,0)</f>
        <v>0</v>
      </c>
      <c r="W567" s="142"/>
      <c r="X567" s="158">
        <f t="shared" si="143"/>
        <v>0</v>
      </c>
      <c r="Y567" s="121">
        <f t="shared" si="151"/>
        <v>0</v>
      </c>
      <c r="Z567" s="121">
        <f t="shared" si="152"/>
        <v>0</v>
      </c>
    </row>
    <row r="568" spans="1:26" x14ac:dyDescent="0.25">
      <c r="A568" s="37"/>
      <c r="B568" s="57"/>
      <c r="C568" s="57"/>
      <c r="D568" s="57"/>
      <c r="E568" s="57"/>
      <c r="F568" s="57"/>
      <c r="G568" s="70"/>
      <c r="H568" s="71"/>
      <c r="I568" s="70"/>
      <c r="J568" s="61"/>
      <c r="K568" s="61"/>
      <c r="L568" s="61"/>
      <c r="M568" s="61"/>
      <c r="N568" s="120">
        <f t="shared" si="144"/>
        <v>0</v>
      </c>
      <c r="O568" s="120">
        <f t="shared" si="145"/>
        <v>0</v>
      </c>
      <c r="P568" s="121">
        <f t="shared" si="146"/>
        <v>0</v>
      </c>
      <c r="Q568" s="121">
        <f t="shared" si="147"/>
        <v>0</v>
      </c>
      <c r="R568" s="122">
        <f t="shared" si="148"/>
        <v>24</v>
      </c>
      <c r="S568" s="120">
        <f t="shared" si="149"/>
        <v>1</v>
      </c>
      <c r="T568" s="120">
        <f t="shared" si="150"/>
        <v>1</v>
      </c>
      <c r="U568" s="149"/>
      <c r="V568" s="142">
        <f>+IF(M568&lt;&gt;0,($L568*(Lister!$F$11+Lister!$F$10*($K568+1000)/1000)+($J568-$L568)*Lister!$F$9)*1.05/$M568/60,0)</f>
        <v>0</v>
      </c>
      <c r="W568" s="142"/>
      <c r="X568" s="158">
        <f t="shared" si="143"/>
        <v>0</v>
      </c>
      <c r="Y568" s="121">
        <f t="shared" si="151"/>
        <v>0</v>
      </c>
      <c r="Z568" s="121">
        <f t="shared" si="152"/>
        <v>0</v>
      </c>
    </row>
    <row r="569" spans="1:26" x14ac:dyDescent="0.25">
      <c r="A569" s="37"/>
      <c r="B569" s="57"/>
      <c r="C569" s="57"/>
      <c r="D569" s="57"/>
      <c r="E569" s="57"/>
      <c r="F569" s="57"/>
      <c r="G569" s="70"/>
      <c r="H569" s="71"/>
      <c r="I569" s="70"/>
      <c r="J569" s="61"/>
      <c r="K569" s="61"/>
      <c r="L569" s="61"/>
      <c r="M569" s="61"/>
      <c r="N569" s="120">
        <f t="shared" si="144"/>
        <v>0</v>
      </c>
      <c r="O569" s="120">
        <f t="shared" si="145"/>
        <v>0</v>
      </c>
      <c r="P569" s="121">
        <f t="shared" si="146"/>
        <v>0</v>
      </c>
      <c r="Q569" s="121">
        <f t="shared" si="147"/>
        <v>0</v>
      </c>
      <c r="R569" s="122">
        <f t="shared" si="148"/>
        <v>24</v>
      </c>
      <c r="S569" s="120">
        <f t="shared" si="149"/>
        <v>1</v>
      </c>
      <c r="T569" s="120">
        <f t="shared" si="150"/>
        <v>1</v>
      </c>
      <c r="U569" s="149"/>
      <c r="V569" s="142">
        <f>+IF(M569&lt;&gt;0,($L569*(Lister!$F$11+Lister!$F$10*($K569+1000)/1000)+($J569-$L569)*Lister!$F$9)*1.05/$M569/60,0)</f>
        <v>0</v>
      </c>
      <c r="W569" s="142"/>
      <c r="X569" s="158">
        <f t="shared" si="143"/>
        <v>0</v>
      </c>
      <c r="Y569" s="121">
        <f t="shared" si="151"/>
        <v>0</v>
      </c>
      <c r="Z569" s="121">
        <f t="shared" si="152"/>
        <v>0</v>
      </c>
    </row>
    <row r="570" spans="1:26" x14ac:dyDescent="0.25">
      <c r="A570" s="37"/>
      <c r="B570" s="57"/>
      <c r="C570" s="57"/>
      <c r="D570" s="57"/>
      <c r="E570" s="57"/>
      <c r="F570" s="57"/>
      <c r="G570" s="70"/>
      <c r="H570" s="71"/>
      <c r="I570" s="70"/>
      <c r="J570" s="61"/>
      <c r="K570" s="61"/>
      <c r="L570" s="61"/>
      <c r="M570" s="61"/>
      <c r="N570" s="120">
        <f t="shared" si="144"/>
        <v>0</v>
      </c>
      <c r="O570" s="120">
        <f t="shared" si="145"/>
        <v>0</v>
      </c>
      <c r="P570" s="121">
        <f t="shared" si="146"/>
        <v>0</v>
      </c>
      <c r="Q570" s="121">
        <f t="shared" si="147"/>
        <v>0</v>
      </c>
      <c r="R570" s="122">
        <f t="shared" si="148"/>
        <v>24</v>
      </c>
      <c r="S570" s="120">
        <f t="shared" si="149"/>
        <v>1</v>
      </c>
      <c r="T570" s="120">
        <f t="shared" si="150"/>
        <v>1</v>
      </c>
      <c r="U570" s="149"/>
      <c r="V570" s="142">
        <f>+IF(M570&lt;&gt;0,($L570*(Lister!$F$11+Lister!$F$10*($K570+1000)/1000)+($J570-$L570)*Lister!$F$9)*1.05/$M570/60,0)</f>
        <v>0</v>
      </c>
      <c r="W570" s="142"/>
      <c r="X570" s="158">
        <f t="shared" si="143"/>
        <v>0</v>
      </c>
      <c r="Y570" s="121">
        <f t="shared" si="151"/>
        <v>0</v>
      </c>
      <c r="Z570" s="121">
        <f t="shared" si="152"/>
        <v>0</v>
      </c>
    </row>
    <row r="571" spans="1:26" x14ac:dyDescent="0.25">
      <c r="A571" s="37"/>
      <c r="B571" s="57"/>
      <c r="C571" s="57"/>
      <c r="D571" s="57"/>
      <c r="E571" s="57"/>
      <c r="F571" s="57"/>
      <c r="G571" s="70"/>
      <c r="H571" s="71"/>
      <c r="I571" s="70"/>
      <c r="J571" s="61"/>
      <c r="K571" s="61"/>
      <c r="L571" s="61"/>
      <c r="M571" s="61"/>
      <c r="N571" s="120">
        <f t="shared" si="144"/>
        <v>0</v>
      </c>
      <c r="O571" s="120">
        <f t="shared" si="145"/>
        <v>0</v>
      </c>
      <c r="P571" s="121">
        <f t="shared" si="146"/>
        <v>0</v>
      </c>
      <c r="Q571" s="121">
        <f t="shared" si="147"/>
        <v>0</v>
      </c>
      <c r="R571" s="122">
        <f t="shared" si="148"/>
        <v>24</v>
      </c>
      <c r="S571" s="120">
        <f t="shared" si="149"/>
        <v>1</v>
      </c>
      <c r="T571" s="120">
        <f t="shared" si="150"/>
        <v>1</v>
      </c>
      <c r="U571" s="149"/>
      <c r="V571" s="142">
        <f>+IF(M571&lt;&gt;0,($L571*(Lister!$F$11+Lister!$F$10*($K571+1000)/1000)+($J571-$L571)*Lister!$F$9)*1.05/$M571/60,0)</f>
        <v>0</v>
      </c>
      <c r="W571" s="142"/>
      <c r="X571" s="158">
        <f t="shared" si="143"/>
        <v>0</v>
      </c>
      <c r="Y571" s="121">
        <f t="shared" si="151"/>
        <v>0</v>
      </c>
      <c r="Z571" s="121">
        <f t="shared" si="152"/>
        <v>0</v>
      </c>
    </row>
    <row r="572" spans="1:26" x14ac:dyDescent="0.25">
      <c r="A572" s="37"/>
      <c r="B572" s="57"/>
      <c r="C572" s="57"/>
      <c r="D572" s="57"/>
      <c r="E572" s="57"/>
      <c r="F572" s="57"/>
      <c r="G572" s="70"/>
      <c r="H572" s="71"/>
      <c r="I572" s="70"/>
      <c r="J572" s="61"/>
      <c r="K572" s="61"/>
      <c r="L572" s="61"/>
      <c r="M572" s="61"/>
      <c r="N572" s="120">
        <f t="shared" si="144"/>
        <v>0</v>
      </c>
      <c r="O572" s="120">
        <f t="shared" si="145"/>
        <v>0</v>
      </c>
      <c r="P572" s="121">
        <f t="shared" si="146"/>
        <v>0</v>
      </c>
      <c r="Q572" s="121">
        <f t="shared" si="147"/>
        <v>0</v>
      </c>
      <c r="R572" s="122">
        <f t="shared" si="148"/>
        <v>24</v>
      </c>
      <c r="S572" s="120">
        <f t="shared" si="149"/>
        <v>1</v>
      </c>
      <c r="T572" s="120">
        <f t="shared" si="150"/>
        <v>1</v>
      </c>
      <c r="U572" s="149"/>
      <c r="V572" s="142">
        <f>+IF(M572&lt;&gt;0,($L572*(Lister!$F$11+Lister!$F$10*($K572+1000)/1000)+($J572-$L572)*Lister!$F$9)*1.05/$M572/60,0)</f>
        <v>0</v>
      </c>
      <c r="W572" s="142"/>
      <c r="X572" s="158">
        <f t="shared" si="143"/>
        <v>0</v>
      </c>
      <c r="Y572" s="121">
        <f t="shared" si="151"/>
        <v>0</v>
      </c>
      <c r="Z572" s="121">
        <f t="shared" si="152"/>
        <v>0</v>
      </c>
    </row>
    <row r="573" spans="1:26" x14ac:dyDescent="0.25">
      <c r="A573" s="37"/>
      <c r="B573" s="57"/>
      <c r="C573" s="57"/>
      <c r="D573" s="57"/>
      <c r="E573" s="57"/>
      <c r="F573" s="57"/>
      <c r="G573" s="70"/>
      <c r="H573" s="71"/>
      <c r="I573" s="70"/>
      <c r="J573" s="61"/>
      <c r="K573" s="61"/>
      <c r="L573" s="61"/>
      <c r="M573" s="61"/>
      <c r="N573" s="120">
        <f t="shared" si="144"/>
        <v>0</v>
      </c>
      <c r="O573" s="120">
        <f t="shared" si="145"/>
        <v>0</v>
      </c>
      <c r="P573" s="121">
        <f t="shared" si="146"/>
        <v>0</v>
      </c>
      <c r="Q573" s="121">
        <f t="shared" si="147"/>
        <v>0</v>
      </c>
      <c r="R573" s="122">
        <f t="shared" si="148"/>
        <v>24</v>
      </c>
      <c r="S573" s="120">
        <f t="shared" si="149"/>
        <v>1</v>
      </c>
      <c r="T573" s="120">
        <f t="shared" si="150"/>
        <v>1</v>
      </c>
      <c r="U573" s="149"/>
      <c r="V573" s="142">
        <f>+IF(M573&lt;&gt;0,($L573*(Lister!$F$11+Lister!$F$10*($K573+1000)/1000)+($J573-$L573)*Lister!$F$9)*1.05/$M573/60,0)</f>
        <v>0</v>
      </c>
      <c r="W573" s="142"/>
      <c r="X573" s="158">
        <f t="shared" si="143"/>
        <v>0</v>
      </c>
      <c r="Y573" s="121">
        <f t="shared" si="151"/>
        <v>0</v>
      </c>
      <c r="Z573" s="121">
        <f t="shared" si="152"/>
        <v>0</v>
      </c>
    </row>
    <row r="574" spans="1:26" x14ac:dyDescent="0.25">
      <c r="A574" s="37"/>
      <c r="B574" s="57"/>
      <c r="C574" s="57"/>
      <c r="D574" s="57"/>
      <c r="E574" s="57"/>
      <c r="F574" s="57"/>
      <c r="G574" s="70"/>
      <c r="H574" s="71"/>
      <c r="I574" s="70"/>
      <c r="J574" s="61"/>
      <c r="K574" s="61"/>
      <c r="L574" s="61"/>
      <c r="M574" s="61"/>
      <c r="N574" s="120">
        <f t="shared" si="144"/>
        <v>0</v>
      </c>
      <c r="O574" s="120">
        <f t="shared" si="145"/>
        <v>0</v>
      </c>
      <c r="P574" s="121">
        <f t="shared" si="146"/>
        <v>0</v>
      </c>
      <c r="Q574" s="121">
        <f t="shared" si="147"/>
        <v>0</v>
      </c>
      <c r="R574" s="122">
        <f t="shared" si="148"/>
        <v>24</v>
      </c>
      <c r="S574" s="120">
        <f t="shared" si="149"/>
        <v>1</v>
      </c>
      <c r="T574" s="120">
        <f t="shared" si="150"/>
        <v>1</v>
      </c>
      <c r="U574" s="149"/>
      <c r="V574" s="142">
        <f>+IF(M574&lt;&gt;0,($L574*(Lister!$F$11+Lister!$F$10*($K574+1000)/1000)+($J574-$L574)*Lister!$F$9)*1.05/$M574/60,0)</f>
        <v>0</v>
      </c>
      <c r="W574" s="142"/>
      <c r="X574" s="158">
        <f t="shared" si="143"/>
        <v>0</v>
      </c>
      <c r="Y574" s="121">
        <f t="shared" si="151"/>
        <v>0</v>
      </c>
      <c r="Z574" s="121">
        <f t="shared" si="152"/>
        <v>0</v>
      </c>
    </row>
    <row r="575" spans="1:26" x14ac:dyDescent="0.25">
      <c r="A575" s="37"/>
      <c r="B575" s="57"/>
      <c r="C575" s="57"/>
      <c r="D575" s="57"/>
      <c r="E575" s="57"/>
      <c r="F575" s="57"/>
      <c r="G575" s="70"/>
      <c r="H575" s="71"/>
      <c r="I575" s="70"/>
      <c r="J575" s="61"/>
      <c r="K575" s="61"/>
      <c r="L575" s="61"/>
      <c r="M575" s="61"/>
      <c r="N575" s="120">
        <f t="shared" si="144"/>
        <v>0</v>
      </c>
      <c r="O575" s="120">
        <f t="shared" si="145"/>
        <v>0</v>
      </c>
      <c r="P575" s="121">
        <f t="shared" si="146"/>
        <v>0</v>
      </c>
      <c r="Q575" s="121">
        <f t="shared" si="147"/>
        <v>0</v>
      </c>
      <c r="R575" s="122">
        <f t="shared" si="148"/>
        <v>24</v>
      </c>
      <c r="S575" s="120">
        <f t="shared" si="149"/>
        <v>1</v>
      </c>
      <c r="T575" s="120">
        <f t="shared" si="150"/>
        <v>1</v>
      </c>
      <c r="U575" s="149"/>
      <c r="V575" s="142">
        <f>+IF(M575&lt;&gt;0,($L575*(Lister!$F$11+Lister!$F$10*($K575+1000)/1000)+($J575-$L575)*Lister!$F$9)*1.05/$M575/60,0)</f>
        <v>0</v>
      </c>
      <c r="W575" s="142"/>
      <c r="X575" s="158">
        <f t="shared" si="143"/>
        <v>0</v>
      </c>
      <c r="Y575" s="121">
        <f t="shared" si="151"/>
        <v>0</v>
      </c>
      <c r="Z575" s="121">
        <f t="shared" si="152"/>
        <v>0</v>
      </c>
    </row>
    <row r="576" spans="1:26" x14ac:dyDescent="0.25">
      <c r="A576" s="37"/>
      <c r="B576" s="57"/>
      <c r="C576" s="57"/>
      <c r="D576" s="57"/>
      <c r="E576" s="57"/>
      <c r="F576" s="57"/>
      <c r="G576" s="70"/>
      <c r="H576" s="71"/>
      <c r="I576" s="70"/>
      <c r="J576" s="61"/>
      <c r="K576" s="61"/>
      <c r="L576" s="61"/>
      <c r="M576" s="61"/>
      <c r="N576" s="120">
        <f t="shared" si="144"/>
        <v>0</v>
      </c>
      <c r="O576" s="120">
        <f t="shared" si="145"/>
        <v>0</v>
      </c>
      <c r="P576" s="121">
        <f t="shared" si="146"/>
        <v>0</v>
      </c>
      <c r="Q576" s="121">
        <f t="shared" si="147"/>
        <v>0</v>
      </c>
      <c r="R576" s="122">
        <f t="shared" si="148"/>
        <v>24</v>
      </c>
      <c r="S576" s="120">
        <f t="shared" si="149"/>
        <v>1</v>
      </c>
      <c r="T576" s="120">
        <f t="shared" si="150"/>
        <v>1</v>
      </c>
      <c r="U576" s="149"/>
      <c r="V576" s="142">
        <f>+IF(M576&lt;&gt;0,($L576*(Lister!$F$11+Lister!$F$10*($K576+1000)/1000)+($J576-$L576)*Lister!$F$9)*1.05/$M576/60,0)</f>
        <v>0</v>
      </c>
      <c r="W576" s="142"/>
      <c r="X576" s="158">
        <f t="shared" si="143"/>
        <v>0</v>
      </c>
      <c r="Y576" s="121">
        <f t="shared" si="151"/>
        <v>0</v>
      </c>
      <c r="Z576" s="121">
        <f t="shared" si="152"/>
        <v>0</v>
      </c>
    </row>
    <row r="577" spans="1:26" x14ac:dyDescent="0.25">
      <c r="A577" s="37"/>
      <c r="B577" s="57"/>
      <c r="C577" s="57"/>
      <c r="D577" s="57"/>
      <c r="E577" s="57"/>
      <c r="F577" s="57"/>
      <c r="G577" s="70"/>
      <c r="H577" s="71"/>
      <c r="I577" s="70"/>
      <c r="J577" s="61"/>
      <c r="K577" s="61"/>
      <c r="L577" s="61"/>
      <c r="M577" s="61"/>
      <c r="N577" s="120">
        <f t="shared" si="144"/>
        <v>0</v>
      </c>
      <c r="O577" s="120">
        <f t="shared" si="145"/>
        <v>0</v>
      </c>
      <c r="P577" s="121">
        <f t="shared" si="146"/>
        <v>0</v>
      </c>
      <c r="Q577" s="121">
        <f t="shared" si="147"/>
        <v>0</v>
      </c>
      <c r="R577" s="122">
        <f t="shared" si="148"/>
        <v>24</v>
      </c>
      <c r="S577" s="120">
        <f t="shared" si="149"/>
        <v>1</v>
      </c>
      <c r="T577" s="120">
        <f t="shared" si="150"/>
        <v>1</v>
      </c>
      <c r="U577" s="149"/>
      <c r="V577" s="142">
        <f>+IF(M577&lt;&gt;0,($L577*(Lister!$F$11+Lister!$F$10*($K577+1000)/1000)+($J577-$L577)*Lister!$F$9)*1.05/$M577/60,0)</f>
        <v>0</v>
      </c>
      <c r="W577" s="142"/>
      <c r="X577" s="158">
        <f t="shared" si="143"/>
        <v>0</v>
      </c>
      <c r="Y577" s="121">
        <f t="shared" si="151"/>
        <v>0</v>
      </c>
      <c r="Z577" s="121">
        <f t="shared" si="152"/>
        <v>0</v>
      </c>
    </row>
    <row r="578" spans="1:26" x14ac:dyDescent="0.25">
      <c r="A578" s="37"/>
      <c r="B578" s="57"/>
      <c r="C578" s="57"/>
      <c r="D578" s="57"/>
      <c r="E578" s="57"/>
      <c r="F578" s="57"/>
      <c r="G578" s="70"/>
      <c r="H578" s="71"/>
      <c r="I578" s="70"/>
      <c r="J578" s="61"/>
      <c r="K578" s="61"/>
      <c r="L578" s="61"/>
      <c r="M578" s="61"/>
      <c r="N578" s="120">
        <f t="shared" si="144"/>
        <v>0</v>
      </c>
      <c r="O578" s="120">
        <f t="shared" si="145"/>
        <v>0</v>
      </c>
      <c r="P578" s="121">
        <f t="shared" si="146"/>
        <v>0</v>
      </c>
      <c r="Q578" s="121">
        <f t="shared" si="147"/>
        <v>0</v>
      </c>
      <c r="R578" s="122">
        <f t="shared" si="148"/>
        <v>24</v>
      </c>
      <c r="S578" s="120">
        <f t="shared" si="149"/>
        <v>1</v>
      </c>
      <c r="T578" s="120">
        <f t="shared" si="150"/>
        <v>1</v>
      </c>
      <c r="U578" s="149"/>
      <c r="V578" s="142">
        <f>+IF(M578&lt;&gt;0,($L578*(Lister!$F$11+Lister!$F$10*($K578+1000)/1000)+($J578-$L578)*Lister!$F$9)*1.05/$M578/60,0)</f>
        <v>0</v>
      </c>
      <c r="W578" s="142"/>
      <c r="X578" s="158">
        <f t="shared" si="143"/>
        <v>0</v>
      </c>
      <c r="Y578" s="121">
        <f t="shared" si="151"/>
        <v>0</v>
      </c>
      <c r="Z578" s="121">
        <f t="shared" si="152"/>
        <v>0</v>
      </c>
    </row>
    <row r="579" spans="1:26" x14ac:dyDescent="0.25">
      <c r="A579" s="37"/>
      <c r="B579" s="57"/>
      <c r="C579" s="57"/>
      <c r="D579" s="57"/>
      <c r="E579" s="57"/>
      <c r="F579" s="57"/>
      <c r="G579" s="70"/>
      <c r="H579" s="71"/>
      <c r="I579" s="70"/>
      <c r="J579" s="61"/>
      <c r="K579" s="61"/>
      <c r="L579" s="61"/>
      <c r="M579" s="61"/>
      <c r="N579" s="120">
        <f t="shared" si="144"/>
        <v>0</v>
      </c>
      <c r="O579" s="120">
        <f t="shared" si="145"/>
        <v>0</v>
      </c>
      <c r="P579" s="121">
        <f t="shared" si="146"/>
        <v>0</v>
      </c>
      <c r="Q579" s="121">
        <f t="shared" si="147"/>
        <v>0</v>
      </c>
      <c r="R579" s="122">
        <f t="shared" si="148"/>
        <v>24</v>
      </c>
      <c r="S579" s="120">
        <f t="shared" si="149"/>
        <v>1</v>
      </c>
      <c r="T579" s="120">
        <f t="shared" si="150"/>
        <v>1</v>
      </c>
      <c r="U579" s="149"/>
      <c r="V579" s="142">
        <f>+IF(M579&lt;&gt;0,($L579*(Lister!$F$11+Lister!$F$10*($K579+1000)/1000)+($J579-$L579)*Lister!$F$9)*1.05/$M579/60,0)</f>
        <v>0</v>
      </c>
      <c r="W579" s="142"/>
      <c r="X579" s="158">
        <f t="shared" si="143"/>
        <v>0</v>
      </c>
      <c r="Y579" s="121">
        <f t="shared" si="151"/>
        <v>0</v>
      </c>
      <c r="Z579" s="121">
        <f t="shared" si="152"/>
        <v>0</v>
      </c>
    </row>
    <row r="580" spans="1:26" x14ac:dyDescent="0.25">
      <c r="A580" s="37"/>
      <c r="B580" s="57"/>
      <c r="C580" s="57"/>
      <c r="D580" s="57"/>
      <c r="E580" s="57"/>
      <c r="F580" s="57"/>
      <c r="G580" s="70"/>
      <c r="H580" s="71"/>
      <c r="I580" s="70"/>
      <c r="J580" s="61"/>
      <c r="K580" s="61"/>
      <c r="L580" s="61"/>
      <c r="M580" s="61"/>
      <c r="N580" s="120">
        <f t="shared" si="144"/>
        <v>0</v>
      </c>
      <c r="O580" s="120">
        <f t="shared" si="145"/>
        <v>0</v>
      </c>
      <c r="P580" s="121">
        <f t="shared" si="146"/>
        <v>0</v>
      </c>
      <c r="Q580" s="121">
        <f t="shared" si="147"/>
        <v>0</v>
      </c>
      <c r="R580" s="122">
        <f t="shared" si="148"/>
        <v>24</v>
      </c>
      <c r="S580" s="120">
        <f t="shared" si="149"/>
        <v>1</v>
      </c>
      <c r="T580" s="120">
        <f t="shared" si="150"/>
        <v>1</v>
      </c>
      <c r="U580" s="149"/>
      <c r="V580" s="142">
        <f>+IF(M580&lt;&gt;0,($L580*(Lister!$F$11+Lister!$F$10*($K580+1000)/1000)+($J580-$L580)*Lister!$F$9)*1.05/$M580/60,0)</f>
        <v>0</v>
      </c>
      <c r="W580" s="142"/>
      <c r="X580" s="158">
        <f t="shared" si="143"/>
        <v>0</v>
      </c>
      <c r="Y580" s="121">
        <f t="shared" si="151"/>
        <v>0</v>
      </c>
      <c r="Z580" s="121">
        <f t="shared" si="152"/>
        <v>0</v>
      </c>
    </row>
    <row r="581" spans="1:26" x14ac:dyDescent="0.25">
      <c r="A581" s="37"/>
      <c r="B581" s="57"/>
      <c r="C581" s="57"/>
      <c r="D581" s="57"/>
      <c r="E581" s="57"/>
      <c r="F581" s="57"/>
      <c r="G581" s="70"/>
      <c r="H581" s="71"/>
      <c r="I581" s="70"/>
      <c r="J581" s="61"/>
      <c r="K581" s="61"/>
      <c r="L581" s="61"/>
      <c r="M581" s="61"/>
      <c r="N581" s="120">
        <f t="shared" si="144"/>
        <v>0</v>
      </c>
      <c r="O581" s="120">
        <f t="shared" si="145"/>
        <v>0</v>
      </c>
      <c r="P581" s="121">
        <f t="shared" si="146"/>
        <v>0</v>
      </c>
      <c r="Q581" s="121">
        <f t="shared" si="147"/>
        <v>0</v>
      </c>
      <c r="R581" s="122">
        <f t="shared" si="148"/>
        <v>24</v>
      </c>
      <c r="S581" s="120">
        <f t="shared" si="149"/>
        <v>1</v>
      </c>
      <c r="T581" s="120">
        <f t="shared" si="150"/>
        <v>1</v>
      </c>
      <c r="U581" s="149"/>
      <c r="V581" s="142">
        <f>+IF(M581&lt;&gt;0,($L581*(Lister!$F$11+Lister!$F$10*($K581+1000)/1000)+($J581-$L581)*Lister!$F$9)*1.05/$M581/60,0)</f>
        <v>0</v>
      </c>
      <c r="W581" s="142"/>
      <c r="X581" s="158">
        <f t="shared" si="143"/>
        <v>0</v>
      </c>
      <c r="Y581" s="121">
        <f t="shared" si="151"/>
        <v>0</v>
      </c>
      <c r="Z581" s="121">
        <f t="shared" si="152"/>
        <v>0</v>
      </c>
    </row>
    <row r="582" spans="1:26" x14ac:dyDescent="0.25">
      <c r="A582" s="37"/>
      <c r="B582" s="57"/>
      <c r="C582" s="57"/>
      <c r="D582" s="57"/>
      <c r="E582" s="57"/>
      <c r="F582" s="57"/>
      <c r="G582" s="70"/>
      <c r="H582" s="71"/>
      <c r="I582" s="70"/>
      <c r="J582" s="61"/>
      <c r="K582" s="61"/>
      <c r="L582" s="61"/>
      <c r="M582" s="61"/>
      <c r="N582" s="120">
        <f t="shared" si="144"/>
        <v>0</v>
      </c>
      <c r="O582" s="120">
        <f t="shared" si="145"/>
        <v>0</v>
      </c>
      <c r="P582" s="121">
        <f t="shared" si="146"/>
        <v>0</v>
      </c>
      <c r="Q582" s="121">
        <f t="shared" si="147"/>
        <v>0</v>
      </c>
      <c r="R582" s="122">
        <f t="shared" si="148"/>
        <v>24</v>
      </c>
      <c r="S582" s="120">
        <f t="shared" si="149"/>
        <v>1</v>
      </c>
      <c r="T582" s="120">
        <f t="shared" si="150"/>
        <v>1</v>
      </c>
      <c r="U582" s="149"/>
      <c r="V582" s="142">
        <f>+IF(M582&lt;&gt;0,($L582*(Lister!$F$11+Lister!$F$10*($K582+1000)/1000)+($J582-$L582)*Lister!$F$9)*1.05/$M582/60,0)</f>
        <v>0</v>
      </c>
      <c r="W582" s="142"/>
      <c r="X582" s="158">
        <f t="shared" ref="X582:X645" si="153">+V582/60</f>
        <v>0</v>
      </c>
      <c r="Y582" s="121">
        <f t="shared" si="151"/>
        <v>0</v>
      </c>
      <c r="Z582" s="121">
        <f t="shared" si="152"/>
        <v>0</v>
      </c>
    </row>
    <row r="583" spans="1:26" x14ac:dyDescent="0.25">
      <c r="A583" s="37"/>
      <c r="B583" s="57"/>
      <c r="C583" s="57"/>
      <c r="D583" s="57"/>
      <c r="E583" s="57"/>
      <c r="F583" s="57"/>
      <c r="G583" s="70"/>
      <c r="H583" s="71"/>
      <c r="I583" s="70"/>
      <c r="J583" s="61"/>
      <c r="K583" s="61"/>
      <c r="L583" s="61"/>
      <c r="M583" s="61"/>
      <c r="N583" s="120">
        <f t="shared" si="144"/>
        <v>0</v>
      </c>
      <c r="O583" s="120">
        <f t="shared" si="145"/>
        <v>0</v>
      </c>
      <c r="P583" s="121">
        <f t="shared" si="146"/>
        <v>0</v>
      </c>
      <c r="Q583" s="121">
        <f t="shared" si="147"/>
        <v>0</v>
      </c>
      <c r="R583" s="122">
        <f t="shared" si="148"/>
        <v>24</v>
      </c>
      <c r="S583" s="120">
        <f t="shared" si="149"/>
        <v>1</v>
      </c>
      <c r="T583" s="120">
        <f t="shared" si="150"/>
        <v>1</v>
      </c>
      <c r="U583" s="149"/>
      <c r="V583" s="142">
        <f>+IF(M583&lt;&gt;0,($L583*(Lister!$F$11+Lister!$F$10*($K583+1000)/1000)+($J583-$L583)*Lister!$F$9)*1.05/$M583/60,0)</f>
        <v>0</v>
      </c>
      <c r="W583" s="142"/>
      <c r="X583" s="158">
        <f t="shared" si="153"/>
        <v>0</v>
      </c>
      <c r="Y583" s="121">
        <f t="shared" si="151"/>
        <v>0</v>
      </c>
      <c r="Z583" s="121">
        <f t="shared" si="152"/>
        <v>0</v>
      </c>
    </row>
    <row r="584" spans="1:26" x14ac:dyDescent="0.25">
      <c r="A584" s="37"/>
      <c r="B584" s="57"/>
      <c r="C584" s="57"/>
      <c r="D584" s="57"/>
      <c r="E584" s="57"/>
      <c r="F584" s="57"/>
      <c r="G584" s="70"/>
      <c r="H584" s="71"/>
      <c r="I584" s="70"/>
      <c r="J584" s="61"/>
      <c r="K584" s="61"/>
      <c r="L584" s="61"/>
      <c r="M584" s="61"/>
      <c r="N584" s="120">
        <f t="shared" si="144"/>
        <v>0</v>
      </c>
      <c r="O584" s="120">
        <f t="shared" si="145"/>
        <v>0</v>
      </c>
      <c r="P584" s="121">
        <f t="shared" si="146"/>
        <v>0</v>
      </c>
      <c r="Q584" s="121">
        <f t="shared" si="147"/>
        <v>0</v>
      </c>
      <c r="R584" s="122">
        <f t="shared" si="148"/>
        <v>24</v>
      </c>
      <c r="S584" s="120">
        <f t="shared" si="149"/>
        <v>1</v>
      </c>
      <c r="T584" s="120">
        <f t="shared" si="150"/>
        <v>1</v>
      </c>
      <c r="U584" s="149"/>
      <c r="V584" s="142">
        <f>+IF(M584&lt;&gt;0,($L584*(Lister!$F$11+Lister!$F$10*($K584+1000)/1000)+($J584-$L584)*Lister!$F$9)*1.05/$M584/60,0)</f>
        <v>0</v>
      </c>
      <c r="W584" s="142"/>
      <c r="X584" s="158">
        <f t="shared" si="153"/>
        <v>0</v>
      </c>
      <c r="Y584" s="121">
        <f t="shared" si="151"/>
        <v>0</v>
      </c>
      <c r="Z584" s="121">
        <f t="shared" si="152"/>
        <v>0</v>
      </c>
    </row>
    <row r="585" spans="1:26" x14ac:dyDescent="0.25">
      <c r="A585" s="37"/>
      <c r="B585" s="57"/>
      <c r="C585" s="57"/>
      <c r="D585" s="57"/>
      <c r="E585" s="57"/>
      <c r="F585" s="57"/>
      <c r="G585" s="70"/>
      <c r="H585" s="71"/>
      <c r="I585" s="70"/>
      <c r="J585" s="61"/>
      <c r="K585" s="61"/>
      <c r="L585" s="61"/>
      <c r="M585" s="61"/>
      <c r="N585" s="120">
        <f t="shared" si="144"/>
        <v>0</v>
      </c>
      <c r="O585" s="120">
        <f t="shared" si="145"/>
        <v>0</v>
      </c>
      <c r="P585" s="121">
        <f t="shared" si="146"/>
        <v>0</v>
      </c>
      <c r="Q585" s="121">
        <f t="shared" si="147"/>
        <v>0</v>
      </c>
      <c r="R585" s="122">
        <f t="shared" si="148"/>
        <v>24</v>
      </c>
      <c r="S585" s="120">
        <f t="shared" si="149"/>
        <v>1</v>
      </c>
      <c r="T585" s="120">
        <f t="shared" si="150"/>
        <v>1</v>
      </c>
      <c r="U585" s="149"/>
      <c r="V585" s="142">
        <f>+IF(M585&lt;&gt;0,($L585*(Lister!$F$11+Lister!$F$10*($K585+1000)/1000)+($J585-$L585)*Lister!$F$9)*1.05/$M585/60,0)</f>
        <v>0</v>
      </c>
      <c r="W585" s="142"/>
      <c r="X585" s="158">
        <f t="shared" si="153"/>
        <v>0</v>
      </c>
      <c r="Y585" s="121">
        <f t="shared" si="151"/>
        <v>0</v>
      </c>
      <c r="Z585" s="121">
        <f t="shared" si="152"/>
        <v>0</v>
      </c>
    </row>
    <row r="586" spans="1:26" x14ac:dyDescent="0.25">
      <c r="A586" s="37"/>
      <c r="B586" s="57"/>
      <c r="C586" s="57"/>
      <c r="D586" s="57"/>
      <c r="E586" s="57"/>
      <c r="F586" s="57"/>
      <c r="G586" s="70"/>
      <c r="H586" s="71"/>
      <c r="I586" s="70"/>
      <c r="J586" s="61"/>
      <c r="K586" s="61"/>
      <c r="L586" s="61"/>
      <c r="M586" s="61"/>
      <c r="N586" s="120">
        <f t="shared" si="144"/>
        <v>0</v>
      </c>
      <c r="O586" s="120">
        <f t="shared" si="145"/>
        <v>0</v>
      </c>
      <c r="P586" s="121">
        <f t="shared" si="146"/>
        <v>0</v>
      </c>
      <c r="Q586" s="121">
        <f t="shared" si="147"/>
        <v>0</v>
      </c>
      <c r="R586" s="122">
        <f t="shared" si="148"/>
        <v>24</v>
      </c>
      <c r="S586" s="120">
        <f t="shared" si="149"/>
        <v>1</v>
      </c>
      <c r="T586" s="120">
        <f t="shared" si="150"/>
        <v>1</v>
      </c>
      <c r="U586" s="149"/>
      <c r="V586" s="142">
        <f>+IF(M586&lt;&gt;0,($L586*(Lister!$F$11+Lister!$F$10*($K586+1000)/1000)+($J586-$L586)*Lister!$F$9)*1.05/$M586/60,0)</f>
        <v>0</v>
      </c>
      <c r="W586" s="142"/>
      <c r="X586" s="158">
        <f t="shared" si="153"/>
        <v>0</v>
      </c>
      <c r="Y586" s="121">
        <f t="shared" si="151"/>
        <v>0</v>
      </c>
      <c r="Z586" s="121">
        <f t="shared" si="152"/>
        <v>0</v>
      </c>
    </row>
    <row r="587" spans="1:26" x14ac:dyDescent="0.25">
      <c r="A587" s="37"/>
      <c r="B587" s="57"/>
      <c r="C587" s="57"/>
      <c r="D587" s="57"/>
      <c r="E587" s="57"/>
      <c r="F587" s="57"/>
      <c r="G587" s="70"/>
      <c r="H587" s="71"/>
      <c r="I587" s="70"/>
      <c r="J587" s="61"/>
      <c r="K587" s="61"/>
      <c r="L587" s="61"/>
      <c r="M587" s="61"/>
      <c r="N587" s="120">
        <f t="shared" ref="N587:N650" si="154">J587*K587/1000</f>
        <v>0</v>
      </c>
      <c r="O587" s="120">
        <f t="shared" ref="O587:O650" si="155">+J587/R587/3600</f>
        <v>0</v>
      </c>
      <c r="P587" s="121">
        <f t="shared" ref="P587:P650" si="156">K587*O587/1000</f>
        <v>0</v>
      </c>
      <c r="Q587" s="121">
        <f t="shared" ref="Q587:Q650" si="157">+IF(O587&lt;&gt;0,M587/O587,0)</f>
        <v>0</v>
      </c>
      <c r="R587" s="122">
        <f t="shared" ref="R587:R650" si="158">+(H587-G587+1)*24</f>
        <v>24</v>
      </c>
      <c r="S587" s="120">
        <f t="shared" ref="S587:S650" si="159">+(I587-G587+1)</f>
        <v>1</v>
      </c>
      <c r="T587" s="120">
        <f t="shared" ref="T587:T650" si="160">+(I587-G587+1)/(H587-G587+1)</f>
        <v>1</v>
      </c>
      <c r="U587" s="149"/>
      <c r="V587" s="142">
        <f>+IF(M587&lt;&gt;0,($L587*(Lister!$F$11+Lister!$F$10*($K587+1000)/1000)+($J587-$L587)*Lister!$F$9)*1.05/$M587/60,0)</f>
        <v>0</v>
      </c>
      <c r="W587" s="142"/>
      <c r="X587" s="158">
        <f t="shared" si="153"/>
        <v>0</v>
      </c>
      <c r="Y587" s="121">
        <f t="shared" si="151"/>
        <v>0</v>
      </c>
      <c r="Z587" s="121">
        <f t="shared" si="152"/>
        <v>0</v>
      </c>
    </row>
    <row r="588" spans="1:26" x14ac:dyDescent="0.25">
      <c r="A588" s="37"/>
      <c r="B588" s="57"/>
      <c r="C588" s="57"/>
      <c r="D588" s="57"/>
      <c r="E588" s="57"/>
      <c r="F588" s="57"/>
      <c r="G588" s="70"/>
      <c r="H588" s="71"/>
      <c r="I588" s="70"/>
      <c r="J588" s="61"/>
      <c r="K588" s="61"/>
      <c r="L588" s="61"/>
      <c r="M588" s="61"/>
      <c r="N588" s="120">
        <f t="shared" si="154"/>
        <v>0</v>
      </c>
      <c r="O588" s="120">
        <f t="shared" si="155"/>
        <v>0</v>
      </c>
      <c r="P588" s="121">
        <f t="shared" si="156"/>
        <v>0</v>
      </c>
      <c r="Q588" s="121">
        <f t="shared" si="157"/>
        <v>0</v>
      </c>
      <c r="R588" s="122">
        <f t="shared" si="158"/>
        <v>24</v>
      </c>
      <c r="S588" s="120">
        <f t="shared" si="159"/>
        <v>1</v>
      </c>
      <c r="T588" s="120">
        <f t="shared" si="160"/>
        <v>1</v>
      </c>
      <c r="U588" s="149"/>
      <c r="V588" s="142">
        <f>+IF(M588&lt;&gt;0,($L588*(Lister!$F$11+Lister!$F$10*($K588+1000)/1000)+($J588-$L588)*Lister!$F$9)*1.05/$M588/60,0)</f>
        <v>0</v>
      </c>
      <c r="W588" s="142"/>
      <c r="X588" s="158">
        <f t="shared" si="153"/>
        <v>0</v>
      </c>
      <c r="Y588" s="121">
        <f t="shared" si="151"/>
        <v>0</v>
      </c>
      <c r="Z588" s="121">
        <f t="shared" si="152"/>
        <v>0</v>
      </c>
    </row>
    <row r="589" spans="1:26" x14ac:dyDescent="0.25">
      <c r="A589" s="37"/>
      <c r="B589" s="57"/>
      <c r="C589" s="57"/>
      <c r="D589" s="57"/>
      <c r="E589" s="57"/>
      <c r="F589" s="57"/>
      <c r="G589" s="70"/>
      <c r="H589" s="71"/>
      <c r="I589" s="70"/>
      <c r="J589" s="61"/>
      <c r="K589" s="61"/>
      <c r="L589" s="61"/>
      <c r="M589" s="61"/>
      <c r="N589" s="120">
        <f t="shared" si="154"/>
        <v>0</v>
      </c>
      <c r="O589" s="120">
        <f t="shared" si="155"/>
        <v>0</v>
      </c>
      <c r="P589" s="121">
        <f t="shared" si="156"/>
        <v>0</v>
      </c>
      <c r="Q589" s="121">
        <f t="shared" si="157"/>
        <v>0</v>
      </c>
      <c r="R589" s="122">
        <f t="shared" si="158"/>
        <v>24</v>
      </c>
      <c r="S589" s="120">
        <f t="shared" si="159"/>
        <v>1</v>
      </c>
      <c r="T589" s="120">
        <f t="shared" si="160"/>
        <v>1</v>
      </c>
      <c r="U589" s="149"/>
      <c r="V589" s="142">
        <f>+IF(M589&lt;&gt;0,($L589*(Lister!$F$11+Lister!$F$10*($K589+1000)/1000)+($J589-$L589)*Lister!$F$9)*1.05/$M589/60,0)</f>
        <v>0</v>
      </c>
      <c r="W589" s="142"/>
      <c r="X589" s="158">
        <f t="shared" si="153"/>
        <v>0</v>
      </c>
      <c r="Y589" s="121">
        <f t="shared" si="151"/>
        <v>0</v>
      </c>
      <c r="Z589" s="121">
        <f t="shared" si="152"/>
        <v>0</v>
      </c>
    </row>
    <row r="590" spans="1:26" x14ac:dyDescent="0.25">
      <c r="A590" s="37"/>
      <c r="B590" s="57"/>
      <c r="C590" s="57"/>
      <c r="D590" s="57"/>
      <c r="E590" s="57"/>
      <c r="F590" s="57"/>
      <c r="G590" s="70"/>
      <c r="H590" s="71"/>
      <c r="I590" s="70"/>
      <c r="J590" s="61"/>
      <c r="K590" s="61"/>
      <c r="L590" s="61"/>
      <c r="M590" s="61"/>
      <c r="N590" s="120">
        <f t="shared" si="154"/>
        <v>0</v>
      </c>
      <c r="O590" s="120">
        <f t="shared" si="155"/>
        <v>0</v>
      </c>
      <c r="P590" s="121">
        <f t="shared" si="156"/>
        <v>0</v>
      </c>
      <c r="Q590" s="121">
        <f t="shared" si="157"/>
        <v>0</v>
      </c>
      <c r="R590" s="122">
        <f t="shared" si="158"/>
        <v>24</v>
      </c>
      <c r="S590" s="120">
        <f t="shared" si="159"/>
        <v>1</v>
      </c>
      <c r="T590" s="120">
        <f t="shared" si="160"/>
        <v>1</v>
      </c>
      <c r="U590" s="149"/>
      <c r="V590" s="142">
        <f>+IF(M590&lt;&gt;0,($L590*(Lister!$F$11+Lister!$F$10*($K590+1000)/1000)+($J590-$L590)*Lister!$F$9)*1.05/$M590/60,0)</f>
        <v>0</v>
      </c>
      <c r="W590" s="142"/>
      <c r="X590" s="158">
        <f t="shared" si="153"/>
        <v>0</v>
      </c>
      <c r="Y590" s="121">
        <f t="shared" si="151"/>
        <v>0</v>
      </c>
      <c r="Z590" s="121">
        <f t="shared" si="152"/>
        <v>0</v>
      </c>
    </row>
    <row r="591" spans="1:26" x14ac:dyDescent="0.25">
      <c r="A591" s="37"/>
      <c r="B591" s="57"/>
      <c r="C591" s="57"/>
      <c r="D591" s="57"/>
      <c r="E591" s="57"/>
      <c r="F591" s="57"/>
      <c r="G591" s="70"/>
      <c r="H591" s="71"/>
      <c r="I591" s="70"/>
      <c r="J591" s="61"/>
      <c r="K591" s="61"/>
      <c r="L591" s="61"/>
      <c r="M591" s="61"/>
      <c r="N591" s="120">
        <f t="shared" si="154"/>
        <v>0</v>
      </c>
      <c r="O591" s="120">
        <f t="shared" si="155"/>
        <v>0</v>
      </c>
      <c r="P591" s="121">
        <f t="shared" si="156"/>
        <v>0</v>
      </c>
      <c r="Q591" s="121">
        <f t="shared" si="157"/>
        <v>0</v>
      </c>
      <c r="R591" s="122">
        <f t="shared" si="158"/>
        <v>24</v>
      </c>
      <c r="S591" s="120">
        <f t="shared" si="159"/>
        <v>1</v>
      </c>
      <c r="T591" s="120">
        <f t="shared" si="160"/>
        <v>1</v>
      </c>
      <c r="U591" s="149"/>
      <c r="V591" s="142">
        <f>+IF(M591&lt;&gt;0,($L591*(Lister!$F$11+Lister!$F$10*($K591+1000)/1000)+($J591-$L591)*Lister!$F$9)*1.05/$M591/60,0)</f>
        <v>0</v>
      </c>
      <c r="W591" s="142"/>
      <c r="X591" s="158">
        <f t="shared" si="153"/>
        <v>0</v>
      </c>
      <c r="Y591" s="121">
        <f t="shared" si="151"/>
        <v>0</v>
      </c>
      <c r="Z591" s="121">
        <f t="shared" si="152"/>
        <v>0</v>
      </c>
    </row>
    <row r="592" spans="1:26" x14ac:dyDescent="0.25">
      <c r="A592" s="37"/>
      <c r="B592" s="57"/>
      <c r="C592" s="57"/>
      <c r="D592" s="57"/>
      <c r="E592" s="57"/>
      <c r="F592" s="57"/>
      <c r="G592" s="70"/>
      <c r="H592" s="71"/>
      <c r="I592" s="70"/>
      <c r="J592" s="61"/>
      <c r="K592" s="61"/>
      <c r="L592" s="61"/>
      <c r="M592" s="61"/>
      <c r="N592" s="120">
        <f t="shared" si="154"/>
        <v>0</v>
      </c>
      <c r="O592" s="120">
        <f t="shared" si="155"/>
        <v>0</v>
      </c>
      <c r="P592" s="121">
        <f t="shared" si="156"/>
        <v>0</v>
      </c>
      <c r="Q592" s="121">
        <f t="shared" si="157"/>
        <v>0</v>
      </c>
      <c r="R592" s="122">
        <f t="shared" si="158"/>
        <v>24</v>
      </c>
      <c r="S592" s="120">
        <f t="shared" si="159"/>
        <v>1</v>
      </c>
      <c r="T592" s="120">
        <f t="shared" si="160"/>
        <v>1</v>
      </c>
      <c r="U592" s="149"/>
      <c r="V592" s="142">
        <f>+IF(M592&lt;&gt;0,($L592*(Lister!$F$11+Lister!$F$10*($K592+1000)/1000)+($J592-$L592)*Lister!$F$9)*1.05/$M592/60,0)</f>
        <v>0</v>
      </c>
      <c r="W592" s="142"/>
      <c r="X592" s="158">
        <f t="shared" si="153"/>
        <v>0</v>
      </c>
      <c r="Y592" s="121">
        <f t="shared" si="151"/>
        <v>0</v>
      </c>
      <c r="Z592" s="121">
        <f t="shared" si="152"/>
        <v>0</v>
      </c>
    </row>
    <row r="593" spans="1:26" x14ac:dyDescent="0.25">
      <c r="A593" s="37"/>
      <c r="B593" s="57"/>
      <c r="C593" s="57"/>
      <c r="D593" s="57"/>
      <c r="E593" s="57"/>
      <c r="F593" s="57"/>
      <c r="G593" s="70"/>
      <c r="H593" s="71"/>
      <c r="I593" s="70"/>
      <c r="J593" s="61"/>
      <c r="K593" s="61"/>
      <c r="L593" s="61"/>
      <c r="M593" s="61"/>
      <c r="N593" s="120">
        <f t="shared" si="154"/>
        <v>0</v>
      </c>
      <c r="O593" s="120">
        <f t="shared" si="155"/>
        <v>0</v>
      </c>
      <c r="P593" s="121">
        <f t="shared" si="156"/>
        <v>0</v>
      </c>
      <c r="Q593" s="121">
        <f t="shared" si="157"/>
        <v>0</v>
      </c>
      <c r="R593" s="122">
        <f t="shared" si="158"/>
        <v>24</v>
      </c>
      <c r="S593" s="120">
        <f t="shared" si="159"/>
        <v>1</v>
      </c>
      <c r="T593" s="120">
        <f t="shared" si="160"/>
        <v>1</v>
      </c>
      <c r="U593" s="149"/>
      <c r="V593" s="142">
        <f>+IF(M593&lt;&gt;0,($L593*(Lister!$F$11+Lister!$F$10*($K593+1000)/1000)+($J593-$L593)*Lister!$F$9)*1.05/$M593/60,0)</f>
        <v>0</v>
      </c>
      <c r="W593" s="142"/>
      <c r="X593" s="158">
        <f t="shared" si="153"/>
        <v>0</v>
      </c>
      <c r="Y593" s="121">
        <f t="shared" si="151"/>
        <v>0</v>
      </c>
      <c r="Z593" s="121">
        <f t="shared" si="152"/>
        <v>0</v>
      </c>
    </row>
    <row r="594" spans="1:26" x14ac:dyDescent="0.25">
      <c r="A594" s="37"/>
      <c r="B594" s="57"/>
      <c r="C594" s="57"/>
      <c r="D594" s="57"/>
      <c r="E594" s="57"/>
      <c r="F594" s="57"/>
      <c r="G594" s="70"/>
      <c r="H594" s="71"/>
      <c r="I594" s="70"/>
      <c r="J594" s="61"/>
      <c r="K594" s="61"/>
      <c r="L594" s="61"/>
      <c r="M594" s="61"/>
      <c r="N594" s="120">
        <f t="shared" si="154"/>
        <v>0</v>
      </c>
      <c r="O594" s="120">
        <f t="shared" si="155"/>
        <v>0</v>
      </c>
      <c r="P594" s="121">
        <f t="shared" si="156"/>
        <v>0</v>
      </c>
      <c r="Q594" s="121">
        <f t="shared" si="157"/>
        <v>0</v>
      </c>
      <c r="R594" s="122">
        <f t="shared" si="158"/>
        <v>24</v>
      </c>
      <c r="S594" s="120">
        <f t="shared" si="159"/>
        <v>1</v>
      </c>
      <c r="T594" s="120">
        <f t="shared" si="160"/>
        <v>1</v>
      </c>
      <c r="U594" s="149"/>
      <c r="V594" s="142">
        <f>+IF(M594&lt;&gt;0,($L594*(Lister!$F$11+Lister!$F$10*($K594+1000)/1000)+($J594-$L594)*Lister!$F$9)*1.05/$M594/60,0)</f>
        <v>0</v>
      </c>
      <c r="W594" s="142"/>
      <c r="X594" s="158">
        <f t="shared" si="153"/>
        <v>0</v>
      </c>
      <c r="Y594" s="121">
        <f t="shared" ref="Y594:Y657" si="161">+IF(V594&lt;&gt;0,S594/V594,0)</f>
        <v>0</v>
      </c>
      <c r="Z594" s="121">
        <f t="shared" si="152"/>
        <v>0</v>
      </c>
    </row>
    <row r="595" spans="1:26" x14ac:dyDescent="0.25">
      <c r="A595" s="37"/>
      <c r="B595" s="57"/>
      <c r="C595" s="57"/>
      <c r="D595" s="57"/>
      <c r="E595" s="57"/>
      <c r="F595" s="57"/>
      <c r="G595" s="70"/>
      <c r="H595" s="71"/>
      <c r="I595" s="70"/>
      <c r="J595" s="61"/>
      <c r="K595" s="61"/>
      <c r="L595" s="61"/>
      <c r="M595" s="61"/>
      <c r="N595" s="120">
        <f t="shared" si="154"/>
        <v>0</v>
      </c>
      <c r="O595" s="120">
        <f t="shared" si="155"/>
        <v>0</v>
      </c>
      <c r="P595" s="121">
        <f t="shared" si="156"/>
        <v>0</v>
      </c>
      <c r="Q595" s="121">
        <f t="shared" si="157"/>
        <v>0</v>
      </c>
      <c r="R595" s="122">
        <f t="shared" si="158"/>
        <v>24</v>
      </c>
      <c r="S595" s="120">
        <f t="shared" si="159"/>
        <v>1</v>
      </c>
      <c r="T595" s="120">
        <f t="shared" si="160"/>
        <v>1</v>
      </c>
      <c r="U595" s="149"/>
      <c r="V595" s="142">
        <f>+IF(M595&lt;&gt;0,($L595*(Lister!$F$11+Lister!$F$10*($K595+1000)/1000)+($J595-$L595)*Lister!$F$9)*1.05/$M595/60,0)</f>
        <v>0</v>
      </c>
      <c r="W595" s="142"/>
      <c r="X595" s="158">
        <f t="shared" si="153"/>
        <v>0</v>
      </c>
      <c r="Y595" s="121">
        <f t="shared" si="161"/>
        <v>0</v>
      </c>
      <c r="Z595" s="121">
        <f t="shared" si="152"/>
        <v>0</v>
      </c>
    </row>
    <row r="596" spans="1:26" x14ac:dyDescent="0.25">
      <c r="A596" s="37"/>
      <c r="B596" s="57"/>
      <c r="C596" s="57"/>
      <c r="D596" s="57"/>
      <c r="E596" s="57"/>
      <c r="F596" s="57"/>
      <c r="G596" s="70"/>
      <c r="H596" s="71"/>
      <c r="I596" s="70"/>
      <c r="J596" s="61"/>
      <c r="K596" s="61"/>
      <c r="L596" s="61"/>
      <c r="M596" s="61"/>
      <c r="N596" s="120">
        <f t="shared" si="154"/>
        <v>0</v>
      </c>
      <c r="O596" s="120">
        <f t="shared" si="155"/>
        <v>0</v>
      </c>
      <c r="P596" s="121">
        <f t="shared" si="156"/>
        <v>0</v>
      </c>
      <c r="Q596" s="121">
        <f t="shared" si="157"/>
        <v>0</v>
      </c>
      <c r="R596" s="122">
        <f t="shared" si="158"/>
        <v>24</v>
      </c>
      <c r="S596" s="120">
        <f t="shared" si="159"/>
        <v>1</v>
      </c>
      <c r="T596" s="120">
        <f t="shared" si="160"/>
        <v>1</v>
      </c>
      <c r="U596" s="149"/>
      <c r="V596" s="142">
        <f>+IF(M596&lt;&gt;0,($L596*(Lister!$F$11+Lister!$F$10*($K596+1000)/1000)+($J596-$L596)*Lister!$F$9)*1.05/$M596/60,0)</f>
        <v>0</v>
      </c>
      <c r="W596" s="142"/>
      <c r="X596" s="158">
        <f t="shared" si="153"/>
        <v>0</v>
      </c>
      <c r="Y596" s="121">
        <f t="shared" si="161"/>
        <v>0</v>
      </c>
      <c r="Z596" s="121">
        <f t="shared" si="152"/>
        <v>0</v>
      </c>
    </row>
    <row r="597" spans="1:26" x14ac:dyDescent="0.25">
      <c r="A597" s="37"/>
      <c r="B597" s="57"/>
      <c r="C597" s="57"/>
      <c r="D597" s="57"/>
      <c r="E597" s="57"/>
      <c r="F597" s="57"/>
      <c r="G597" s="70"/>
      <c r="H597" s="71"/>
      <c r="I597" s="70"/>
      <c r="J597" s="61"/>
      <c r="K597" s="61"/>
      <c r="L597" s="61"/>
      <c r="M597" s="61"/>
      <c r="N597" s="120">
        <f t="shared" si="154"/>
        <v>0</v>
      </c>
      <c r="O597" s="120">
        <f t="shared" si="155"/>
        <v>0</v>
      </c>
      <c r="P597" s="121">
        <f t="shared" si="156"/>
        <v>0</v>
      </c>
      <c r="Q597" s="121">
        <f t="shared" si="157"/>
        <v>0</v>
      </c>
      <c r="R597" s="122">
        <f t="shared" si="158"/>
        <v>24</v>
      </c>
      <c r="S597" s="120">
        <f t="shared" si="159"/>
        <v>1</v>
      </c>
      <c r="T597" s="120">
        <f t="shared" si="160"/>
        <v>1</v>
      </c>
      <c r="U597" s="149"/>
      <c r="V597" s="142">
        <f>+IF(M597&lt;&gt;0,($L597*(Lister!$F$11+Lister!$F$10*($K597+1000)/1000)+($J597-$L597)*Lister!$F$9)*1.05/$M597/60,0)</f>
        <v>0</v>
      </c>
      <c r="W597" s="142"/>
      <c r="X597" s="158">
        <f t="shared" si="153"/>
        <v>0</v>
      </c>
      <c r="Y597" s="121">
        <f t="shared" si="161"/>
        <v>0</v>
      </c>
      <c r="Z597" s="121">
        <f t="shared" si="152"/>
        <v>0</v>
      </c>
    </row>
    <row r="598" spans="1:26" x14ac:dyDescent="0.25">
      <c r="A598" s="37"/>
      <c r="B598" s="57"/>
      <c r="C598" s="57"/>
      <c r="D598" s="57"/>
      <c r="E598" s="57"/>
      <c r="F598" s="57"/>
      <c r="G598" s="70"/>
      <c r="H598" s="71"/>
      <c r="I598" s="70"/>
      <c r="J598" s="61"/>
      <c r="K598" s="61"/>
      <c r="L598" s="61"/>
      <c r="M598" s="61"/>
      <c r="N598" s="120">
        <f t="shared" si="154"/>
        <v>0</v>
      </c>
      <c r="O598" s="120">
        <f t="shared" si="155"/>
        <v>0</v>
      </c>
      <c r="P598" s="121">
        <f t="shared" si="156"/>
        <v>0</v>
      </c>
      <c r="Q598" s="121">
        <f t="shared" si="157"/>
        <v>0</v>
      </c>
      <c r="R598" s="122">
        <f t="shared" si="158"/>
        <v>24</v>
      </c>
      <c r="S598" s="120">
        <f t="shared" si="159"/>
        <v>1</v>
      </c>
      <c r="T598" s="120">
        <f t="shared" si="160"/>
        <v>1</v>
      </c>
      <c r="U598" s="149"/>
      <c r="V598" s="142">
        <f>+IF(M598&lt;&gt;0,($L598*(Lister!$F$11+Lister!$F$10*($K598+1000)/1000)+($J598-$L598)*Lister!$F$9)*1.05/$M598/60,0)</f>
        <v>0</v>
      </c>
      <c r="W598" s="142"/>
      <c r="X598" s="158">
        <f t="shared" si="153"/>
        <v>0</v>
      </c>
      <c r="Y598" s="121">
        <f t="shared" si="161"/>
        <v>0</v>
      </c>
      <c r="Z598" s="121">
        <f t="shared" si="152"/>
        <v>0</v>
      </c>
    </row>
    <row r="599" spans="1:26" x14ac:dyDescent="0.25">
      <c r="A599" s="37"/>
      <c r="B599" s="57"/>
      <c r="C599" s="57"/>
      <c r="D599" s="57"/>
      <c r="E599" s="57"/>
      <c r="F599" s="57"/>
      <c r="G599" s="70"/>
      <c r="H599" s="71"/>
      <c r="I599" s="70"/>
      <c r="J599" s="61"/>
      <c r="K599" s="61"/>
      <c r="L599" s="61"/>
      <c r="M599" s="61"/>
      <c r="N599" s="120">
        <f t="shared" si="154"/>
        <v>0</v>
      </c>
      <c r="O599" s="120">
        <f t="shared" si="155"/>
        <v>0</v>
      </c>
      <c r="P599" s="121">
        <f t="shared" si="156"/>
        <v>0</v>
      </c>
      <c r="Q599" s="121">
        <f t="shared" si="157"/>
        <v>0</v>
      </c>
      <c r="R599" s="122">
        <f t="shared" si="158"/>
        <v>24</v>
      </c>
      <c r="S599" s="120">
        <f t="shared" si="159"/>
        <v>1</v>
      </c>
      <c r="T599" s="120">
        <f t="shared" si="160"/>
        <v>1</v>
      </c>
      <c r="U599" s="149"/>
      <c r="V599" s="142">
        <f>+IF(M599&lt;&gt;0,($L599*(Lister!$F$11+Lister!$F$10*($K599+1000)/1000)+($J599-$L599)*Lister!$F$9)*1.05/$M599/60,0)</f>
        <v>0</v>
      </c>
      <c r="W599" s="142"/>
      <c r="X599" s="158">
        <f t="shared" si="153"/>
        <v>0</v>
      </c>
      <c r="Y599" s="121">
        <f t="shared" si="161"/>
        <v>0</v>
      </c>
      <c r="Z599" s="121">
        <f t="shared" ref="Z599:Z662" si="162">+IF(X599&lt;&gt;0,T599/X599,0)</f>
        <v>0</v>
      </c>
    </row>
    <row r="600" spans="1:26" x14ac:dyDescent="0.25">
      <c r="A600" s="37"/>
      <c r="B600" s="57"/>
      <c r="C600" s="57"/>
      <c r="D600" s="57"/>
      <c r="E600" s="57"/>
      <c r="F600" s="57"/>
      <c r="G600" s="70"/>
      <c r="H600" s="71"/>
      <c r="I600" s="70"/>
      <c r="J600" s="61"/>
      <c r="K600" s="61"/>
      <c r="L600" s="61"/>
      <c r="M600" s="61"/>
      <c r="N600" s="120">
        <f t="shared" si="154"/>
        <v>0</v>
      </c>
      <c r="O600" s="120">
        <f t="shared" si="155"/>
        <v>0</v>
      </c>
      <c r="P600" s="121">
        <f t="shared" si="156"/>
        <v>0</v>
      </c>
      <c r="Q600" s="121">
        <f t="shared" si="157"/>
        <v>0</v>
      </c>
      <c r="R600" s="122">
        <f t="shared" si="158"/>
        <v>24</v>
      </c>
      <c r="S600" s="120">
        <f t="shared" si="159"/>
        <v>1</v>
      </c>
      <c r="T600" s="120">
        <f t="shared" si="160"/>
        <v>1</v>
      </c>
      <c r="U600" s="149"/>
      <c r="V600" s="142">
        <f>+IF(M600&lt;&gt;0,($L600*(Lister!$F$11+Lister!$F$10*($K600+1000)/1000)+($J600-$L600)*Lister!$F$9)*1.05/$M600/60,0)</f>
        <v>0</v>
      </c>
      <c r="W600" s="142"/>
      <c r="X600" s="158">
        <f t="shared" si="153"/>
        <v>0</v>
      </c>
      <c r="Y600" s="121">
        <f t="shared" si="161"/>
        <v>0</v>
      </c>
      <c r="Z600" s="121">
        <f t="shared" si="162"/>
        <v>0</v>
      </c>
    </row>
    <row r="601" spans="1:26" x14ac:dyDescent="0.25">
      <c r="A601" s="37"/>
      <c r="B601" s="57"/>
      <c r="C601" s="57"/>
      <c r="D601" s="57"/>
      <c r="E601" s="57"/>
      <c r="F601" s="57"/>
      <c r="G601" s="70"/>
      <c r="H601" s="71"/>
      <c r="I601" s="70"/>
      <c r="J601" s="61"/>
      <c r="K601" s="61"/>
      <c r="L601" s="61"/>
      <c r="M601" s="61"/>
      <c r="N601" s="120">
        <f t="shared" si="154"/>
        <v>0</v>
      </c>
      <c r="O601" s="120">
        <f t="shared" si="155"/>
        <v>0</v>
      </c>
      <c r="P601" s="121">
        <f t="shared" si="156"/>
        <v>0</v>
      </c>
      <c r="Q601" s="121">
        <f t="shared" si="157"/>
        <v>0</v>
      </c>
      <c r="R601" s="122">
        <f t="shared" si="158"/>
        <v>24</v>
      </c>
      <c r="S601" s="120">
        <f t="shared" si="159"/>
        <v>1</v>
      </c>
      <c r="T601" s="120">
        <f t="shared" si="160"/>
        <v>1</v>
      </c>
      <c r="U601" s="149"/>
      <c r="V601" s="142">
        <f>+IF(M601&lt;&gt;0,($L601*(Lister!$F$11+Lister!$F$10*($K601+1000)/1000)+($J601-$L601)*Lister!$F$9)*1.05/$M601/60,0)</f>
        <v>0</v>
      </c>
      <c r="W601" s="142"/>
      <c r="X601" s="158">
        <f t="shared" si="153"/>
        <v>0</v>
      </c>
      <c r="Y601" s="121">
        <f t="shared" si="161"/>
        <v>0</v>
      </c>
      <c r="Z601" s="121">
        <f t="shared" si="162"/>
        <v>0</v>
      </c>
    </row>
    <row r="602" spans="1:26" x14ac:dyDescent="0.25">
      <c r="A602" s="37"/>
      <c r="B602" s="57"/>
      <c r="C602" s="57"/>
      <c r="D602" s="57"/>
      <c r="E602" s="57"/>
      <c r="F602" s="57"/>
      <c r="G602" s="70"/>
      <c r="H602" s="71"/>
      <c r="I602" s="70"/>
      <c r="J602" s="61"/>
      <c r="K602" s="61"/>
      <c r="L602" s="61"/>
      <c r="M602" s="61"/>
      <c r="N602" s="120">
        <f t="shared" si="154"/>
        <v>0</v>
      </c>
      <c r="O602" s="120">
        <f t="shared" si="155"/>
        <v>0</v>
      </c>
      <c r="P602" s="121">
        <f t="shared" si="156"/>
        <v>0</v>
      </c>
      <c r="Q602" s="121">
        <f t="shared" si="157"/>
        <v>0</v>
      </c>
      <c r="R602" s="122">
        <f t="shared" si="158"/>
        <v>24</v>
      </c>
      <c r="S602" s="120">
        <f t="shared" si="159"/>
        <v>1</v>
      </c>
      <c r="T602" s="120">
        <f t="shared" si="160"/>
        <v>1</v>
      </c>
      <c r="U602" s="149"/>
      <c r="V602" s="142">
        <f>+IF(M602&lt;&gt;0,($L602*(Lister!$F$11+Lister!$F$10*($K602+1000)/1000)+($J602-$L602)*Lister!$F$9)*1.05/$M602/60,0)</f>
        <v>0</v>
      </c>
      <c r="W602" s="142"/>
      <c r="X602" s="158">
        <f t="shared" si="153"/>
        <v>0</v>
      </c>
      <c r="Y602" s="121">
        <f t="shared" si="161"/>
        <v>0</v>
      </c>
      <c r="Z602" s="121">
        <f t="shared" si="162"/>
        <v>0</v>
      </c>
    </row>
    <row r="603" spans="1:26" x14ac:dyDescent="0.25">
      <c r="A603" s="37"/>
      <c r="B603" s="57"/>
      <c r="C603" s="57"/>
      <c r="D603" s="57"/>
      <c r="E603" s="57"/>
      <c r="F603" s="57"/>
      <c r="G603" s="70"/>
      <c r="H603" s="71"/>
      <c r="I603" s="70"/>
      <c r="J603" s="61"/>
      <c r="K603" s="61"/>
      <c r="L603" s="61"/>
      <c r="M603" s="61"/>
      <c r="N603" s="120">
        <f t="shared" si="154"/>
        <v>0</v>
      </c>
      <c r="O603" s="120">
        <f t="shared" si="155"/>
        <v>0</v>
      </c>
      <c r="P603" s="121">
        <f t="shared" si="156"/>
        <v>0</v>
      </c>
      <c r="Q603" s="121">
        <f t="shared" si="157"/>
        <v>0</v>
      </c>
      <c r="R603" s="122">
        <f t="shared" si="158"/>
        <v>24</v>
      </c>
      <c r="S603" s="120">
        <f t="shared" si="159"/>
        <v>1</v>
      </c>
      <c r="T603" s="120">
        <f t="shared" si="160"/>
        <v>1</v>
      </c>
      <c r="U603" s="149"/>
      <c r="V603" s="142">
        <f>+IF(M603&lt;&gt;0,($L603*(Lister!$F$11+Lister!$F$10*($K603+1000)/1000)+($J603-$L603)*Lister!$F$9)*1.05/$M603/60,0)</f>
        <v>0</v>
      </c>
      <c r="W603" s="142"/>
      <c r="X603" s="158">
        <f t="shared" si="153"/>
        <v>0</v>
      </c>
      <c r="Y603" s="121">
        <f t="shared" si="161"/>
        <v>0</v>
      </c>
      <c r="Z603" s="121">
        <f t="shared" si="162"/>
        <v>0</v>
      </c>
    </row>
    <row r="604" spans="1:26" x14ac:dyDescent="0.25">
      <c r="A604" s="37"/>
      <c r="B604" s="57"/>
      <c r="C604" s="57"/>
      <c r="D604" s="57"/>
      <c r="E604" s="57"/>
      <c r="F604" s="57"/>
      <c r="G604" s="70"/>
      <c r="H604" s="71"/>
      <c r="I604" s="70"/>
      <c r="J604" s="61"/>
      <c r="K604" s="61"/>
      <c r="L604" s="61"/>
      <c r="M604" s="61"/>
      <c r="N604" s="120">
        <f t="shared" si="154"/>
        <v>0</v>
      </c>
      <c r="O604" s="120">
        <f t="shared" si="155"/>
        <v>0</v>
      </c>
      <c r="P604" s="121">
        <f t="shared" si="156"/>
        <v>0</v>
      </c>
      <c r="Q604" s="121">
        <f t="shared" si="157"/>
        <v>0</v>
      </c>
      <c r="R604" s="122">
        <f t="shared" si="158"/>
        <v>24</v>
      </c>
      <c r="S604" s="120">
        <f t="shared" si="159"/>
        <v>1</v>
      </c>
      <c r="T604" s="120">
        <f t="shared" si="160"/>
        <v>1</v>
      </c>
      <c r="U604" s="149"/>
      <c r="V604" s="142">
        <f>+IF(M604&lt;&gt;0,($L604*(Lister!$F$11+Lister!$F$10*($K604+1000)/1000)+($J604-$L604)*Lister!$F$9)*1.05/$M604/60,0)</f>
        <v>0</v>
      </c>
      <c r="W604" s="142"/>
      <c r="X604" s="158">
        <f t="shared" si="153"/>
        <v>0</v>
      </c>
      <c r="Y604" s="121">
        <f t="shared" si="161"/>
        <v>0</v>
      </c>
      <c r="Z604" s="121">
        <f t="shared" si="162"/>
        <v>0</v>
      </c>
    </row>
    <row r="605" spans="1:26" x14ac:dyDescent="0.25">
      <c r="A605" s="37"/>
      <c r="B605" s="57"/>
      <c r="C605" s="57"/>
      <c r="D605" s="57"/>
      <c r="E605" s="57"/>
      <c r="F605" s="57"/>
      <c r="G605" s="70"/>
      <c r="H605" s="71"/>
      <c r="I605" s="70"/>
      <c r="J605" s="61"/>
      <c r="K605" s="61"/>
      <c r="L605" s="61"/>
      <c r="M605" s="61"/>
      <c r="N605" s="120">
        <f t="shared" si="154"/>
        <v>0</v>
      </c>
      <c r="O605" s="120">
        <f t="shared" si="155"/>
        <v>0</v>
      </c>
      <c r="P605" s="121">
        <f t="shared" si="156"/>
        <v>0</v>
      </c>
      <c r="Q605" s="121">
        <f t="shared" si="157"/>
        <v>0</v>
      </c>
      <c r="R605" s="122">
        <f t="shared" si="158"/>
        <v>24</v>
      </c>
      <c r="S605" s="120">
        <f t="shared" si="159"/>
        <v>1</v>
      </c>
      <c r="T605" s="120">
        <f t="shared" si="160"/>
        <v>1</v>
      </c>
      <c r="U605" s="149"/>
      <c r="V605" s="142">
        <f>+IF(M605&lt;&gt;0,($L605*(Lister!$F$11+Lister!$F$10*($K605+1000)/1000)+($J605-$L605)*Lister!$F$9)*1.05/$M605/60,0)</f>
        <v>0</v>
      </c>
      <c r="W605" s="142"/>
      <c r="X605" s="158">
        <f t="shared" si="153"/>
        <v>0</v>
      </c>
      <c r="Y605" s="121">
        <f t="shared" si="161"/>
        <v>0</v>
      </c>
      <c r="Z605" s="121">
        <f t="shared" si="162"/>
        <v>0</v>
      </c>
    </row>
    <row r="606" spans="1:26" x14ac:dyDescent="0.25">
      <c r="A606" s="37"/>
      <c r="B606" s="57"/>
      <c r="C606" s="57"/>
      <c r="D606" s="57"/>
      <c r="E606" s="57"/>
      <c r="F606" s="57"/>
      <c r="G606" s="70"/>
      <c r="H606" s="71"/>
      <c r="I606" s="70"/>
      <c r="J606" s="61"/>
      <c r="K606" s="61"/>
      <c r="L606" s="61"/>
      <c r="M606" s="61"/>
      <c r="N606" s="120">
        <f t="shared" si="154"/>
        <v>0</v>
      </c>
      <c r="O606" s="120">
        <f t="shared" si="155"/>
        <v>0</v>
      </c>
      <c r="P606" s="121">
        <f t="shared" si="156"/>
        <v>0</v>
      </c>
      <c r="Q606" s="121">
        <f t="shared" si="157"/>
        <v>0</v>
      </c>
      <c r="R606" s="122">
        <f t="shared" si="158"/>
        <v>24</v>
      </c>
      <c r="S606" s="120">
        <f t="shared" si="159"/>
        <v>1</v>
      </c>
      <c r="T606" s="120">
        <f t="shared" si="160"/>
        <v>1</v>
      </c>
      <c r="U606" s="149"/>
      <c r="V606" s="142">
        <f>+IF(M606&lt;&gt;0,($L606*(Lister!$F$11+Lister!$F$10*($K606+1000)/1000)+($J606-$L606)*Lister!$F$9)*1.05/$M606/60,0)</f>
        <v>0</v>
      </c>
      <c r="W606" s="142"/>
      <c r="X606" s="158">
        <f t="shared" si="153"/>
        <v>0</v>
      </c>
      <c r="Y606" s="121">
        <f t="shared" si="161"/>
        <v>0</v>
      </c>
      <c r="Z606" s="121">
        <f t="shared" si="162"/>
        <v>0</v>
      </c>
    </row>
    <row r="607" spans="1:26" x14ac:dyDescent="0.25">
      <c r="A607" s="37"/>
      <c r="B607" s="57"/>
      <c r="C607" s="57"/>
      <c r="D607" s="57"/>
      <c r="E607" s="57"/>
      <c r="F607" s="57"/>
      <c r="G607" s="70"/>
      <c r="H607" s="71"/>
      <c r="I607" s="70"/>
      <c r="J607" s="61"/>
      <c r="K607" s="61"/>
      <c r="L607" s="61"/>
      <c r="M607" s="61"/>
      <c r="N607" s="120">
        <f t="shared" si="154"/>
        <v>0</v>
      </c>
      <c r="O607" s="120">
        <f t="shared" si="155"/>
        <v>0</v>
      </c>
      <c r="P607" s="121">
        <f t="shared" si="156"/>
        <v>0</v>
      </c>
      <c r="Q607" s="121">
        <f t="shared" si="157"/>
        <v>0</v>
      </c>
      <c r="R607" s="122">
        <f t="shared" si="158"/>
        <v>24</v>
      </c>
      <c r="S607" s="120">
        <f t="shared" si="159"/>
        <v>1</v>
      </c>
      <c r="T607" s="120">
        <f t="shared" si="160"/>
        <v>1</v>
      </c>
      <c r="U607" s="149"/>
      <c r="V607" s="142">
        <f>+IF(M607&lt;&gt;0,($L607*(Lister!$F$11+Lister!$F$10*($K607+1000)/1000)+($J607-$L607)*Lister!$F$9)*1.05/$M607/60,0)</f>
        <v>0</v>
      </c>
      <c r="W607" s="142"/>
      <c r="X607" s="158">
        <f t="shared" si="153"/>
        <v>0</v>
      </c>
      <c r="Y607" s="121">
        <f t="shared" si="161"/>
        <v>0</v>
      </c>
      <c r="Z607" s="121">
        <f t="shared" si="162"/>
        <v>0</v>
      </c>
    </row>
    <row r="608" spans="1:26" x14ac:dyDescent="0.25">
      <c r="A608" s="37"/>
      <c r="B608" s="57"/>
      <c r="C608" s="57"/>
      <c r="D608" s="57"/>
      <c r="E608" s="57"/>
      <c r="F608" s="57"/>
      <c r="G608" s="70"/>
      <c r="H608" s="71"/>
      <c r="I608" s="70"/>
      <c r="J608" s="61"/>
      <c r="K608" s="61"/>
      <c r="L608" s="61"/>
      <c r="M608" s="61"/>
      <c r="N608" s="120">
        <f t="shared" si="154"/>
        <v>0</v>
      </c>
      <c r="O608" s="120">
        <f t="shared" si="155"/>
        <v>0</v>
      </c>
      <c r="P608" s="121">
        <f t="shared" si="156"/>
        <v>0</v>
      </c>
      <c r="Q608" s="121">
        <f t="shared" si="157"/>
        <v>0</v>
      </c>
      <c r="R608" s="122">
        <f t="shared" si="158"/>
        <v>24</v>
      </c>
      <c r="S608" s="120">
        <f t="shared" si="159"/>
        <v>1</v>
      </c>
      <c r="T608" s="120">
        <f t="shared" si="160"/>
        <v>1</v>
      </c>
      <c r="U608" s="149"/>
      <c r="V608" s="142">
        <f>+IF(M608&lt;&gt;0,($L608*(Lister!$F$11+Lister!$F$10*($K608+1000)/1000)+($J608-$L608)*Lister!$F$9)*1.05/$M608/60,0)</f>
        <v>0</v>
      </c>
      <c r="W608" s="142"/>
      <c r="X608" s="158">
        <f t="shared" si="153"/>
        <v>0</v>
      </c>
      <c r="Y608" s="121">
        <f t="shared" si="161"/>
        <v>0</v>
      </c>
      <c r="Z608" s="121">
        <f t="shared" si="162"/>
        <v>0</v>
      </c>
    </row>
    <row r="609" spans="1:26" x14ac:dyDescent="0.25">
      <c r="A609" s="37"/>
      <c r="B609" s="57"/>
      <c r="C609" s="57"/>
      <c r="D609" s="57"/>
      <c r="E609" s="57"/>
      <c r="F609" s="57"/>
      <c r="G609" s="70"/>
      <c r="H609" s="71"/>
      <c r="I609" s="70"/>
      <c r="J609" s="61"/>
      <c r="K609" s="61"/>
      <c r="L609" s="61"/>
      <c r="M609" s="61"/>
      <c r="N609" s="120">
        <f t="shared" si="154"/>
        <v>0</v>
      </c>
      <c r="O609" s="120">
        <f t="shared" si="155"/>
        <v>0</v>
      </c>
      <c r="P609" s="121">
        <f t="shared" si="156"/>
        <v>0</v>
      </c>
      <c r="Q609" s="121">
        <f t="shared" si="157"/>
        <v>0</v>
      </c>
      <c r="R609" s="122">
        <f t="shared" si="158"/>
        <v>24</v>
      </c>
      <c r="S609" s="120">
        <f t="shared" si="159"/>
        <v>1</v>
      </c>
      <c r="T609" s="120">
        <f t="shared" si="160"/>
        <v>1</v>
      </c>
      <c r="U609" s="149"/>
      <c r="V609" s="142">
        <f>+IF(M609&lt;&gt;0,($L609*(Lister!$F$11+Lister!$F$10*($K609+1000)/1000)+($J609-$L609)*Lister!$F$9)*1.05/$M609/60,0)</f>
        <v>0</v>
      </c>
      <c r="W609" s="142"/>
      <c r="X609" s="158">
        <f t="shared" si="153"/>
        <v>0</v>
      </c>
      <c r="Y609" s="121">
        <f t="shared" si="161"/>
        <v>0</v>
      </c>
      <c r="Z609" s="121">
        <f t="shared" si="162"/>
        <v>0</v>
      </c>
    </row>
    <row r="610" spans="1:26" x14ac:dyDescent="0.25">
      <c r="A610" s="37"/>
      <c r="B610" s="57"/>
      <c r="C610" s="57"/>
      <c r="D610" s="57"/>
      <c r="E610" s="57"/>
      <c r="F610" s="57"/>
      <c r="G610" s="70"/>
      <c r="H610" s="71"/>
      <c r="I610" s="70"/>
      <c r="J610" s="61"/>
      <c r="K610" s="61"/>
      <c r="L610" s="61"/>
      <c r="M610" s="61"/>
      <c r="N610" s="120">
        <f t="shared" si="154"/>
        <v>0</v>
      </c>
      <c r="O610" s="120">
        <f t="shared" si="155"/>
        <v>0</v>
      </c>
      <c r="P610" s="121">
        <f t="shared" si="156"/>
        <v>0</v>
      </c>
      <c r="Q610" s="121">
        <f t="shared" si="157"/>
        <v>0</v>
      </c>
      <c r="R610" s="122">
        <f t="shared" si="158"/>
        <v>24</v>
      </c>
      <c r="S610" s="120">
        <f t="shared" si="159"/>
        <v>1</v>
      </c>
      <c r="T610" s="120">
        <f t="shared" si="160"/>
        <v>1</v>
      </c>
      <c r="U610" s="149"/>
      <c r="V610" s="142">
        <f>+IF(M610&lt;&gt;0,($L610*(Lister!$F$11+Lister!$F$10*($K610+1000)/1000)+($J610-$L610)*Lister!$F$9)*1.05/$M610/60,0)</f>
        <v>0</v>
      </c>
      <c r="W610" s="142"/>
      <c r="X610" s="158">
        <f t="shared" si="153"/>
        <v>0</v>
      </c>
      <c r="Y610" s="121">
        <f t="shared" si="161"/>
        <v>0</v>
      </c>
      <c r="Z610" s="121">
        <f t="shared" si="162"/>
        <v>0</v>
      </c>
    </row>
    <row r="611" spans="1:26" x14ac:dyDescent="0.25">
      <c r="A611" s="37"/>
      <c r="B611" s="57"/>
      <c r="C611" s="57"/>
      <c r="D611" s="57"/>
      <c r="E611" s="57"/>
      <c r="F611" s="57"/>
      <c r="G611" s="70"/>
      <c r="H611" s="71"/>
      <c r="I611" s="70"/>
      <c r="J611" s="61"/>
      <c r="K611" s="61"/>
      <c r="L611" s="61"/>
      <c r="M611" s="61"/>
      <c r="N611" s="120">
        <f t="shared" si="154"/>
        <v>0</v>
      </c>
      <c r="O611" s="120">
        <f t="shared" si="155"/>
        <v>0</v>
      </c>
      <c r="P611" s="121">
        <f t="shared" si="156"/>
        <v>0</v>
      </c>
      <c r="Q611" s="121">
        <f t="shared" si="157"/>
        <v>0</v>
      </c>
      <c r="R611" s="122">
        <f t="shared" si="158"/>
        <v>24</v>
      </c>
      <c r="S611" s="120">
        <f t="shared" si="159"/>
        <v>1</v>
      </c>
      <c r="T611" s="120">
        <f t="shared" si="160"/>
        <v>1</v>
      </c>
      <c r="U611" s="149"/>
      <c r="V611" s="142">
        <f>+IF(M611&lt;&gt;0,($L611*(Lister!$F$11+Lister!$F$10*($K611+1000)/1000)+($J611-$L611)*Lister!$F$9)*1.05/$M611/60,0)</f>
        <v>0</v>
      </c>
      <c r="W611" s="142"/>
      <c r="X611" s="158">
        <f t="shared" si="153"/>
        <v>0</v>
      </c>
      <c r="Y611" s="121">
        <f t="shared" si="161"/>
        <v>0</v>
      </c>
      <c r="Z611" s="121">
        <f t="shared" si="162"/>
        <v>0</v>
      </c>
    </row>
    <row r="612" spans="1:26" x14ac:dyDescent="0.25">
      <c r="A612" s="37"/>
      <c r="B612" s="57"/>
      <c r="C612" s="57"/>
      <c r="D612" s="57"/>
      <c r="E612" s="57"/>
      <c r="F612" s="57"/>
      <c r="G612" s="70"/>
      <c r="H612" s="71"/>
      <c r="I612" s="70"/>
      <c r="J612" s="61"/>
      <c r="K612" s="61"/>
      <c r="L612" s="61"/>
      <c r="M612" s="61"/>
      <c r="N612" s="120">
        <f t="shared" si="154"/>
        <v>0</v>
      </c>
      <c r="O612" s="120">
        <f t="shared" si="155"/>
        <v>0</v>
      </c>
      <c r="P612" s="121">
        <f t="shared" si="156"/>
        <v>0</v>
      </c>
      <c r="Q612" s="121">
        <f t="shared" si="157"/>
        <v>0</v>
      </c>
      <c r="R612" s="122">
        <f t="shared" si="158"/>
        <v>24</v>
      </c>
      <c r="S612" s="120">
        <f t="shared" si="159"/>
        <v>1</v>
      </c>
      <c r="T612" s="120">
        <f t="shared" si="160"/>
        <v>1</v>
      </c>
      <c r="U612" s="149"/>
      <c r="V612" s="142">
        <f>+IF(M612&lt;&gt;0,($L612*(Lister!$F$11+Lister!$F$10*($K612+1000)/1000)+($J612-$L612)*Lister!$F$9)*1.05/$M612/60,0)</f>
        <v>0</v>
      </c>
      <c r="W612" s="142"/>
      <c r="X612" s="158">
        <f t="shared" si="153"/>
        <v>0</v>
      </c>
      <c r="Y612" s="121">
        <f t="shared" si="161"/>
        <v>0</v>
      </c>
      <c r="Z612" s="121">
        <f t="shared" si="162"/>
        <v>0</v>
      </c>
    </row>
    <row r="613" spans="1:26" x14ac:dyDescent="0.25">
      <c r="A613" s="37"/>
      <c r="B613" s="57"/>
      <c r="C613" s="57"/>
      <c r="D613" s="57"/>
      <c r="E613" s="57"/>
      <c r="F613" s="57"/>
      <c r="G613" s="70"/>
      <c r="H613" s="71"/>
      <c r="I613" s="70"/>
      <c r="J613" s="61"/>
      <c r="K613" s="61"/>
      <c r="L613" s="61"/>
      <c r="M613" s="61"/>
      <c r="N613" s="120">
        <f t="shared" si="154"/>
        <v>0</v>
      </c>
      <c r="O613" s="120">
        <f t="shared" si="155"/>
        <v>0</v>
      </c>
      <c r="P613" s="121">
        <f t="shared" si="156"/>
        <v>0</v>
      </c>
      <c r="Q613" s="121">
        <f t="shared" si="157"/>
        <v>0</v>
      </c>
      <c r="R613" s="122">
        <f t="shared" si="158"/>
        <v>24</v>
      </c>
      <c r="S613" s="120">
        <f t="shared" si="159"/>
        <v>1</v>
      </c>
      <c r="T613" s="120">
        <f t="shared" si="160"/>
        <v>1</v>
      </c>
      <c r="U613" s="149"/>
      <c r="V613" s="142">
        <f>+IF(M613&lt;&gt;0,($L613*(Lister!$F$11+Lister!$F$10*($K613+1000)/1000)+($J613-$L613)*Lister!$F$9)*1.05/$M613/60,0)</f>
        <v>0</v>
      </c>
      <c r="W613" s="142"/>
      <c r="X613" s="158">
        <f t="shared" si="153"/>
        <v>0</v>
      </c>
      <c r="Y613" s="121">
        <f t="shared" si="161"/>
        <v>0</v>
      </c>
      <c r="Z613" s="121">
        <f t="shared" si="162"/>
        <v>0</v>
      </c>
    </row>
    <row r="614" spans="1:26" x14ac:dyDescent="0.25">
      <c r="A614" s="37"/>
      <c r="B614" s="57"/>
      <c r="C614" s="57"/>
      <c r="D614" s="57"/>
      <c r="E614" s="57"/>
      <c r="F614" s="57"/>
      <c r="G614" s="70"/>
      <c r="H614" s="71"/>
      <c r="I614" s="70"/>
      <c r="J614" s="61"/>
      <c r="K614" s="61"/>
      <c r="L614" s="61"/>
      <c r="M614" s="61"/>
      <c r="N614" s="120">
        <f t="shared" si="154"/>
        <v>0</v>
      </c>
      <c r="O614" s="120">
        <f t="shared" si="155"/>
        <v>0</v>
      </c>
      <c r="P614" s="121">
        <f t="shared" si="156"/>
        <v>0</v>
      </c>
      <c r="Q614" s="121">
        <f t="shared" si="157"/>
        <v>0</v>
      </c>
      <c r="R614" s="122">
        <f t="shared" si="158"/>
        <v>24</v>
      </c>
      <c r="S614" s="120">
        <f t="shared" si="159"/>
        <v>1</v>
      </c>
      <c r="T614" s="120">
        <f t="shared" si="160"/>
        <v>1</v>
      </c>
      <c r="U614" s="149"/>
      <c r="V614" s="142">
        <f>+IF(M614&lt;&gt;0,($L614*(Lister!$F$11+Lister!$F$10*($K614+1000)/1000)+($J614-$L614)*Lister!$F$9)*1.05/$M614/60,0)</f>
        <v>0</v>
      </c>
      <c r="W614" s="142"/>
      <c r="X614" s="158">
        <f t="shared" si="153"/>
        <v>0</v>
      </c>
      <c r="Y614" s="121">
        <f t="shared" si="161"/>
        <v>0</v>
      </c>
      <c r="Z614" s="121">
        <f t="shared" si="162"/>
        <v>0</v>
      </c>
    </row>
    <row r="615" spans="1:26" x14ac:dyDescent="0.25">
      <c r="A615" s="37"/>
      <c r="B615" s="57"/>
      <c r="C615" s="57"/>
      <c r="D615" s="57"/>
      <c r="E615" s="57"/>
      <c r="F615" s="57"/>
      <c r="G615" s="70"/>
      <c r="H615" s="71"/>
      <c r="I615" s="70"/>
      <c r="J615" s="61"/>
      <c r="K615" s="61"/>
      <c r="L615" s="61"/>
      <c r="M615" s="61"/>
      <c r="N615" s="120">
        <f t="shared" si="154"/>
        <v>0</v>
      </c>
      <c r="O615" s="120">
        <f t="shared" si="155"/>
        <v>0</v>
      </c>
      <c r="P615" s="121">
        <f t="shared" si="156"/>
        <v>0</v>
      </c>
      <c r="Q615" s="121">
        <f t="shared" si="157"/>
        <v>0</v>
      </c>
      <c r="R615" s="122">
        <f t="shared" si="158"/>
        <v>24</v>
      </c>
      <c r="S615" s="120">
        <f t="shared" si="159"/>
        <v>1</v>
      </c>
      <c r="T615" s="120">
        <f t="shared" si="160"/>
        <v>1</v>
      </c>
      <c r="U615" s="149"/>
      <c r="V615" s="142">
        <f>+IF(M615&lt;&gt;0,($L615*(Lister!$F$11+Lister!$F$10*($K615+1000)/1000)+($J615-$L615)*Lister!$F$9)*1.05/$M615/60,0)</f>
        <v>0</v>
      </c>
      <c r="W615" s="142"/>
      <c r="X615" s="158">
        <f t="shared" si="153"/>
        <v>0</v>
      </c>
      <c r="Y615" s="121">
        <f t="shared" si="161"/>
        <v>0</v>
      </c>
      <c r="Z615" s="121">
        <f t="shared" si="162"/>
        <v>0</v>
      </c>
    </row>
    <row r="616" spans="1:26" x14ac:dyDescent="0.25">
      <c r="A616" s="37"/>
      <c r="B616" s="57"/>
      <c r="C616" s="57"/>
      <c r="D616" s="57"/>
      <c r="E616" s="57"/>
      <c r="F616" s="57"/>
      <c r="G616" s="70"/>
      <c r="H616" s="71"/>
      <c r="I616" s="70"/>
      <c r="J616" s="61"/>
      <c r="K616" s="61"/>
      <c r="L616" s="61"/>
      <c r="M616" s="61"/>
      <c r="N616" s="120">
        <f t="shared" si="154"/>
        <v>0</v>
      </c>
      <c r="O616" s="120">
        <f t="shared" si="155"/>
        <v>0</v>
      </c>
      <c r="P616" s="121">
        <f t="shared" si="156"/>
        <v>0</v>
      </c>
      <c r="Q616" s="121">
        <f t="shared" si="157"/>
        <v>0</v>
      </c>
      <c r="R616" s="122">
        <f t="shared" si="158"/>
        <v>24</v>
      </c>
      <c r="S616" s="120">
        <f t="shared" si="159"/>
        <v>1</v>
      </c>
      <c r="T616" s="120">
        <f t="shared" si="160"/>
        <v>1</v>
      </c>
      <c r="U616" s="149"/>
      <c r="V616" s="142">
        <f>+IF(M616&lt;&gt;0,($L616*(Lister!$F$11+Lister!$F$10*($K616+1000)/1000)+($J616-$L616)*Lister!$F$9)*1.05/$M616/60,0)</f>
        <v>0</v>
      </c>
      <c r="W616" s="142"/>
      <c r="X616" s="158">
        <f t="shared" si="153"/>
        <v>0</v>
      </c>
      <c r="Y616" s="121">
        <f t="shared" si="161"/>
        <v>0</v>
      </c>
      <c r="Z616" s="121">
        <f t="shared" si="162"/>
        <v>0</v>
      </c>
    </row>
    <row r="617" spans="1:26" x14ac:dyDescent="0.25">
      <c r="A617" s="37"/>
      <c r="B617" s="57"/>
      <c r="C617" s="57"/>
      <c r="D617" s="57"/>
      <c r="E617" s="57"/>
      <c r="F617" s="57"/>
      <c r="G617" s="70"/>
      <c r="H617" s="71"/>
      <c r="I617" s="70"/>
      <c r="J617" s="61"/>
      <c r="K617" s="61"/>
      <c r="L617" s="61"/>
      <c r="M617" s="61"/>
      <c r="N617" s="120">
        <f t="shared" si="154"/>
        <v>0</v>
      </c>
      <c r="O617" s="120">
        <f t="shared" si="155"/>
        <v>0</v>
      </c>
      <c r="P617" s="121">
        <f t="shared" si="156"/>
        <v>0</v>
      </c>
      <c r="Q617" s="121">
        <f t="shared" si="157"/>
        <v>0</v>
      </c>
      <c r="R617" s="122">
        <f t="shared" si="158"/>
        <v>24</v>
      </c>
      <c r="S617" s="120">
        <f t="shared" si="159"/>
        <v>1</v>
      </c>
      <c r="T617" s="120">
        <f t="shared" si="160"/>
        <v>1</v>
      </c>
      <c r="U617" s="149"/>
      <c r="V617" s="142">
        <f>+IF(M617&lt;&gt;0,($L617*(Lister!$F$11+Lister!$F$10*($K617+1000)/1000)+($J617-$L617)*Lister!$F$9)*1.05/$M617/60,0)</f>
        <v>0</v>
      </c>
      <c r="W617" s="142"/>
      <c r="X617" s="158">
        <f t="shared" si="153"/>
        <v>0</v>
      </c>
      <c r="Y617" s="121">
        <f t="shared" si="161"/>
        <v>0</v>
      </c>
      <c r="Z617" s="121">
        <f t="shared" si="162"/>
        <v>0</v>
      </c>
    </row>
    <row r="618" spans="1:26" x14ac:dyDescent="0.25">
      <c r="A618" s="37"/>
      <c r="B618" s="57"/>
      <c r="C618" s="57"/>
      <c r="D618" s="57"/>
      <c r="E618" s="57"/>
      <c r="F618" s="57"/>
      <c r="G618" s="70"/>
      <c r="H618" s="71"/>
      <c r="I618" s="70"/>
      <c r="J618" s="61"/>
      <c r="K618" s="61"/>
      <c r="L618" s="61"/>
      <c r="M618" s="61"/>
      <c r="N618" s="120">
        <f t="shared" si="154"/>
        <v>0</v>
      </c>
      <c r="O618" s="120">
        <f t="shared" si="155"/>
        <v>0</v>
      </c>
      <c r="P618" s="121">
        <f t="shared" si="156"/>
        <v>0</v>
      </c>
      <c r="Q618" s="121">
        <f t="shared" si="157"/>
        <v>0</v>
      </c>
      <c r="R618" s="122">
        <f t="shared" si="158"/>
        <v>24</v>
      </c>
      <c r="S618" s="120">
        <f t="shared" si="159"/>
        <v>1</v>
      </c>
      <c r="T618" s="120">
        <f t="shared" si="160"/>
        <v>1</v>
      </c>
      <c r="U618" s="149"/>
      <c r="V618" s="142">
        <f>+IF(M618&lt;&gt;0,($L618*(Lister!$F$11+Lister!$F$10*($K618+1000)/1000)+($J618-$L618)*Lister!$F$9)*1.05/$M618/60,0)</f>
        <v>0</v>
      </c>
      <c r="W618" s="142"/>
      <c r="X618" s="158">
        <f t="shared" si="153"/>
        <v>0</v>
      </c>
      <c r="Y618" s="121">
        <f t="shared" si="161"/>
        <v>0</v>
      </c>
      <c r="Z618" s="121">
        <f t="shared" si="162"/>
        <v>0</v>
      </c>
    </row>
    <row r="619" spans="1:26" x14ac:dyDescent="0.25">
      <c r="A619" s="37"/>
      <c r="B619" s="57"/>
      <c r="C619" s="57"/>
      <c r="D619" s="57"/>
      <c r="E619" s="57"/>
      <c r="F619" s="57"/>
      <c r="G619" s="70"/>
      <c r="H619" s="71"/>
      <c r="I619" s="70"/>
      <c r="J619" s="61"/>
      <c r="K619" s="61"/>
      <c r="L619" s="61"/>
      <c r="M619" s="61"/>
      <c r="N619" s="120">
        <f t="shared" si="154"/>
        <v>0</v>
      </c>
      <c r="O619" s="120">
        <f t="shared" si="155"/>
        <v>0</v>
      </c>
      <c r="P619" s="121">
        <f t="shared" si="156"/>
        <v>0</v>
      </c>
      <c r="Q619" s="121">
        <f t="shared" si="157"/>
        <v>0</v>
      </c>
      <c r="R619" s="122">
        <f t="shared" si="158"/>
        <v>24</v>
      </c>
      <c r="S619" s="120">
        <f t="shared" si="159"/>
        <v>1</v>
      </c>
      <c r="T619" s="120">
        <f t="shared" si="160"/>
        <v>1</v>
      </c>
      <c r="U619" s="149"/>
      <c r="V619" s="142">
        <f>+IF(M619&lt;&gt;0,($L619*(Lister!$F$11+Lister!$F$10*($K619+1000)/1000)+($J619-$L619)*Lister!$F$9)*1.05/$M619/60,0)</f>
        <v>0</v>
      </c>
      <c r="W619" s="142"/>
      <c r="X619" s="158">
        <f t="shared" si="153"/>
        <v>0</v>
      </c>
      <c r="Y619" s="121">
        <f t="shared" si="161"/>
        <v>0</v>
      </c>
      <c r="Z619" s="121">
        <f t="shared" si="162"/>
        <v>0</v>
      </c>
    </row>
    <row r="620" spans="1:26" x14ac:dyDescent="0.25">
      <c r="A620" s="37"/>
      <c r="B620" s="57"/>
      <c r="C620" s="57"/>
      <c r="D620" s="57"/>
      <c r="E620" s="57"/>
      <c r="F620" s="57"/>
      <c r="G620" s="70"/>
      <c r="H620" s="71"/>
      <c r="I620" s="70"/>
      <c r="J620" s="61"/>
      <c r="K620" s="61"/>
      <c r="L620" s="61"/>
      <c r="M620" s="61"/>
      <c r="N620" s="120">
        <f t="shared" si="154"/>
        <v>0</v>
      </c>
      <c r="O620" s="120">
        <f t="shared" si="155"/>
        <v>0</v>
      </c>
      <c r="P620" s="121">
        <f t="shared" si="156"/>
        <v>0</v>
      </c>
      <c r="Q620" s="121">
        <f t="shared" si="157"/>
        <v>0</v>
      </c>
      <c r="R620" s="122">
        <f t="shared" si="158"/>
        <v>24</v>
      </c>
      <c r="S620" s="120">
        <f t="shared" si="159"/>
        <v>1</v>
      </c>
      <c r="T620" s="120">
        <f t="shared" si="160"/>
        <v>1</v>
      </c>
      <c r="U620" s="149"/>
      <c r="V620" s="142">
        <f>+IF(M620&lt;&gt;0,($L620*(Lister!$F$11+Lister!$F$10*($K620+1000)/1000)+($J620-$L620)*Lister!$F$9)*1.05/$M620/60,0)</f>
        <v>0</v>
      </c>
      <c r="W620" s="142"/>
      <c r="X620" s="158">
        <f t="shared" si="153"/>
        <v>0</v>
      </c>
      <c r="Y620" s="121">
        <f t="shared" si="161"/>
        <v>0</v>
      </c>
      <c r="Z620" s="121">
        <f t="shared" si="162"/>
        <v>0</v>
      </c>
    </row>
    <row r="621" spans="1:26" x14ac:dyDescent="0.25">
      <c r="A621" s="37"/>
      <c r="B621" s="57"/>
      <c r="C621" s="57"/>
      <c r="D621" s="57"/>
      <c r="E621" s="57"/>
      <c r="F621" s="57"/>
      <c r="G621" s="70"/>
      <c r="H621" s="71"/>
      <c r="I621" s="70"/>
      <c r="J621" s="61"/>
      <c r="K621" s="61"/>
      <c r="L621" s="61"/>
      <c r="M621" s="61"/>
      <c r="N621" s="120">
        <f t="shared" si="154"/>
        <v>0</v>
      </c>
      <c r="O621" s="120">
        <f t="shared" si="155"/>
        <v>0</v>
      </c>
      <c r="P621" s="121">
        <f t="shared" si="156"/>
        <v>0</v>
      </c>
      <c r="Q621" s="121">
        <f t="shared" si="157"/>
        <v>0</v>
      </c>
      <c r="R621" s="122">
        <f t="shared" si="158"/>
        <v>24</v>
      </c>
      <c r="S621" s="120">
        <f t="shared" si="159"/>
        <v>1</v>
      </c>
      <c r="T621" s="120">
        <f t="shared" si="160"/>
        <v>1</v>
      </c>
      <c r="U621" s="149"/>
      <c r="V621" s="142">
        <f>+IF(M621&lt;&gt;0,($L621*(Lister!$F$11+Lister!$F$10*($K621+1000)/1000)+($J621-$L621)*Lister!$F$9)*1.05/$M621/60,0)</f>
        <v>0</v>
      </c>
      <c r="W621" s="142"/>
      <c r="X621" s="158">
        <f t="shared" si="153"/>
        <v>0</v>
      </c>
      <c r="Y621" s="121">
        <f t="shared" si="161"/>
        <v>0</v>
      </c>
      <c r="Z621" s="121">
        <f t="shared" si="162"/>
        <v>0</v>
      </c>
    </row>
    <row r="622" spans="1:26" x14ac:dyDescent="0.25">
      <c r="A622" s="37"/>
      <c r="B622" s="57"/>
      <c r="C622" s="57"/>
      <c r="D622" s="57"/>
      <c r="E622" s="57"/>
      <c r="F622" s="57"/>
      <c r="G622" s="70"/>
      <c r="H622" s="71"/>
      <c r="I622" s="70"/>
      <c r="J622" s="61"/>
      <c r="K622" s="61"/>
      <c r="L622" s="61"/>
      <c r="M622" s="61"/>
      <c r="N622" s="120">
        <f t="shared" si="154"/>
        <v>0</v>
      </c>
      <c r="O622" s="120">
        <f t="shared" si="155"/>
        <v>0</v>
      </c>
      <c r="P622" s="121">
        <f t="shared" si="156"/>
        <v>0</v>
      </c>
      <c r="Q622" s="121">
        <f t="shared" si="157"/>
        <v>0</v>
      </c>
      <c r="R622" s="122">
        <f t="shared" si="158"/>
        <v>24</v>
      </c>
      <c r="S622" s="120">
        <f t="shared" si="159"/>
        <v>1</v>
      </c>
      <c r="T622" s="120">
        <f t="shared" si="160"/>
        <v>1</v>
      </c>
      <c r="U622" s="149"/>
      <c r="V622" s="142">
        <f>+IF(M622&lt;&gt;0,($L622*(Lister!$F$11+Lister!$F$10*($K622+1000)/1000)+($J622-$L622)*Lister!$F$9)*1.05/$M622/60,0)</f>
        <v>0</v>
      </c>
      <c r="W622" s="142"/>
      <c r="X622" s="158">
        <f t="shared" si="153"/>
        <v>0</v>
      </c>
      <c r="Y622" s="121">
        <f t="shared" si="161"/>
        <v>0</v>
      </c>
      <c r="Z622" s="121">
        <f t="shared" si="162"/>
        <v>0</v>
      </c>
    </row>
    <row r="623" spans="1:26" x14ac:dyDescent="0.25">
      <c r="A623" s="37"/>
      <c r="B623" s="57"/>
      <c r="C623" s="57"/>
      <c r="D623" s="57"/>
      <c r="E623" s="57"/>
      <c r="F623" s="57"/>
      <c r="G623" s="70"/>
      <c r="H623" s="71"/>
      <c r="I623" s="70"/>
      <c r="J623" s="61"/>
      <c r="K623" s="61"/>
      <c r="L623" s="61"/>
      <c r="M623" s="61"/>
      <c r="N623" s="120">
        <f t="shared" si="154"/>
        <v>0</v>
      </c>
      <c r="O623" s="120">
        <f t="shared" si="155"/>
        <v>0</v>
      </c>
      <c r="P623" s="121">
        <f t="shared" si="156"/>
        <v>0</v>
      </c>
      <c r="Q623" s="121">
        <f t="shared" si="157"/>
        <v>0</v>
      </c>
      <c r="R623" s="122">
        <f t="shared" si="158"/>
        <v>24</v>
      </c>
      <c r="S623" s="120">
        <f t="shared" si="159"/>
        <v>1</v>
      </c>
      <c r="T623" s="120">
        <f t="shared" si="160"/>
        <v>1</v>
      </c>
      <c r="U623" s="149"/>
      <c r="V623" s="142">
        <f>+IF(M623&lt;&gt;0,($L623*(Lister!$F$11+Lister!$F$10*($K623+1000)/1000)+($J623-$L623)*Lister!$F$9)*1.05/$M623/60,0)</f>
        <v>0</v>
      </c>
      <c r="W623" s="142"/>
      <c r="X623" s="158">
        <f t="shared" si="153"/>
        <v>0</v>
      </c>
      <c r="Y623" s="121">
        <f t="shared" si="161"/>
        <v>0</v>
      </c>
      <c r="Z623" s="121">
        <f t="shared" si="162"/>
        <v>0</v>
      </c>
    </row>
    <row r="624" spans="1:26" x14ac:dyDescent="0.25">
      <c r="A624" s="37"/>
      <c r="B624" s="57"/>
      <c r="C624" s="57"/>
      <c r="D624" s="57"/>
      <c r="E624" s="57"/>
      <c r="F624" s="57"/>
      <c r="G624" s="70"/>
      <c r="H624" s="71"/>
      <c r="I624" s="70"/>
      <c r="J624" s="61"/>
      <c r="K624" s="61"/>
      <c r="L624" s="61"/>
      <c r="M624" s="61"/>
      <c r="N624" s="120">
        <f t="shared" si="154"/>
        <v>0</v>
      </c>
      <c r="O624" s="120">
        <f t="shared" si="155"/>
        <v>0</v>
      </c>
      <c r="P624" s="121">
        <f t="shared" si="156"/>
        <v>0</v>
      </c>
      <c r="Q624" s="121">
        <f t="shared" si="157"/>
        <v>0</v>
      </c>
      <c r="R624" s="122">
        <f t="shared" si="158"/>
        <v>24</v>
      </c>
      <c r="S624" s="120">
        <f t="shared" si="159"/>
        <v>1</v>
      </c>
      <c r="T624" s="120">
        <f t="shared" si="160"/>
        <v>1</v>
      </c>
      <c r="U624" s="149"/>
      <c r="V624" s="142">
        <f>+IF(M624&lt;&gt;0,($L624*(Lister!$F$11+Lister!$F$10*($K624+1000)/1000)+($J624-$L624)*Lister!$F$9)*1.05/$M624/60,0)</f>
        <v>0</v>
      </c>
      <c r="W624" s="142"/>
      <c r="X624" s="158">
        <f t="shared" si="153"/>
        <v>0</v>
      </c>
      <c r="Y624" s="121">
        <f t="shared" si="161"/>
        <v>0</v>
      </c>
      <c r="Z624" s="121">
        <f t="shared" si="162"/>
        <v>0</v>
      </c>
    </row>
    <row r="625" spans="1:26" x14ac:dyDescent="0.25">
      <c r="A625" s="37"/>
      <c r="B625" s="57"/>
      <c r="C625" s="57"/>
      <c r="D625" s="57"/>
      <c r="E625" s="57"/>
      <c r="F625" s="57"/>
      <c r="G625" s="70"/>
      <c r="H625" s="71"/>
      <c r="I625" s="70"/>
      <c r="J625" s="61"/>
      <c r="K625" s="61"/>
      <c r="L625" s="61"/>
      <c r="M625" s="61"/>
      <c r="N625" s="120">
        <f t="shared" si="154"/>
        <v>0</v>
      </c>
      <c r="O625" s="120">
        <f t="shared" si="155"/>
        <v>0</v>
      </c>
      <c r="P625" s="121">
        <f t="shared" si="156"/>
        <v>0</v>
      </c>
      <c r="Q625" s="121">
        <f t="shared" si="157"/>
        <v>0</v>
      </c>
      <c r="R625" s="122">
        <f t="shared" si="158"/>
        <v>24</v>
      </c>
      <c r="S625" s="120">
        <f t="shared" si="159"/>
        <v>1</v>
      </c>
      <c r="T625" s="120">
        <f t="shared" si="160"/>
        <v>1</v>
      </c>
      <c r="U625" s="149"/>
      <c r="V625" s="142">
        <f>+IF(M625&lt;&gt;0,($L625*(Lister!$F$11+Lister!$F$10*($K625+1000)/1000)+($J625-$L625)*Lister!$F$9)*1.05/$M625/60,0)</f>
        <v>0</v>
      </c>
      <c r="W625" s="142"/>
      <c r="X625" s="158">
        <f t="shared" si="153"/>
        <v>0</v>
      </c>
      <c r="Y625" s="121">
        <f t="shared" si="161"/>
        <v>0</v>
      </c>
      <c r="Z625" s="121">
        <f t="shared" si="162"/>
        <v>0</v>
      </c>
    </row>
    <row r="626" spans="1:26" x14ac:dyDescent="0.25">
      <c r="A626" s="37"/>
      <c r="B626" s="57"/>
      <c r="C626" s="57"/>
      <c r="D626" s="57"/>
      <c r="E626" s="57"/>
      <c r="F626" s="57"/>
      <c r="G626" s="70"/>
      <c r="H626" s="71"/>
      <c r="I626" s="70"/>
      <c r="J626" s="61"/>
      <c r="K626" s="61"/>
      <c r="L626" s="61"/>
      <c r="M626" s="61"/>
      <c r="N626" s="120">
        <f t="shared" si="154"/>
        <v>0</v>
      </c>
      <c r="O626" s="120">
        <f t="shared" si="155"/>
        <v>0</v>
      </c>
      <c r="P626" s="121">
        <f t="shared" si="156"/>
        <v>0</v>
      </c>
      <c r="Q626" s="121">
        <f t="shared" si="157"/>
        <v>0</v>
      </c>
      <c r="R626" s="122">
        <f t="shared" si="158"/>
        <v>24</v>
      </c>
      <c r="S626" s="120">
        <f t="shared" si="159"/>
        <v>1</v>
      </c>
      <c r="T626" s="120">
        <f t="shared" si="160"/>
        <v>1</v>
      </c>
      <c r="U626" s="149"/>
      <c r="V626" s="142">
        <f>+IF(M626&lt;&gt;0,($L626*(Lister!$F$11+Lister!$F$10*($K626+1000)/1000)+($J626-$L626)*Lister!$F$9)*1.05/$M626/60,0)</f>
        <v>0</v>
      </c>
      <c r="W626" s="142"/>
      <c r="X626" s="158">
        <f t="shared" si="153"/>
        <v>0</v>
      </c>
      <c r="Y626" s="121">
        <f t="shared" si="161"/>
        <v>0</v>
      </c>
      <c r="Z626" s="121">
        <f t="shared" si="162"/>
        <v>0</v>
      </c>
    </row>
    <row r="627" spans="1:26" x14ac:dyDescent="0.25">
      <c r="A627" s="37"/>
      <c r="B627" s="57"/>
      <c r="C627" s="57"/>
      <c r="D627" s="57"/>
      <c r="E627" s="57"/>
      <c r="F627" s="57"/>
      <c r="G627" s="70"/>
      <c r="H627" s="71"/>
      <c r="I627" s="70"/>
      <c r="J627" s="61"/>
      <c r="K627" s="61"/>
      <c r="L627" s="61"/>
      <c r="M627" s="61"/>
      <c r="N627" s="120">
        <f t="shared" si="154"/>
        <v>0</v>
      </c>
      <c r="O627" s="120">
        <f t="shared" si="155"/>
        <v>0</v>
      </c>
      <c r="P627" s="121">
        <f t="shared" si="156"/>
        <v>0</v>
      </c>
      <c r="Q627" s="121">
        <f t="shared" si="157"/>
        <v>0</v>
      </c>
      <c r="R627" s="122">
        <f t="shared" si="158"/>
        <v>24</v>
      </c>
      <c r="S627" s="120">
        <f t="shared" si="159"/>
        <v>1</v>
      </c>
      <c r="T627" s="120">
        <f t="shared" si="160"/>
        <v>1</v>
      </c>
      <c r="U627" s="149"/>
      <c r="V627" s="142">
        <f>+IF(M627&lt;&gt;0,($L627*(Lister!$F$11+Lister!$F$10*($K627+1000)/1000)+($J627-$L627)*Lister!$F$9)*1.05/$M627/60,0)</f>
        <v>0</v>
      </c>
      <c r="W627" s="142"/>
      <c r="X627" s="158">
        <f t="shared" si="153"/>
        <v>0</v>
      </c>
      <c r="Y627" s="121">
        <f t="shared" si="161"/>
        <v>0</v>
      </c>
      <c r="Z627" s="121">
        <f t="shared" si="162"/>
        <v>0</v>
      </c>
    </row>
    <row r="628" spans="1:26" x14ac:dyDescent="0.25">
      <c r="A628" s="37"/>
      <c r="B628" s="57"/>
      <c r="C628" s="57"/>
      <c r="D628" s="57"/>
      <c r="E628" s="57"/>
      <c r="F628" s="57"/>
      <c r="G628" s="70"/>
      <c r="H628" s="71"/>
      <c r="I628" s="70"/>
      <c r="J628" s="61"/>
      <c r="K628" s="61"/>
      <c r="L628" s="61"/>
      <c r="M628" s="61"/>
      <c r="N628" s="120">
        <f t="shared" si="154"/>
        <v>0</v>
      </c>
      <c r="O628" s="120">
        <f t="shared" si="155"/>
        <v>0</v>
      </c>
      <c r="P628" s="121">
        <f t="shared" si="156"/>
        <v>0</v>
      </c>
      <c r="Q628" s="121">
        <f t="shared" si="157"/>
        <v>0</v>
      </c>
      <c r="R628" s="122">
        <f t="shared" si="158"/>
        <v>24</v>
      </c>
      <c r="S628" s="120">
        <f t="shared" si="159"/>
        <v>1</v>
      </c>
      <c r="T628" s="120">
        <f t="shared" si="160"/>
        <v>1</v>
      </c>
      <c r="U628" s="149"/>
      <c r="V628" s="142">
        <f>+IF(M628&lt;&gt;0,($L628*(Lister!$F$11+Lister!$F$10*($K628+1000)/1000)+($J628-$L628)*Lister!$F$9)*1.05/$M628/60,0)</f>
        <v>0</v>
      </c>
      <c r="W628" s="142"/>
      <c r="X628" s="158">
        <f t="shared" si="153"/>
        <v>0</v>
      </c>
      <c r="Y628" s="121">
        <f t="shared" si="161"/>
        <v>0</v>
      </c>
      <c r="Z628" s="121">
        <f t="shared" si="162"/>
        <v>0</v>
      </c>
    </row>
    <row r="629" spans="1:26" x14ac:dyDescent="0.25">
      <c r="A629" s="37"/>
      <c r="B629" s="57"/>
      <c r="C629" s="57"/>
      <c r="D629" s="57"/>
      <c r="E629" s="57"/>
      <c r="F629" s="57"/>
      <c r="G629" s="70"/>
      <c r="H629" s="71"/>
      <c r="I629" s="70"/>
      <c r="J629" s="61"/>
      <c r="K629" s="61"/>
      <c r="L629" s="61"/>
      <c r="M629" s="61"/>
      <c r="N629" s="120">
        <f t="shared" si="154"/>
        <v>0</v>
      </c>
      <c r="O629" s="120">
        <f t="shared" si="155"/>
        <v>0</v>
      </c>
      <c r="P629" s="121">
        <f t="shared" si="156"/>
        <v>0</v>
      </c>
      <c r="Q629" s="121">
        <f t="shared" si="157"/>
        <v>0</v>
      </c>
      <c r="R629" s="122">
        <f t="shared" si="158"/>
        <v>24</v>
      </c>
      <c r="S629" s="120">
        <f t="shared" si="159"/>
        <v>1</v>
      </c>
      <c r="T629" s="120">
        <f t="shared" si="160"/>
        <v>1</v>
      </c>
      <c r="U629" s="149"/>
      <c r="V629" s="142">
        <f>+IF(M629&lt;&gt;0,($L629*(Lister!$F$11+Lister!$F$10*($K629+1000)/1000)+($J629-$L629)*Lister!$F$9)*1.05/$M629/60,0)</f>
        <v>0</v>
      </c>
      <c r="W629" s="142"/>
      <c r="X629" s="158">
        <f t="shared" si="153"/>
        <v>0</v>
      </c>
      <c r="Y629" s="121">
        <f t="shared" si="161"/>
        <v>0</v>
      </c>
      <c r="Z629" s="121">
        <f t="shared" si="162"/>
        <v>0</v>
      </c>
    </row>
    <row r="630" spans="1:26" x14ac:dyDescent="0.25">
      <c r="A630" s="37"/>
      <c r="B630" s="57"/>
      <c r="C630" s="57"/>
      <c r="D630" s="57"/>
      <c r="E630" s="57"/>
      <c r="F630" s="57"/>
      <c r="G630" s="70"/>
      <c r="H630" s="71"/>
      <c r="I630" s="70"/>
      <c r="J630" s="61"/>
      <c r="K630" s="61"/>
      <c r="L630" s="61"/>
      <c r="M630" s="61"/>
      <c r="N630" s="120">
        <f t="shared" si="154"/>
        <v>0</v>
      </c>
      <c r="O630" s="120">
        <f t="shared" si="155"/>
        <v>0</v>
      </c>
      <c r="P630" s="121">
        <f t="shared" si="156"/>
        <v>0</v>
      </c>
      <c r="Q630" s="121">
        <f t="shared" si="157"/>
        <v>0</v>
      </c>
      <c r="R630" s="122">
        <f t="shared" si="158"/>
        <v>24</v>
      </c>
      <c r="S630" s="120">
        <f t="shared" si="159"/>
        <v>1</v>
      </c>
      <c r="T630" s="120">
        <f t="shared" si="160"/>
        <v>1</v>
      </c>
      <c r="U630" s="149"/>
      <c r="V630" s="142">
        <f>+IF(M630&lt;&gt;0,($L630*(Lister!$F$11+Lister!$F$10*($K630+1000)/1000)+($J630-$L630)*Lister!$F$9)*1.05/$M630/60,0)</f>
        <v>0</v>
      </c>
      <c r="W630" s="142"/>
      <c r="X630" s="158">
        <f t="shared" si="153"/>
        <v>0</v>
      </c>
      <c r="Y630" s="121">
        <f t="shared" si="161"/>
        <v>0</v>
      </c>
      <c r="Z630" s="121">
        <f t="shared" si="162"/>
        <v>0</v>
      </c>
    </row>
    <row r="631" spans="1:26" x14ac:dyDescent="0.25">
      <c r="A631" s="37"/>
      <c r="B631" s="57"/>
      <c r="C631" s="57"/>
      <c r="D631" s="57"/>
      <c r="E631" s="57"/>
      <c r="F631" s="57"/>
      <c r="G631" s="70"/>
      <c r="H631" s="71"/>
      <c r="I631" s="70"/>
      <c r="J631" s="61"/>
      <c r="K631" s="61"/>
      <c r="L631" s="61"/>
      <c r="M631" s="61"/>
      <c r="N631" s="120">
        <f t="shared" si="154"/>
        <v>0</v>
      </c>
      <c r="O631" s="120">
        <f t="shared" si="155"/>
        <v>0</v>
      </c>
      <c r="P631" s="121">
        <f t="shared" si="156"/>
        <v>0</v>
      </c>
      <c r="Q631" s="121">
        <f t="shared" si="157"/>
        <v>0</v>
      </c>
      <c r="R631" s="122">
        <f t="shared" si="158"/>
        <v>24</v>
      </c>
      <c r="S631" s="120">
        <f t="shared" si="159"/>
        <v>1</v>
      </c>
      <c r="T631" s="120">
        <f t="shared" si="160"/>
        <v>1</v>
      </c>
      <c r="U631" s="149"/>
      <c r="V631" s="142">
        <f>+IF(M631&lt;&gt;0,($L631*(Lister!$F$11+Lister!$F$10*($K631+1000)/1000)+($J631-$L631)*Lister!$F$9)*1.05/$M631/60,0)</f>
        <v>0</v>
      </c>
      <c r="W631" s="142"/>
      <c r="X631" s="158">
        <f t="shared" si="153"/>
        <v>0</v>
      </c>
      <c r="Y631" s="121">
        <f t="shared" si="161"/>
        <v>0</v>
      </c>
      <c r="Z631" s="121">
        <f t="shared" si="162"/>
        <v>0</v>
      </c>
    </row>
    <row r="632" spans="1:26" x14ac:dyDescent="0.25">
      <c r="A632" s="37"/>
      <c r="B632" s="57"/>
      <c r="C632" s="57"/>
      <c r="D632" s="57"/>
      <c r="E632" s="57"/>
      <c r="F632" s="57"/>
      <c r="G632" s="70"/>
      <c r="H632" s="71"/>
      <c r="I632" s="70"/>
      <c r="J632" s="61"/>
      <c r="K632" s="61"/>
      <c r="L632" s="61"/>
      <c r="M632" s="61"/>
      <c r="N632" s="120">
        <f t="shared" si="154"/>
        <v>0</v>
      </c>
      <c r="O632" s="120">
        <f t="shared" si="155"/>
        <v>0</v>
      </c>
      <c r="P632" s="121">
        <f t="shared" si="156"/>
        <v>0</v>
      </c>
      <c r="Q632" s="121">
        <f t="shared" si="157"/>
        <v>0</v>
      </c>
      <c r="R632" s="122">
        <f t="shared" si="158"/>
        <v>24</v>
      </c>
      <c r="S632" s="120">
        <f t="shared" si="159"/>
        <v>1</v>
      </c>
      <c r="T632" s="120">
        <f t="shared" si="160"/>
        <v>1</v>
      </c>
      <c r="U632" s="149"/>
      <c r="V632" s="142">
        <f>+IF(M632&lt;&gt;0,($L632*(Lister!$F$11+Lister!$F$10*($K632+1000)/1000)+($J632-$L632)*Lister!$F$9)*1.05/$M632/60,0)</f>
        <v>0</v>
      </c>
      <c r="W632" s="142"/>
      <c r="X632" s="158">
        <f t="shared" si="153"/>
        <v>0</v>
      </c>
      <c r="Y632" s="121">
        <f t="shared" si="161"/>
        <v>0</v>
      </c>
      <c r="Z632" s="121">
        <f t="shared" si="162"/>
        <v>0</v>
      </c>
    </row>
    <row r="633" spans="1:26" x14ac:dyDescent="0.25">
      <c r="A633" s="37"/>
      <c r="B633" s="57"/>
      <c r="C633" s="57"/>
      <c r="D633" s="57"/>
      <c r="E633" s="57"/>
      <c r="F633" s="57"/>
      <c r="G633" s="70"/>
      <c r="H633" s="71"/>
      <c r="I633" s="70"/>
      <c r="J633" s="61"/>
      <c r="K633" s="61"/>
      <c r="L633" s="61"/>
      <c r="M633" s="61"/>
      <c r="N633" s="120">
        <f t="shared" si="154"/>
        <v>0</v>
      </c>
      <c r="O633" s="120">
        <f t="shared" si="155"/>
        <v>0</v>
      </c>
      <c r="P633" s="121">
        <f t="shared" si="156"/>
        <v>0</v>
      </c>
      <c r="Q633" s="121">
        <f t="shared" si="157"/>
        <v>0</v>
      </c>
      <c r="R633" s="122">
        <f t="shared" si="158"/>
        <v>24</v>
      </c>
      <c r="S633" s="120">
        <f t="shared" si="159"/>
        <v>1</v>
      </c>
      <c r="T633" s="120">
        <f t="shared" si="160"/>
        <v>1</v>
      </c>
      <c r="U633" s="149"/>
      <c r="V633" s="142">
        <f>+IF(M633&lt;&gt;0,($L633*(Lister!$F$11+Lister!$F$10*($K633+1000)/1000)+($J633-$L633)*Lister!$F$9)*1.05/$M633/60,0)</f>
        <v>0</v>
      </c>
      <c r="W633" s="142"/>
      <c r="X633" s="158">
        <f t="shared" si="153"/>
        <v>0</v>
      </c>
      <c r="Y633" s="121">
        <f t="shared" si="161"/>
        <v>0</v>
      </c>
      <c r="Z633" s="121">
        <f t="shared" si="162"/>
        <v>0</v>
      </c>
    </row>
    <row r="634" spans="1:26" x14ac:dyDescent="0.25">
      <c r="A634" s="37"/>
      <c r="B634" s="57"/>
      <c r="C634" s="57"/>
      <c r="D634" s="57"/>
      <c r="E634" s="57"/>
      <c r="F634" s="57"/>
      <c r="G634" s="70"/>
      <c r="H634" s="71"/>
      <c r="I634" s="70"/>
      <c r="J634" s="61"/>
      <c r="K634" s="61"/>
      <c r="L634" s="61"/>
      <c r="M634" s="61"/>
      <c r="N634" s="120">
        <f t="shared" si="154"/>
        <v>0</v>
      </c>
      <c r="O634" s="120">
        <f t="shared" si="155"/>
        <v>0</v>
      </c>
      <c r="P634" s="121">
        <f t="shared" si="156"/>
        <v>0</v>
      </c>
      <c r="Q634" s="121">
        <f t="shared" si="157"/>
        <v>0</v>
      </c>
      <c r="R634" s="122">
        <f t="shared" si="158"/>
        <v>24</v>
      </c>
      <c r="S634" s="120">
        <f t="shared" si="159"/>
        <v>1</v>
      </c>
      <c r="T634" s="120">
        <f t="shared" si="160"/>
        <v>1</v>
      </c>
      <c r="U634" s="149"/>
      <c r="V634" s="142">
        <f>+IF(M634&lt;&gt;0,($L634*(Lister!$F$11+Lister!$F$10*($K634+1000)/1000)+($J634-$L634)*Lister!$F$9)*1.05/$M634/60,0)</f>
        <v>0</v>
      </c>
      <c r="W634" s="142"/>
      <c r="X634" s="158">
        <f t="shared" si="153"/>
        <v>0</v>
      </c>
      <c r="Y634" s="121">
        <f t="shared" si="161"/>
        <v>0</v>
      </c>
      <c r="Z634" s="121">
        <f t="shared" si="162"/>
        <v>0</v>
      </c>
    </row>
    <row r="635" spans="1:26" x14ac:dyDescent="0.25">
      <c r="A635" s="37"/>
      <c r="B635" s="57"/>
      <c r="C635" s="57"/>
      <c r="D635" s="57"/>
      <c r="E635" s="57"/>
      <c r="F635" s="57"/>
      <c r="G635" s="70"/>
      <c r="H635" s="71"/>
      <c r="I635" s="70"/>
      <c r="J635" s="61"/>
      <c r="K635" s="61"/>
      <c r="L635" s="61"/>
      <c r="M635" s="61"/>
      <c r="N635" s="120">
        <f t="shared" si="154"/>
        <v>0</v>
      </c>
      <c r="O635" s="120">
        <f t="shared" si="155"/>
        <v>0</v>
      </c>
      <c r="P635" s="121">
        <f t="shared" si="156"/>
        <v>0</v>
      </c>
      <c r="Q635" s="121">
        <f t="shared" si="157"/>
        <v>0</v>
      </c>
      <c r="R635" s="122">
        <f t="shared" si="158"/>
        <v>24</v>
      </c>
      <c r="S635" s="120">
        <f t="shared" si="159"/>
        <v>1</v>
      </c>
      <c r="T635" s="120">
        <f t="shared" si="160"/>
        <v>1</v>
      </c>
      <c r="U635" s="149"/>
      <c r="V635" s="142">
        <f>+IF(M635&lt;&gt;0,($L635*(Lister!$F$11+Lister!$F$10*($K635+1000)/1000)+($J635-$L635)*Lister!$F$9)*1.05/$M635/60,0)</f>
        <v>0</v>
      </c>
      <c r="W635" s="142"/>
      <c r="X635" s="158">
        <f t="shared" si="153"/>
        <v>0</v>
      </c>
      <c r="Y635" s="121">
        <f t="shared" si="161"/>
        <v>0</v>
      </c>
      <c r="Z635" s="121">
        <f t="shared" si="162"/>
        <v>0</v>
      </c>
    </row>
    <row r="636" spans="1:26" x14ac:dyDescent="0.25">
      <c r="A636" s="37"/>
      <c r="B636" s="57"/>
      <c r="C636" s="57"/>
      <c r="D636" s="57"/>
      <c r="E636" s="57"/>
      <c r="F636" s="57"/>
      <c r="G636" s="70"/>
      <c r="H636" s="71"/>
      <c r="I636" s="70"/>
      <c r="J636" s="61"/>
      <c r="K636" s="61"/>
      <c r="L636" s="61"/>
      <c r="M636" s="61"/>
      <c r="N636" s="120">
        <f t="shared" si="154"/>
        <v>0</v>
      </c>
      <c r="O636" s="120">
        <f t="shared" si="155"/>
        <v>0</v>
      </c>
      <c r="P636" s="121">
        <f t="shared" si="156"/>
        <v>0</v>
      </c>
      <c r="Q636" s="121">
        <f t="shared" si="157"/>
        <v>0</v>
      </c>
      <c r="R636" s="122">
        <f t="shared" si="158"/>
        <v>24</v>
      </c>
      <c r="S636" s="120">
        <f t="shared" si="159"/>
        <v>1</v>
      </c>
      <c r="T636" s="120">
        <f t="shared" si="160"/>
        <v>1</v>
      </c>
      <c r="U636" s="149"/>
      <c r="V636" s="142">
        <f>+IF(M636&lt;&gt;0,($L636*(Lister!$F$11+Lister!$F$10*($K636+1000)/1000)+($J636-$L636)*Lister!$F$9)*1.05/$M636/60,0)</f>
        <v>0</v>
      </c>
      <c r="W636" s="142"/>
      <c r="X636" s="158">
        <f t="shared" si="153"/>
        <v>0</v>
      </c>
      <c r="Y636" s="121">
        <f t="shared" si="161"/>
        <v>0</v>
      </c>
      <c r="Z636" s="121">
        <f t="shared" si="162"/>
        <v>0</v>
      </c>
    </row>
    <row r="637" spans="1:26" x14ac:dyDescent="0.25">
      <c r="A637" s="37"/>
      <c r="B637" s="57"/>
      <c r="C637" s="57"/>
      <c r="D637" s="57"/>
      <c r="E637" s="57"/>
      <c r="F637" s="57"/>
      <c r="G637" s="70"/>
      <c r="H637" s="71"/>
      <c r="I637" s="70"/>
      <c r="J637" s="61"/>
      <c r="K637" s="61"/>
      <c r="L637" s="61"/>
      <c r="M637" s="61"/>
      <c r="N637" s="120">
        <f t="shared" si="154"/>
        <v>0</v>
      </c>
      <c r="O637" s="120">
        <f t="shared" si="155"/>
        <v>0</v>
      </c>
      <c r="P637" s="121">
        <f t="shared" si="156"/>
        <v>0</v>
      </c>
      <c r="Q637" s="121">
        <f t="shared" si="157"/>
        <v>0</v>
      </c>
      <c r="R637" s="122">
        <f t="shared" si="158"/>
        <v>24</v>
      </c>
      <c r="S637" s="120">
        <f t="shared" si="159"/>
        <v>1</v>
      </c>
      <c r="T637" s="120">
        <f t="shared" si="160"/>
        <v>1</v>
      </c>
      <c r="U637" s="149"/>
      <c r="V637" s="142">
        <f>+IF(M637&lt;&gt;0,($L637*(Lister!$F$11+Lister!$F$10*($K637+1000)/1000)+($J637-$L637)*Lister!$F$9)*1.05/$M637/60,0)</f>
        <v>0</v>
      </c>
      <c r="W637" s="142"/>
      <c r="X637" s="158">
        <f t="shared" si="153"/>
        <v>0</v>
      </c>
      <c r="Y637" s="121">
        <f t="shared" si="161"/>
        <v>0</v>
      </c>
      <c r="Z637" s="121">
        <f t="shared" si="162"/>
        <v>0</v>
      </c>
    </row>
    <row r="638" spans="1:26" x14ac:dyDescent="0.25">
      <c r="A638" s="37"/>
      <c r="B638" s="57"/>
      <c r="C638" s="57"/>
      <c r="D638" s="57"/>
      <c r="E638" s="57"/>
      <c r="F638" s="57"/>
      <c r="G638" s="70"/>
      <c r="H638" s="71"/>
      <c r="I638" s="70"/>
      <c r="J638" s="61"/>
      <c r="K638" s="61"/>
      <c r="L638" s="61"/>
      <c r="M638" s="61"/>
      <c r="N638" s="120">
        <f t="shared" si="154"/>
        <v>0</v>
      </c>
      <c r="O638" s="120">
        <f t="shared" si="155"/>
        <v>0</v>
      </c>
      <c r="P638" s="121">
        <f t="shared" si="156"/>
        <v>0</v>
      </c>
      <c r="Q638" s="121">
        <f t="shared" si="157"/>
        <v>0</v>
      </c>
      <c r="R638" s="122">
        <f t="shared" si="158"/>
        <v>24</v>
      </c>
      <c r="S638" s="120">
        <f t="shared" si="159"/>
        <v>1</v>
      </c>
      <c r="T638" s="120">
        <f t="shared" si="160"/>
        <v>1</v>
      </c>
      <c r="U638" s="149"/>
      <c r="V638" s="142">
        <f>+IF(M638&lt;&gt;0,($L638*(Lister!$F$11+Lister!$F$10*($K638+1000)/1000)+($J638-$L638)*Lister!$F$9)*1.05/$M638/60,0)</f>
        <v>0</v>
      </c>
      <c r="W638" s="142"/>
      <c r="X638" s="158">
        <f t="shared" si="153"/>
        <v>0</v>
      </c>
      <c r="Y638" s="121">
        <f t="shared" si="161"/>
        <v>0</v>
      </c>
      <c r="Z638" s="121">
        <f t="shared" si="162"/>
        <v>0</v>
      </c>
    </row>
    <row r="639" spans="1:26" x14ac:dyDescent="0.25">
      <c r="A639" s="37"/>
      <c r="B639" s="57"/>
      <c r="C639" s="57"/>
      <c r="D639" s="57"/>
      <c r="E639" s="57"/>
      <c r="F639" s="57"/>
      <c r="G639" s="70"/>
      <c r="H639" s="71"/>
      <c r="I639" s="70"/>
      <c r="J639" s="61"/>
      <c r="K639" s="61"/>
      <c r="L639" s="61"/>
      <c r="M639" s="61"/>
      <c r="N639" s="120">
        <f t="shared" si="154"/>
        <v>0</v>
      </c>
      <c r="O639" s="120">
        <f t="shared" si="155"/>
        <v>0</v>
      </c>
      <c r="P639" s="121">
        <f t="shared" si="156"/>
        <v>0</v>
      </c>
      <c r="Q639" s="121">
        <f t="shared" si="157"/>
        <v>0</v>
      </c>
      <c r="R639" s="122">
        <f t="shared" si="158"/>
        <v>24</v>
      </c>
      <c r="S639" s="120">
        <f t="shared" si="159"/>
        <v>1</v>
      </c>
      <c r="T639" s="120">
        <f t="shared" si="160"/>
        <v>1</v>
      </c>
      <c r="U639" s="149"/>
      <c r="V639" s="142">
        <f>+IF(M639&lt;&gt;0,($L639*(Lister!$F$11+Lister!$F$10*($K639+1000)/1000)+($J639-$L639)*Lister!$F$9)*1.05/$M639/60,0)</f>
        <v>0</v>
      </c>
      <c r="W639" s="142"/>
      <c r="X639" s="158">
        <f t="shared" si="153"/>
        <v>0</v>
      </c>
      <c r="Y639" s="121">
        <f t="shared" si="161"/>
        <v>0</v>
      </c>
      <c r="Z639" s="121">
        <f t="shared" si="162"/>
        <v>0</v>
      </c>
    </row>
    <row r="640" spans="1:26" x14ac:dyDescent="0.25">
      <c r="A640" s="37"/>
      <c r="B640" s="57"/>
      <c r="C640" s="57"/>
      <c r="D640" s="57"/>
      <c r="E640" s="57"/>
      <c r="F640" s="57"/>
      <c r="G640" s="70"/>
      <c r="H640" s="71"/>
      <c r="I640" s="70"/>
      <c r="J640" s="61"/>
      <c r="K640" s="61"/>
      <c r="L640" s="61"/>
      <c r="M640" s="61"/>
      <c r="N640" s="120">
        <f t="shared" si="154"/>
        <v>0</v>
      </c>
      <c r="O640" s="120">
        <f t="shared" si="155"/>
        <v>0</v>
      </c>
      <c r="P640" s="121">
        <f t="shared" si="156"/>
        <v>0</v>
      </c>
      <c r="Q640" s="121">
        <f t="shared" si="157"/>
        <v>0</v>
      </c>
      <c r="R640" s="122">
        <f t="shared" si="158"/>
        <v>24</v>
      </c>
      <c r="S640" s="120">
        <f t="shared" si="159"/>
        <v>1</v>
      </c>
      <c r="T640" s="120">
        <f t="shared" si="160"/>
        <v>1</v>
      </c>
      <c r="U640" s="149"/>
      <c r="V640" s="142">
        <f>+IF(M640&lt;&gt;0,($L640*(Lister!$F$11+Lister!$F$10*($K640+1000)/1000)+($J640-$L640)*Lister!$F$9)*1.05/$M640/60,0)</f>
        <v>0</v>
      </c>
      <c r="W640" s="142"/>
      <c r="X640" s="158">
        <f t="shared" si="153"/>
        <v>0</v>
      </c>
      <c r="Y640" s="121">
        <f t="shared" si="161"/>
        <v>0</v>
      </c>
      <c r="Z640" s="121">
        <f t="shared" si="162"/>
        <v>0</v>
      </c>
    </row>
    <row r="641" spans="1:26" x14ac:dyDescent="0.25">
      <c r="A641" s="37"/>
      <c r="B641" s="57"/>
      <c r="C641" s="57"/>
      <c r="D641" s="57"/>
      <c r="E641" s="57"/>
      <c r="F641" s="57"/>
      <c r="G641" s="70"/>
      <c r="H641" s="71"/>
      <c r="I641" s="70"/>
      <c r="J641" s="61"/>
      <c r="K641" s="61"/>
      <c r="L641" s="61"/>
      <c r="M641" s="61"/>
      <c r="N641" s="120">
        <f t="shared" si="154"/>
        <v>0</v>
      </c>
      <c r="O641" s="120">
        <f t="shared" si="155"/>
        <v>0</v>
      </c>
      <c r="P641" s="121">
        <f t="shared" si="156"/>
        <v>0</v>
      </c>
      <c r="Q641" s="121">
        <f t="shared" si="157"/>
        <v>0</v>
      </c>
      <c r="R641" s="122">
        <f t="shared" si="158"/>
        <v>24</v>
      </c>
      <c r="S641" s="120">
        <f t="shared" si="159"/>
        <v>1</v>
      </c>
      <c r="T641" s="120">
        <f t="shared" si="160"/>
        <v>1</v>
      </c>
      <c r="U641" s="149"/>
      <c r="V641" s="142">
        <f>+IF(M641&lt;&gt;0,($L641*(Lister!$F$11+Lister!$F$10*($K641+1000)/1000)+($J641-$L641)*Lister!$F$9)*1.05/$M641/60,0)</f>
        <v>0</v>
      </c>
      <c r="W641" s="142"/>
      <c r="X641" s="158">
        <f t="shared" si="153"/>
        <v>0</v>
      </c>
      <c r="Y641" s="121">
        <f t="shared" si="161"/>
        <v>0</v>
      </c>
      <c r="Z641" s="121">
        <f t="shared" si="162"/>
        <v>0</v>
      </c>
    </row>
    <row r="642" spans="1:26" x14ac:dyDescent="0.25">
      <c r="A642" s="37"/>
      <c r="B642" s="57"/>
      <c r="C642" s="57"/>
      <c r="D642" s="57"/>
      <c r="E642" s="57"/>
      <c r="F642" s="57"/>
      <c r="G642" s="70"/>
      <c r="H642" s="71"/>
      <c r="I642" s="70"/>
      <c r="J642" s="61"/>
      <c r="K642" s="61"/>
      <c r="L642" s="61"/>
      <c r="M642" s="61"/>
      <c r="N642" s="120">
        <f t="shared" si="154"/>
        <v>0</v>
      </c>
      <c r="O642" s="120">
        <f t="shared" si="155"/>
        <v>0</v>
      </c>
      <c r="P642" s="121">
        <f t="shared" si="156"/>
        <v>0</v>
      </c>
      <c r="Q642" s="121">
        <f t="shared" si="157"/>
        <v>0</v>
      </c>
      <c r="R642" s="122">
        <f t="shared" si="158"/>
        <v>24</v>
      </c>
      <c r="S642" s="120">
        <f t="shared" si="159"/>
        <v>1</v>
      </c>
      <c r="T642" s="120">
        <f t="shared" si="160"/>
        <v>1</v>
      </c>
      <c r="U642" s="149"/>
      <c r="V642" s="142">
        <f>+IF(M642&lt;&gt;0,($L642*(Lister!$F$11+Lister!$F$10*($K642+1000)/1000)+($J642-$L642)*Lister!$F$9)*1.05/$M642/60,0)</f>
        <v>0</v>
      </c>
      <c r="W642" s="142"/>
      <c r="X642" s="158">
        <f t="shared" si="153"/>
        <v>0</v>
      </c>
      <c r="Y642" s="121">
        <f t="shared" si="161"/>
        <v>0</v>
      </c>
      <c r="Z642" s="121">
        <f t="shared" si="162"/>
        <v>0</v>
      </c>
    </row>
    <row r="643" spans="1:26" x14ac:dyDescent="0.25">
      <c r="A643" s="37"/>
      <c r="B643" s="57"/>
      <c r="C643" s="57"/>
      <c r="D643" s="57"/>
      <c r="E643" s="57"/>
      <c r="F643" s="57"/>
      <c r="G643" s="70"/>
      <c r="H643" s="71"/>
      <c r="I643" s="70"/>
      <c r="J643" s="61"/>
      <c r="K643" s="61"/>
      <c r="L643" s="61"/>
      <c r="M643" s="61"/>
      <c r="N643" s="120">
        <f t="shared" si="154"/>
        <v>0</v>
      </c>
      <c r="O643" s="120">
        <f t="shared" si="155"/>
        <v>0</v>
      </c>
      <c r="P643" s="121">
        <f t="shared" si="156"/>
        <v>0</v>
      </c>
      <c r="Q643" s="121">
        <f t="shared" si="157"/>
        <v>0</v>
      </c>
      <c r="R643" s="122">
        <f t="shared" si="158"/>
        <v>24</v>
      </c>
      <c r="S643" s="120">
        <f t="shared" si="159"/>
        <v>1</v>
      </c>
      <c r="T643" s="120">
        <f t="shared" si="160"/>
        <v>1</v>
      </c>
      <c r="U643" s="149"/>
      <c r="V643" s="142">
        <f>+IF(M643&lt;&gt;0,($L643*(Lister!$F$11+Lister!$F$10*($K643+1000)/1000)+($J643-$L643)*Lister!$F$9)*1.05/$M643/60,0)</f>
        <v>0</v>
      </c>
      <c r="W643" s="142"/>
      <c r="X643" s="158">
        <f t="shared" si="153"/>
        <v>0</v>
      </c>
      <c r="Y643" s="121">
        <f t="shared" si="161"/>
        <v>0</v>
      </c>
      <c r="Z643" s="121">
        <f t="shared" si="162"/>
        <v>0</v>
      </c>
    </row>
    <row r="644" spans="1:26" x14ac:dyDescent="0.25">
      <c r="A644" s="37"/>
      <c r="B644" s="57"/>
      <c r="C644" s="57"/>
      <c r="D644" s="57"/>
      <c r="E644" s="57"/>
      <c r="F644" s="57"/>
      <c r="G644" s="70"/>
      <c r="H644" s="71"/>
      <c r="I644" s="70"/>
      <c r="J644" s="61"/>
      <c r="K644" s="61"/>
      <c r="L644" s="61"/>
      <c r="M644" s="61"/>
      <c r="N644" s="120">
        <f t="shared" si="154"/>
        <v>0</v>
      </c>
      <c r="O644" s="120">
        <f t="shared" si="155"/>
        <v>0</v>
      </c>
      <c r="P644" s="121">
        <f t="shared" si="156"/>
        <v>0</v>
      </c>
      <c r="Q644" s="121">
        <f t="shared" si="157"/>
        <v>0</v>
      </c>
      <c r="R644" s="122">
        <f t="shared" si="158"/>
        <v>24</v>
      </c>
      <c r="S644" s="120">
        <f t="shared" si="159"/>
        <v>1</v>
      </c>
      <c r="T644" s="120">
        <f t="shared" si="160"/>
        <v>1</v>
      </c>
      <c r="U644" s="149"/>
      <c r="V644" s="142">
        <f>+IF(M644&lt;&gt;0,($L644*(Lister!$F$11+Lister!$F$10*($K644+1000)/1000)+($J644-$L644)*Lister!$F$9)*1.05/$M644/60,0)</f>
        <v>0</v>
      </c>
      <c r="W644" s="142"/>
      <c r="X644" s="158">
        <f t="shared" si="153"/>
        <v>0</v>
      </c>
      <c r="Y644" s="121">
        <f t="shared" si="161"/>
        <v>0</v>
      </c>
      <c r="Z644" s="121">
        <f t="shared" si="162"/>
        <v>0</v>
      </c>
    </row>
    <row r="645" spans="1:26" x14ac:dyDescent="0.25">
      <c r="A645" s="37"/>
      <c r="B645" s="57"/>
      <c r="C645" s="57"/>
      <c r="D645" s="57"/>
      <c r="E645" s="57"/>
      <c r="F645" s="57"/>
      <c r="G645" s="70"/>
      <c r="H645" s="71"/>
      <c r="I645" s="70"/>
      <c r="J645" s="61"/>
      <c r="K645" s="61"/>
      <c r="L645" s="61"/>
      <c r="M645" s="61"/>
      <c r="N645" s="120">
        <f t="shared" si="154"/>
        <v>0</v>
      </c>
      <c r="O645" s="120">
        <f t="shared" si="155"/>
        <v>0</v>
      </c>
      <c r="P645" s="121">
        <f t="shared" si="156"/>
        <v>0</v>
      </c>
      <c r="Q645" s="121">
        <f t="shared" si="157"/>
        <v>0</v>
      </c>
      <c r="R645" s="122">
        <f t="shared" si="158"/>
        <v>24</v>
      </c>
      <c r="S645" s="120">
        <f t="shared" si="159"/>
        <v>1</v>
      </c>
      <c r="T645" s="120">
        <f t="shared" si="160"/>
        <v>1</v>
      </c>
      <c r="U645" s="149"/>
      <c r="V645" s="142">
        <f>+IF(M645&lt;&gt;0,($L645*(Lister!$F$11+Lister!$F$10*($K645+1000)/1000)+($J645-$L645)*Lister!$F$9)*1.05/$M645/60,0)</f>
        <v>0</v>
      </c>
      <c r="W645" s="142"/>
      <c r="X645" s="158">
        <f t="shared" si="153"/>
        <v>0</v>
      </c>
      <c r="Y645" s="121">
        <f t="shared" si="161"/>
        <v>0</v>
      </c>
      <c r="Z645" s="121">
        <f t="shared" si="162"/>
        <v>0</v>
      </c>
    </row>
    <row r="646" spans="1:26" x14ac:dyDescent="0.25">
      <c r="A646" s="37"/>
      <c r="B646" s="57"/>
      <c r="C646" s="57"/>
      <c r="D646" s="57"/>
      <c r="E646" s="57"/>
      <c r="F646" s="57"/>
      <c r="G646" s="70"/>
      <c r="H646" s="71"/>
      <c r="I646" s="70"/>
      <c r="J646" s="61"/>
      <c r="K646" s="61"/>
      <c r="L646" s="61"/>
      <c r="M646" s="61"/>
      <c r="N646" s="120">
        <f t="shared" si="154"/>
        <v>0</v>
      </c>
      <c r="O646" s="120">
        <f t="shared" si="155"/>
        <v>0</v>
      </c>
      <c r="P646" s="121">
        <f t="shared" si="156"/>
        <v>0</v>
      </c>
      <c r="Q646" s="121">
        <f t="shared" si="157"/>
        <v>0</v>
      </c>
      <c r="R646" s="122">
        <f t="shared" si="158"/>
        <v>24</v>
      </c>
      <c r="S646" s="120">
        <f t="shared" si="159"/>
        <v>1</v>
      </c>
      <c r="T646" s="120">
        <f t="shared" si="160"/>
        <v>1</v>
      </c>
      <c r="U646" s="149"/>
      <c r="V646" s="142">
        <f>+IF(M646&lt;&gt;0,($L646*(Lister!$F$11+Lister!$F$10*($K646+1000)/1000)+($J646-$L646)*Lister!$F$9)*1.05/$M646/60,0)</f>
        <v>0</v>
      </c>
      <c r="W646" s="142"/>
      <c r="X646" s="158">
        <f t="shared" ref="X646:X709" si="163">+V646/60</f>
        <v>0</v>
      </c>
      <c r="Y646" s="121">
        <f t="shared" si="161"/>
        <v>0</v>
      </c>
      <c r="Z646" s="121">
        <f t="shared" si="162"/>
        <v>0</v>
      </c>
    </row>
    <row r="647" spans="1:26" x14ac:dyDescent="0.25">
      <c r="A647" s="37"/>
      <c r="B647" s="57"/>
      <c r="C647" s="57"/>
      <c r="D647" s="57"/>
      <c r="E647" s="57"/>
      <c r="F647" s="57"/>
      <c r="G647" s="70"/>
      <c r="H647" s="71"/>
      <c r="I647" s="70"/>
      <c r="J647" s="61"/>
      <c r="K647" s="61"/>
      <c r="L647" s="61"/>
      <c r="M647" s="61"/>
      <c r="N647" s="120">
        <f t="shared" si="154"/>
        <v>0</v>
      </c>
      <c r="O647" s="120">
        <f t="shared" si="155"/>
        <v>0</v>
      </c>
      <c r="P647" s="121">
        <f t="shared" si="156"/>
        <v>0</v>
      </c>
      <c r="Q647" s="121">
        <f t="shared" si="157"/>
        <v>0</v>
      </c>
      <c r="R647" s="122">
        <f t="shared" si="158"/>
        <v>24</v>
      </c>
      <c r="S647" s="120">
        <f t="shared" si="159"/>
        <v>1</v>
      </c>
      <c r="T647" s="120">
        <f t="shared" si="160"/>
        <v>1</v>
      </c>
      <c r="U647" s="149"/>
      <c r="V647" s="142">
        <f>+IF(M647&lt;&gt;0,($L647*(Lister!$F$11+Lister!$F$10*($K647+1000)/1000)+($J647-$L647)*Lister!$F$9)*1.05/$M647/60,0)</f>
        <v>0</v>
      </c>
      <c r="W647" s="142"/>
      <c r="X647" s="158">
        <f t="shared" si="163"/>
        <v>0</v>
      </c>
      <c r="Y647" s="121">
        <f t="shared" si="161"/>
        <v>0</v>
      </c>
      <c r="Z647" s="121">
        <f t="shared" si="162"/>
        <v>0</v>
      </c>
    </row>
    <row r="648" spans="1:26" x14ac:dyDescent="0.25">
      <c r="A648" s="37"/>
      <c r="B648" s="57"/>
      <c r="C648" s="57"/>
      <c r="D648" s="57"/>
      <c r="E648" s="57"/>
      <c r="F648" s="57"/>
      <c r="G648" s="70"/>
      <c r="H648" s="71"/>
      <c r="I648" s="70"/>
      <c r="J648" s="61"/>
      <c r="K648" s="61"/>
      <c r="L648" s="61"/>
      <c r="M648" s="61"/>
      <c r="N648" s="120">
        <f t="shared" si="154"/>
        <v>0</v>
      </c>
      <c r="O648" s="120">
        <f t="shared" si="155"/>
        <v>0</v>
      </c>
      <c r="P648" s="121">
        <f t="shared" si="156"/>
        <v>0</v>
      </c>
      <c r="Q648" s="121">
        <f t="shared" si="157"/>
        <v>0</v>
      </c>
      <c r="R648" s="122">
        <f t="shared" si="158"/>
        <v>24</v>
      </c>
      <c r="S648" s="120">
        <f t="shared" si="159"/>
        <v>1</v>
      </c>
      <c r="T648" s="120">
        <f t="shared" si="160"/>
        <v>1</v>
      </c>
      <c r="U648" s="149"/>
      <c r="V648" s="142">
        <f>+IF(M648&lt;&gt;0,($L648*(Lister!$F$11+Lister!$F$10*($K648+1000)/1000)+($J648-$L648)*Lister!$F$9)*1.05/$M648/60,0)</f>
        <v>0</v>
      </c>
      <c r="W648" s="142"/>
      <c r="X648" s="158">
        <f t="shared" si="163"/>
        <v>0</v>
      </c>
      <c r="Y648" s="121">
        <f t="shared" si="161"/>
        <v>0</v>
      </c>
      <c r="Z648" s="121">
        <f t="shared" si="162"/>
        <v>0</v>
      </c>
    </row>
    <row r="649" spans="1:26" x14ac:dyDescent="0.25">
      <c r="A649" s="37"/>
      <c r="B649" s="57"/>
      <c r="C649" s="57"/>
      <c r="D649" s="57"/>
      <c r="E649" s="57"/>
      <c r="F649" s="57"/>
      <c r="G649" s="70"/>
      <c r="H649" s="71"/>
      <c r="I649" s="70"/>
      <c r="J649" s="61"/>
      <c r="K649" s="61"/>
      <c r="L649" s="61"/>
      <c r="M649" s="61"/>
      <c r="N649" s="120">
        <f t="shared" si="154"/>
        <v>0</v>
      </c>
      <c r="O649" s="120">
        <f t="shared" si="155"/>
        <v>0</v>
      </c>
      <c r="P649" s="121">
        <f t="shared" si="156"/>
        <v>0</v>
      </c>
      <c r="Q649" s="121">
        <f t="shared" si="157"/>
        <v>0</v>
      </c>
      <c r="R649" s="122">
        <f t="shared" si="158"/>
        <v>24</v>
      </c>
      <c r="S649" s="120">
        <f t="shared" si="159"/>
        <v>1</v>
      </c>
      <c r="T649" s="120">
        <f t="shared" si="160"/>
        <v>1</v>
      </c>
      <c r="U649" s="149"/>
      <c r="V649" s="142">
        <f>+IF(M649&lt;&gt;0,($L649*(Lister!$F$11+Lister!$F$10*($K649+1000)/1000)+($J649-$L649)*Lister!$F$9)*1.05/$M649/60,0)</f>
        <v>0</v>
      </c>
      <c r="W649" s="142"/>
      <c r="X649" s="158">
        <f t="shared" si="163"/>
        <v>0</v>
      </c>
      <c r="Y649" s="121">
        <f t="shared" si="161"/>
        <v>0</v>
      </c>
      <c r="Z649" s="121">
        <f t="shared" si="162"/>
        <v>0</v>
      </c>
    </row>
    <row r="650" spans="1:26" x14ac:dyDescent="0.25">
      <c r="A650" s="37"/>
      <c r="B650" s="57"/>
      <c r="C650" s="57"/>
      <c r="D650" s="57"/>
      <c r="E650" s="57"/>
      <c r="F650" s="57"/>
      <c r="G650" s="70"/>
      <c r="H650" s="71"/>
      <c r="I650" s="70"/>
      <c r="J650" s="61"/>
      <c r="K650" s="61"/>
      <c r="L650" s="61"/>
      <c r="M650" s="61"/>
      <c r="N650" s="120">
        <f t="shared" si="154"/>
        <v>0</v>
      </c>
      <c r="O650" s="120">
        <f t="shared" si="155"/>
        <v>0</v>
      </c>
      <c r="P650" s="121">
        <f t="shared" si="156"/>
        <v>0</v>
      </c>
      <c r="Q650" s="121">
        <f t="shared" si="157"/>
        <v>0</v>
      </c>
      <c r="R650" s="122">
        <f t="shared" si="158"/>
        <v>24</v>
      </c>
      <c r="S650" s="120">
        <f t="shared" si="159"/>
        <v>1</v>
      </c>
      <c r="T650" s="120">
        <f t="shared" si="160"/>
        <v>1</v>
      </c>
      <c r="U650" s="149"/>
      <c r="V650" s="142">
        <f>+IF(M650&lt;&gt;0,($L650*(Lister!$F$11+Lister!$F$10*($K650+1000)/1000)+($J650-$L650)*Lister!$F$9)*1.05/$M650/60,0)</f>
        <v>0</v>
      </c>
      <c r="W650" s="142"/>
      <c r="X650" s="158">
        <f t="shared" si="163"/>
        <v>0</v>
      </c>
      <c r="Y650" s="121">
        <f t="shared" si="161"/>
        <v>0</v>
      </c>
      <c r="Z650" s="121">
        <f t="shared" si="162"/>
        <v>0</v>
      </c>
    </row>
    <row r="651" spans="1:26" x14ac:dyDescent="0.25">
      <c r="A651" s="37"/>
      <c r="B651" s="57"/>
      <c r="C651" s="57"/>
      <c r="D651" s="57"/>
      <c r="E651" s="57"/>
      <c r="F651" s="57"/>
      <c r="G651" s="70"/>
      <c r="H651" s="71"/>
      <c r="I651" s="70"/>
      <c r="J651" s="61"/>
      <c r="K651" s="61"/>
      <c r="L651" s="61"/>
      <c r="M651" s="61"/>
      <c r="N651" s="120">
        <f t="shared" ref="N651:N714" si="164">J651*K651/1000</f>
        <v>0</v>
      </c>
      <c r="O651" s="120">
        <f t="shared" ref="O651:O714" si="165">+J651/R651/3600</f>
        <v>0</v>
      </c>
      <c r="P651" s="121">
        <f t="shared" ref="P651:P714" si="166">K651*O651/1000</f>
        <v>0</v>
      </c>
      <c r="Q651" s="121">
        <f t="shared" ref="Q651:Q714" si="167">+IF(O651&lt;&gt;0,M651/O651,0)</f>
        <v>0</v>
      </c>
      <c r="R651" s="122">
        <f t="shared" ref="R651:R714" si="168">+(H651-G651+1)*24</f>
        <v>24</v>
      </c>
      <c r="S651" s="120">
        <f t="shared" ref="S651:S714" si="169">+(I651-G651+1)</f>
        <v>1</v>
      </c>
      <c r="T651" s="120">
        <f t="shared" ref="T651:T714" si="170">+(I651-G651+1)/(H651-G651+1)</f>
        <v>1</v>
      </c>
      <c r="U651" s="149"/>
      <c r="V651" s="142">
        <f>+IF(M651&lt;&gt;0,($L651*(Lister!$F$11+Lister!$F$10*($K651+1000)/1000)+($J651-$L651)*Lister!$F$9)*1.05/$M651/60,0)</f>
        <v>0</v>
      </c>
      <c r="W651" s="142"/>
      <c r="X651" s="158">
        <f t="shared" si="163"/>
        <v>0</v>
      </c>
      <c r="Y651" s="121">
        <f t="shared" si="161"/>
        <v>0</v>
      </c>
      <c r="Z651" s="121">
        <f t="shared" si="162"/>
        <v>0</v>
      </c>
    </row>
    <row r="652" spans="1:26" x14ac:dyDescent="0.25">
      <c r="A652" s="37"/>
      <c r="B652" s="57"/>
      <c r="C652" s="57"/>
      <c r="D652" s="57"/>
      <c r="E652" s="57"/>
      <c r="F652" s="57"/>
      <c r="G652" s="70"/>
      <c r="H652" s="71"/>
      <c r="I652" s="70"/>
      <c r="J652" s="61"/>
      <c r="K652" s="61"/>
      <c r="L652" s="61"/>
      <c r="M652" s="61"/>
      <c r="N652" s="120">
        <f t="shared" si="164"/>
        <v>0</v>
      </c>
      <c r="O652" s="120">
        <f t="shared" si="165"/>
        <v>0</v>
      </c>
      <c r="P652" s="121">
        <f t="shared" si="166"/>
        <v>0</v>
      </c>
      <c r="Q652" s="121">
        <f t="shared" si="167"/>
        <v>0</v>
      </c>
      <c r="R652" s="122">
        <f t="shared" si="168"/>
        <v>24</v>
      </c>
      <c r="S652" s="120">
        <f t="shared" si="169"/>
        <v>1</v>
      </c>
      <c r="T652" s="120">
        <f t="shared" si="170"/>
        <v>1</v>
      </c>
      <c r="U652" s="149"/>
      <c r="V652" s="142">
        <f>+IF(M652&lt;&gt;0,($L652*(Lister!$F$11+Lister!$F$10*($K652+1000)/1000)+($J652-$L652)*Lister!$F$9)*1.05/$M652/60,0)</f>
        <v>0</v>
      </c>
      <c r="W652" s="142"/>
      <c r="X652" s="158">
        <f t="shared" si="163"/>
        <v>0</v>
      </c>
      <c r="Y652" s="121">
        <f t="shared" si="161"/>
        <v>0</v>
      </c>
      <c r="Z652" s="121">
        <f t="shared" si="162"/>
        <v>0</v>
      </c>
    </row>
    <row r="653" spans="1:26" x14ac:dyDescent="0.25">
      <c r="A653" s="37"/>
      <c r="B653" s="57"/>
      <c r="C653" s="57"/>
      <c r="D653" s="57"/>
      <c r="E653" s="57"/>
      <c r="F653" s="57"/>
      <c r="G653" s="70"/>
      <c r="H653" s="71"/>
      <c r="I653" s="70"/>
      <c r="J653" s="61"/>
      <c r="K653" s="61"/>
      <c r="L653" s="61"/>
      <c r="M653" s="61"/>
      <c r="N653" s="120">
        <f t="shared" si="164"/>
        <v>0</v>
      </c>
      <c r="O653" s="120">
        <f t="shared" si="165"/>
        <v>0</v>
      </c>
      <c r="P653" s="121">
        <f t="shared" si="166"/>
        <v>0</v>
      </c>
      <c r="Q653" s="121">
        <f t="shared" si="167"/>
        <v>0</v>
      </c>
      <c r="R653" s="122">
        <f t="shared" si="168"/>
        <v>24</v>
      </c>
      <c r="S653" s="120">
        <f t="shared" si="169"/>
        <v>1</v>
      </c>
      <c r="T653" s="120">
        <f t="shared" si="170"/>
        <v>1</v>
      </c>
      <c r="U653" s="149"/>
      <c r="V653" s="142">
        <f>+IF(M653&lt;&gt;0,($L653*(Lister!$F$11+Lister!$F$10*($K653+1000)/1000)+($J653-$L653)*Lister!$F$9)*1.05/$M653/60,0)</f>
        <v>0</v>
      </c>
      <c r="W653" s="142"/>
      <c r="X653" s="158">
        <f t="shared" si="163"/>
        <v>0</v>
      </c>
      <c r="Y653" s="121">
        <f t="shared" si="161"/>
        <v>0</v>
      </c>
      <c r="Z653" s="121">
        <f t="shared" si="162"/>
        <v>0</v>
      </c>
    </row>
    <row r="654" spans="1:26" x14ac:dyDescent="0.25">
      <c r="A654" s="37"/>
      <c r="B654" s="57"/>
      <c r="C654" s="57"/>
      <c r="D654" s="57"/>
      <c r="E654" s="57"/>
      <c r="F654" s="57"/>
      <c r="G654" s="70"/>
      <c r="H654" s="71"/>
      <c r="I654" s="70"/>
      <c r="J654" s="61"/>
      <c r="K654" s="61"/>
      <c r="L654" s="61"/>
      <c r="M654" s="61"/>
      <c r="N654" s="120">
        <f t="shared" si="164"/>
        <v>0</v>
      </c>
      <c r="O654" s="120">
        <f t="shared" si="165"/>
        <v>0</v>
      </c>
      <c r="P654" s="121">
        <f t="shared" si="166"/>
        <v>0</v>
      </c>
      <c r="Q654" s="121">
        <f t="shared" si="167"/>
        <v>0</v>
      </c>
      <c r="R654" s="122">
        <f t="shared" si="168"/>
        <v>24</v>
      </c>
      <c r="S654" s="120">
        <f t="shared" si="169"/>
        <v>1</v>
      </c>
      <c r="T654" s="120">
        <f t="shared" si="170"/>
        <v>1</v>
      </c>
      <c r="U654" s="149"/>
      <c r="V654" s="142">
        <f>+IF(M654&lt;&gt;0,($L654*(Lister!$F$11+Lister!$F$10*($K654+1000)/1000)+($J654-$L654)*Lister!$F$9)*1.05/$M654/60,0)</f>
        <v>0</v>
      </c>
      <c r="W654" s="142"/>
      <c r="X654" s="158">
        <f t="shared" si="163"/>
        <v>0</v>
      </c>
      <c r="Y654" s="121">
        <f t="shared" si="161"/>
        <v>0</v>
      </c>
      <c r="Z654" s="121">
        <f t="shared" si="162"/>
        <v>0</v>
      </c>
    </row>
    <row r="655" spans="1:26" x14ac:dyDescent="0.25">
      <c r="A655" s="37"/>
      <c r="B655" s="57"/>
      <c r="C655" s="57"/>
      <c r="D655" s="57"/>
      <c r="E655" s="57"/>
      <c r="F655" s="57"/>
      <c r="G655" s="70"/>
      <c r="H655" s="71"/>
      <c r="I655" s="70"/>
      <c r="J655" s="61"/>
      <c r="K655" s="61"/>
      <c r="L655" s="61"/>
      <c r="M655" s="61"/>
      <c r="N655" s="120">
        <f t="shared" si="164"/>
        <v>0</v>
      </c>
      <c r="O655" s="120">
        <f t="shared" si="165"/>
        <v>0</v>
      </c>
      <c r="P655" s="121">
        <f t="shared" si="166"/>
        <v>0</v>
      </c>
      <c r="Q655" s="121">
        <f t="shared" si="167"/>
        <v>0</v>
      </c>
      <c r="R655" s="122">
        <f t="shared" si="168"/>
        <v>24</v>
      </c>
      <c r="S655" s="120">
        <f t="shared" si="169"/>
        <v>1</v>
      </c>
      <c r="T655" s="120">
        <f t="shared" si="170"/>
        <v>1</v>
      </c>
      <c r="U655" s="149"/>
      <c r="V655" s="142">
        <f>+IF(M655&lt;&gt;0,($L655*(Lister!$F$11+Lister!$F$10*($K655+1000)/1000)+($J655-$L655)*Lister!$F$9)*1.05/$M655/60,0)</f>
        <v>0</v>
      </c>
      <c r="W655" s="142"/>
      <c r="X655" s="158">
        <f t="shared" si="163"/>
        <v>0</v>
      </c>
      <c r="Y655" s="121">
        <f t="shared" si="161"/>
        <v>0</v>
      </c>
      <c r="Z655" s="121">
        <f t="shared" si="162"/>
        <v>0</v>
      </c>
    </row>
    <row r="656" spans="1:26" x14ac:dyDescent="0.25">
      <c r="A656" s="37"/>
      <c r="B656" s="57"/>
      <c r="C656" s="57"/>
      <c r="D656" s="57"/>
      <c r="E656" s="57"/>
      <c r="F656" s="57"/>
      <c r="G656" s="70"/>
      <c r="H656" s="71"/>
      <c r="I656" s="70"/>
      <c r="J656" s="61"/>
      <c r="K656" s="61"/>
      <c r="L656" s="61"/>
      <c r="M656" s="61"/>
      <c r="N656" s="120">
        <f t="shared" si="164"/>
        <v>0</v>
      </c>
      <c r="O656" s="120">
        <f t="shared" si="165"/>
        <v>0</v>
      </c>
      <c r="P656" s="121">
        <f t="shared" si="166"/>
        <v>0</v>
      </c>
      <c r="Q656" s="121">
        <f t="shared" si="167"/>
        <v>0</v>
      </c>
      <c r="R656" s="122">
        <f t="shared" si="168"/>
        <v>24</v>
      </c>
      <c r="S656" s="120">
        <f t="shared" si="169"/>
        <v>1</v>
      </c>
      <c r="T656" s="120">
        <f t="shared" si="170"/>
        <v>1</v>
      </c>
      <c r="U656" s="149"/>
      <c r="V656" s="142">
        <f>+IF(M656&lt;&gt;0,($L656*(Lister!$F$11+Lister!$F$10*($K656+1000)/1000)+($J656-$L656)*Lister!$F$9)*1.05/$M656/60,0)</f>
        <v>0</v>
      </c>
      <c r="W656" s="142"/>
      <c r="X656" s="158">
        <f t="shared" si="163"/>
        <v>0</v>
      </c>
      <c r="Y656" s="121">
        <f t="shared" si="161"/>
        <v>0</v>
      </c>
      <c r="Z656" s="121">
        <f t="shared" si="162"/>
        <v>0</v>
      </c>
    </row>
    <row r="657" spans="1:26" x14ac:dyDescent="0.25">
      <c r="A657" s="37"/>
      <c r="B657" s="57"/>
      <c r="C657" s="57"/>
      <c r="D657" s="57"/>
      <c r="E657" s="57"/>
      <c r="F657" s="57"/>
      <c r="G657" s="70"/>
      <c r="H657" s="71"/>
      <c r="I657" s="70"/>
      <c r="J657" s="61"/>
      <c r="K657" s="61"/>
      <c r="L657" s="61"/>
      <c r="M657" s="61"/>
      <c r="N657" s="120">
        <f t="shared" si="164"/>
        <v>0</v>
      </c>
      <c r="O657" s="120">
        <f t="shared" si="165"/>
        <v>0</v>
      </c>
      <c r="P657" s="121">
        <f t="shared" si="166"/>
        <v>0</v>
      </c>
      <c r="Q657" s="121">
        <f t="shared" si="167"/>
        <v>0</v>
      </c>
      <c r="R657" s="122">
        <f t="shared" si="168"/>
        <v>24</v>
      </c>
      <c r="S657" s="120">
        <f t="shared" si="169"/>
        <v>1</v>
      </c>
      <c r="T657" s="120">
        <f t="shared" si="170"/>
        <v>1</v>
      </c>
      <c r="U657" s="149"/>
      <c r="V657" s="142">
        <f>+IF(M657&lt;&gt;0,($L657*(Lister!$F$11+Lister!$F$10*($K657+1000)/1000)+($J657-$L657)*Lister!$F$9)*1.05/$M657/60,0)</f>
        <v>0</v>
      </c>
      <c r="W657" s="142"/>
      <c r="X657" s="158">
        <f t="shared" si="163"/>
        <v>0</v>
      </c>
      <c r="Y657" s="121">
        <f t="shared" si="161"/>
        <v>0</v>
      </c>
      <c r="Z657" s="121">
        <f t="shared" si="162"/>
        <v>0</v>
      </c>
    </row>
    <row r="658" spans="1:26" x14ac:dyDescent="0.25">
      <c r="A658" s="37"/>
      <c r="B658" s="57"/>
      <c r="C658" s="57"/>
      <c r="D658" s="57"/>
      <c r="E658" s="57"/>
      <c r="F658" s="57"/>
      <c r="G658" s="70"/>
      <c r="H658" s="71"/>
      <c r="I658" s="70"/>
      <c r="J658" s="61"/>
      <c r="K658" s="61"/>
      <c r="L658" s="61"/>
      <c r="M658" s="61"/>
      <c r="N658" s="120">
        <f t="shared" si="164"/>
        <v>0</v>
      </c>
      <c r="O658" s="120">
        <f t="shared" si="165"/>
        <v>0</v>
      </c>
      <c r="P658" s="121">
        <f t="shared" si="166"/>
        <v>0</v>
      </c>
      <c r="Q658" s="121">
        <f t="shared" si="167"/>
        <v>0</v>
      </c>
      <c r="R658" s="122">
        <f t="shared" si="168"/>
        <v>24</v>
      </c>
      <c r="S658" s="120">
        <f t="shared" si="169"/>
        <v>1</v>
      </c>
      <c r="T658" s="120">
        <f t="shared" si="170"/>
        <v>1</v>
      </c>
      <c r="U658" s="149"/>
      <c r="V658" s="142">
        <f>+IF(M658&lt;&gt;0,($L658*(Lister!$F$11+Lister!$F$10*($K658+1000)/1000)+($J658-$L658)*Lister!$F$9)*1.05/$M658/60,0)</f>
        <v>0</v>
      </c>
      <c r="W658" s="142"/>
      <c r="X658" s="158">
        <f t="shared" si="163"/>
        <v>0</v>
      </c>
      <c r="Y658" s="121">
        <f t="shared" ref="Y658:Y721" si="171">+IF(V658&lt;&gt;0,S658/V658,0)</f>
        <v>0</v>
      </c>
      <c r="Z658" s="121">
        <f t="shared" si="162"/>
        <v>0</v>
      </c>
    </row>
    <row r="659" spans="1:26" x14ac:dyDescent="0.25">
      <c r="A659" s="37"/>
      <c r="B659" s="57"/>
      <c r="C659" s="57"/>
      <c r="D659" s="57"/>
      <c r="E659" s="57"/>
      <c r="F659" s="57"/>
      <c r="G659" s="70"/>
      <c r="H659" s="71"/>
      <c r="I659" s="70"/>
      <c r="J659" s="61"/>
      <c r="K659" s="61"/>
      <c r="L659" s="61"/>
      <c r="M659" s="61"/>
      <c r="N659" s="120">
        <f t="shared" si="164"/>
        <v>0</v>
      </c>
      <c r="O659" s="120">
        <f t="shared" si="165"/>
        <v>0</v>
      </c>
      <c r="P659" s="121">
        <f t="shared" si="166"/>
        <v>0</v>
      </c>
      <c r="Q659" s="121">
        <f t="shared" si="167"/>
        <v>0</v>
      </c>
      <c r="R659" s="122">
        <f t="shared" si="168"/>
        <v>24</v>
      </c>
      <c r="S659" s="120">
        <f t="shared" si="169"/>
        <v>1</v>
      </c>
      <c r="T659" s="120">
        <f t="shared" si="170"/>
        <v>1</v>
      </c>
      <c r="U659" s="149"/>
      <c r="V659" s="142">
        <f>+IF(M659&lt;&gt;0,($L659*(Lister!$F$11+Lister!$F$10*($K659+1000)/1000)+($J659-$L659)*Lister!$F$9)*1.05/$M659/60,0)</f>
        <v>0</v>
      </c>
      <c r="W659" s="142"/>
      <c r="X659" s="158">
        <f t="shared" si="163"/>
        <v>0</v>
      </c>
      <c r="Y659" s="121">
        <f t="shared" si="171"/>
        <v>0</v>
      </c>
      <c r="Z659" s="121">
        <f t="shared" si="162"/>
        <v>0</v>
      </c>
    </row>
    <row r="660" spans="1:26" x14ac:dyDescent="0.25">
      <c r="A660" s="37"/>
      <c r="B660" s="57"/>
      <c r="C660" s="57"/>
      <c r="D660" s="57"/>
      <c r="E660" s="57"/>
      <c r="F660" s="57"/>
      <c r="G660" s="70"/>
      <c r="H660" s="71"/>
      <c r="I660" s="70"/>
      <c r="J660" s="61"/>
      <c r="K660" s="61"/>
      <c r="L660" s="61"/>
      <c r="M660" s="61"/>
      <c r="N660" s="120">
        <f t="shared" si="164"/>
        <v>0</v>
      </c>
      <c r="O660" s="120">
        <f t="shared" si="165"/>
        <v>0</v>
      </c>
      <c r="P660" s="121">
        <f t="shared" si="166"/>
        <v>0</v>
      </c>
      <c r="Q660" s="121">
        <f t="shared" si="167"/>
        <v>0</v>
      </c>
      <c r="R660" s="122">
        <f t="shared" si="168"/>
        <v>24</v>
      </c>
      <c r="S660" s="120">
        <f t="shared" si="169"/>
        <v>1</v>
      </c>
      <c r="T660" s="120">
        <f t="shared" si="170"/>
        <v>1</v>
      </c>
      <c r="U660" s="149"/>
      <c r="V660" s="142">
        <f>+IF(M660&lt;&gt;0,($L660*(Lister!$F$11+Lister!$F$10*($K660+1000)/1000)+($J660-$L660)*Lister!$F$9)*1.05/$M660/60,0)</f>
        <v>0</v>
      </c>
      <c r="W660" s="142"/>
      <c r="X660" s="158">
        <f t="shared" si="163"/>
        <v>0</v>
      </c>
      <c r="Y660" s="121">
        <f t="shared" si="171"/>
        <v>0</v>
      </c>
      <c r="Z660" s="121">
        <f t="shared" si="162"/>
        <v>0</v>
      </c>
    </row>
    <row r="661" spans="1:26" x14ac:dyDescent="0.25">
      <c r="A661" s="37"/>
      <c r="B661" s="57"/>
      <c r="C661" s="57"/>
      <c r="D661" s="57"/>
      <c r="E661" s="57"/>
      <c r="F661" s="57"/>
      <c r="G661" s="70"/>
      <c r="H661" s="71"/>
      <c r="I661" s="70"/>
      <c r="J661" s="61"/>
      <c r="K661" s="61"/>
      <c r="L661" s="61"/>
      <c r="M661" s="61"/>
      <c r="N661" s="120">
        <f t="shared" si="164"/>
        <v>0</v>
      </c>
      <c r="O661" s="120">
        <f t="shared" si="165"/>
        <v>0</v>
      </c>
      <c r="P661" s="121">
        <f t="shared" si="166"/>
        <v>0</v>
      </c>
      <c r="Q661" s="121">
        <f t="shared" si="167"/>
        <v>0</v>
      </c>
      <c r="R661" s="122">
        <f t="shared" si="168"/>
        <v>24</v>
      </c>
      <c r="S661" s="120">
        <f t="shared" si="169"/>
        <v>1</v>
      </c>
      <c r="T661" s="120">
        <f t="shared" si="170"/>
        <v>1</v>
      </c>
      <c r="U661" s="149"/>
      <c r="V661" s="142">
        <f>+IF(M661&lt;&gt;0,($L661*(Lister!$F$11+Lister!$F$10*($K661+1000)/1000)+($J661-$L661)*Lister!$F$9)*1.05/$M661/60,0)</f>
        <v>0</v>
      </c>
      <c r="W661" s="142"/>
      <c r="X661" s="158">
        <f t="shared" si="163"/>
        <v>0</v>
      </c>
      <c r="Y661" s="121">
        <f t="shared" si="171"/>
        <v>0</v>
      </c>
      <c r="Z661" s="121">
        <f t="shared" si="162"/>
        <v>0</v>
      </c>
    </row>
    <row r="662" spans="1:26" x14ac:dyDescent="0.25">
      <c r="A662" s="37"/>
      <c r="B662" s="57"/>
      <c r="C662" s="57"/>
      <c r="D662" s="57"/>
      <c r="E662" s="57"/>
      <c r="F662" s="57"/>
      <c r="G662" s="70"/>
      <c r="H662" s="71"/>
      <c r="I662" s="70"/>
      <c r="J662" s="61"/>
      <c r="K662" s="61"/>
      <c r="L662" s="61"/>
      <c r="M662" s="61"/>
      <c r="N662" s="120">
        <f t="shared" si="164"/>
        <v>0</v>
      </c>
      <c r="O662" s="120">
        <f t="shared" si="165"/>
        <v>0</v>
      </c>
      <c r="P662" s="121">
        <f t="shared" si="166"/>
        <v>0</v>
      </c>
      <c r="Q662" s="121">
        <f t="shared" si="167"/>
        <v>0</v>
      </c>
      <c r="R662" s="122">
        <f t="shared" si="168"/>
        <v>24</v>
      </c>
      <c r="S662" s="120">
        <f t="shared" si="169"/>
        <v>1</v>
      </c>
      <c r="T662" s="120">
        <f t="shared" si="170"/>
        <v>1</v>
      </c>
      <c r="U662" s="149"/>
      <c r="V662" s="142">
        <f>+IF(M662&lt;&gt;0,($L662*(Lister!$F$11+Lister!$F$10*($K662+1000)/1000)+($J662-$L662)*Lister!$F$9)*1.05/$M662/60,0)</f>
        <v>0</v>
      </c>
      <c r="W662" s="142"/>
      <c r="X662" s="158">
        <f t="shared" si="163"/>
        <v>0</v>
      </c>
      <c r="Y662" s="121">
        <f t="shared" si="171"/>
        <v>0</v>
      </c>
      <c r="Z662" s="121">
        <f t="shared" si="162"/>
        <v>0</v>
      </c>
    </row>
    <row r="663" spans="1:26" x14ac:dyDescent="0.25">
      <c r="A663" s="37"/>
      <c r="B663" s="57"/>
      <c r="C663" s="57"/>
      <c r="D663" s="57"/>
      <c r="E663" s="57"/>
      <c r="F663" s="57"/>
      <c r="G663" s="70"/>
      <c r="H663" s="71"/>
      <c r="I663" s="70"/>
      <c r="J663" s="61"/>
      <c r="K663" s="61"/>
      <c r="L663" s="61"/>
      <c r="M663" s="61"/>
      <c r="N663" s="120">
        <f t="shared" si="164"/>
        <v>0</v>
      </c>
      <c r="O663" s="120">
        <f t="shared" si="165"/>
        <v>0</v>
      </c>
      <c r="P663" s="121">
        <f t="shared" si="166"/>
        <v>0</v>
      </c>
      <c r="Q663" s="121">
        <f t="shared" si="167"/>
        <v>0</v>
      </c>
      <c r="R663" s="122">
        <f t="shared" si="168"/>
        <v>24</v>
      </c>
      <c r="S663" s="120">
        <f t="shared" si="169"/>
        <v>1</v>
      </c>
      <c r="T663" s="120">
        <f t="shared" si="170"/>
        <v>1</v>
      </c>
      <c r="U663" s="149"/>
      <c r="V663" s="142">
        <f>+IF(M663&lt;&gt;0,($L663*(Lister!$F$11+Lister!$F$10*($K663+1000)/1000)+($J663-$L663)*Lister!$F$9)*1.05/$M663/60,0)</f>
        <v>0</v>
      </c>
      <c r="W663" s="142"/>
      <c r="X663" s="158">
        <f t="shared" si="163"/>
        <v>0</v>
      </c>
      <c r="Y663" s="121">
        <f t="shared" si="171"/>
        <v>0</v>
      </c>
      <c r="Z663" s="121">
        <f t="shared" ref="Z663:Z726" si="172">+IF(X663&lt;&gt;0,T663/X663,0)</f>
        <v>0</v>
      </c>
    </row>
    <row r="664" spans="1:26" x14ac:dyDescent="0.25">
      <c r="A664" s="37"/>
      <c r="B664" s="57"/>
      <c r="C664" s="57"/>
      <c r="D664" s="57"/>
      <c r="E664" s="57"/>
      <c r="F664" s="57"/>
      <c r="G664" s="70"/>
      <c r="H664" s="71"/>
      <c r="I664" s="70"/>
      <c r="J664" s="61"/>
      <c r="K664" s="61"/>
      <c r="L664" s="61"/>
      <c r="M664" s="61"/>
      <c r="N664" s="120">
        <f t="shared" si="164"/>
        <v>0</v>
      </c>
      <c r="O664" s="120">
        <f t="shared" si="165"/>
        <v>0</v>
      </c>
      <c r="P664" s="121">
        <f t="shared" si="166"/>
        <v>0</v>
      </c>
      <c r="Q664" s="121">
        <f t="shared" si="167"/>
        <v>0</v>
      </c>
      <c r="R664" s="122">
        <f t="shared" si="168"/>
        <v>24</v>
      </c>
      <c r="S664" s="120">
        <f t="shared" si="169"/>
        <v>1</v>
      </c>
      <c r="T664" s="120">
        <f t="shared" si="170"/>
        <v>1</v>
      </c>
      <c r="U664" s="149"/>
      <c r="V664" s="142">
        <f>+IF(M664&lt;&gt;0,($L664*(Lister!$F$11+Lister!$F$10*($K664+1000)/1000)+($J664-$L664)*Lister!$F$9)*1.05/$M664/60,0)</f>
        <v>0</v>
      </c>
      <c r="W664" s="142"/>
      <c r="X664" s="158">
        <f t="shared" si="163"/>
        <v>0</v>
      </c>
      <c r="Y664" s="121">
        <f t="shared" si="171"/>
        <v>0</v>
      </c>
      <c r="Z664" s="121">
        <f t="shared" si="172"/>
        <v>0</v>
      </c>
    </row>
    <row r="665" spans="1:26" x14ac:dyDescent="0.25">
      <c r="A665" s="37"/>
      <c r="B665" s="57"/>
      <c r="C665" s="57"/>
      <c r="D665" s="57"/>
      <c r="E665" s="57"/>
      <c r="F665" s="57"/>
      <c r="G665" s="70"/>
      <c r="H665" s="71"/>
      <c r="I665" s="70"/>
      <c r="J665" s="61"/>
      <c r="K665" s="61"/>
      <c r="L665" s="61"/>
      <c r="M665" s="61"/>
      <c r="N665" s="120">
        <f t="shared" si="164"/>
        <v>0</v>
      </c>
      <c r="O665" s="120">
        <f t="shared" si="165"/>
        <v>0</v>
      </c>
      <c r="P665" s="121">
        <f t="shared" si="166"/>
        <v>0</v>
      </c>
      <c r="Q665" s="121">
        <f t="shared" si="167"/>
        <v>0</v>
      </c>
      <c r="R665" s="122">
        <f t="shared" si="168"/>
        <v>24</v>
      </c>
      <c r="S665" s="120">
        <f t="shared" si="169"/>
        <v>1</v>
      </c>
      <c r="T665" s="120">
        <f t="shared" si="170"/>
        <v>1</v>
      </c>
      <c r="U665" s="149"/>
      <c r="V665" s="142">
        <f>+IF(M665&lt;&gt;0,($L665*(Lister!$F$11+Lister!$F$10*($K665+1000)/1000)+($J665-$L665)*Lister!$F$9)*1.05/$M665/60,0)</f>
        <v>0</v>
      </c>
      <c r="W665" s="142"/>
      <c r="X665" s="158">
        <f t="shared" si="163"/>
        <v>0</v>
      </c>
      <c r="Y665" s="121">
        <f t="shared" si="171"/>
        <v>0</v>
      </c>
      <c r="Z665" s="121">
        <f t="shared" si="172"/>
        <v>0</v>
      </c>
    </row>
    <row r="666" spans="1:26" x14ac:dyDescent="0.25">
      <c r="A666" s="37"/>
      <c r="B666" s="57"/>
      <c r="C666" s="57"/>
      <c r="D666" s="57"/>
      <c r="E666" s="57"/>
      <c r="F666" s="57"/>
      <c r="G666" s="70"/>
      <c r="H666" s="71"/>
      <c r="I666" s="70"/>
      <c r="J666" s="61"/>
      <c r="K666" s="61"/>
      <c r="L666" s="61"/>
      <c r="M666" s="61"/>
      <c r="N666" s="120">
        <f t="shared" si="164"/>
        <v>0</v>
      </c>
      <c r="O666" s="120">
        <f t="shared" si="165"/>
        <v>0</v>
      </c>
      <c r="P666" s="121">
        <f t="shared" si="166"/>
        <v>0</v>
      </c>
      <c r="Q666" s="121">
        <f t="shared" si="167"/>
        <v>0</v>
      </c>
      <c r="R666" s="122">
        <f t="shared" si="168"/>
        <v>24</v>
      </c>
      <c r="S666" s="120">
        <f t="shared" si="169"/>
        <v>1</v>
      </c>
      <c r="T666" s="120">
        <f t="shared" si="170"/>
        <v>1</v>
      </c>
      <c r="U666" s="149"/>
      <c r="V666" s="142">
        <f>+IF(M666&lt;&gt;0,($L666*(Lister!$F$11+Lister!$F$10*($K666+1000)/1000)+($J666-$L666)*Lister!$F$9)*1.05/$M666/60,0)</f>
        <v>0</v>
      </c>
      <c r="W666" s="142"/>
      <c r="X666" s="158">
        <f t="shared" si="163"/>
        <v>0</v>
      </c>
      <c r="Y666" s="121">
        <f t="shared" si="171"/>
        <v>0</v>
      </c>
      <c r="Z666" s="121">
        <f t="shared" si="172"/>
        <v>0</v>
      </c>
    </row>
    <row r="667" spans="1:26" x14ac:dyDescent="0.25">
      <c r="A667" s="37"/>
      <c r="B667" s="57"/>
      <c r="C667" s="57"/>
      <c r="D667" s="57"/>
      <c r="E667" s="57"/>
      <c r="F667" s="57"/>
      <c r="G667" s="70"/>
      <c r="H667" s="71"/>
      <c r="I667" s="70"/>
      <c r="J667" s="61"/>
      <c r="K667" s="61"/>
      <c r="L667" s="61"/>
      <c r="M667" s="61"/>
      <c r="N667" s="120">
        <f t="shared" si="164"/>
        <v>0</v>
      </c>
      <c r="O667" s="120">
        <f t="shared" si="165"/>
        <v>0</v>
      </c>
      <c r="P667" s="121">
        <f t="shared" si="166"/>
        <v>0</v>
      </c>
      <c r="Q667" s="121">
        <f t="shared" si="167"/>
        <v>0</v>
      </c>
      <c r="R667" s="122">
        <f t="shared" si="168"/>
        <v>24</v>
      </c>
      <c r="S667" s="120">
        <f t="shared" si="169"/>
        <v>1</v>
      </c>
      <c r="T667" s="120">
        <f t="shared" si="170"/>
        <v>1</v>
      </c>
      <c r="U667" s="149"/>
      <c r="V667" s="142">
        <f>+IF(M667&lt;&gt;0,($L667*(Lister!$F$11+Lister!$F$10*($K667+1000)/1000)+($J667-$L667)*Lister!$F$9)*1.05/$M667/60,0)</f>
        <v>0</v>
      </c>
      <c r="W667" s="142"/>
      <c r="X667" s="158">
        <f t="shared" si="163"/>
        <v>0</v>
      </c>
      <c r="Y667" s="121">
        <f t="shared" si="171"/>
        <v>0</v>
      </c>
      <c r="Z667" s="121">
        <f t="shared" si="172"/>
        <v>0</v>
      </c>
    </row>
    <row r="668" spans="1:26" x14ac:dyDescent="0.25">
      <c r="A668" s="37"/>
      <c r="B668" s="57"/>
      <c r="C668" s="57"/>
      <c r="D668" s="57"/>
      <c r="E668" s="57"/>
      <c r="F668" s="57"/>
      <c r="G668" s="70"/>
      <c r="H668" s="71"/>
      <c r="I668" s="70"/>
      <c r="J668" s="61"/>
      <c r="K668" s="61"/>
      <c r="L668" s="61"/>
      <c r="M668" s="61"/>
      <c r="N668" s="120">
        <f t="shared" si="164"/>
        <v>0</v>
      </c>
      <c r="O668" s="120">
        <f t="shared" si="165"/>
        <v>0</v>
      </c>
      <c r="P668" s="121">
        <f t="shared" si="166"/>
        <v>0</v>
      </c>
      <c r="Q668" s="121">
        <f t="shared" si="167"/>
        <v>0</v>
      </c>
      <c r="R668" s="122">
        <f t="shared" si="168"/>
        <v>24</v>
      </c>
      <c r="S668" s="120">
        <f t="shared" si="169"/>
        <v>1</v>
      </c>
      <c r="T668" s="120">
        <f t="shared" si="170"/>
        <v>1</v>
      </c>
      <c r="U668" s="149"/>
      <c r="V668" s="142">
        <f>+IF(M668&lt;&gt;0,($L668*(Lister!$F$11+Lister!$F$10*($K668+1000)/1000)+($J668-$L668)*Lister!$F$9)*1.05/$M668/60,0)</f>
        <v>0</v>
      </c>
      <c r="W668" s="142"/>
      <c r="X668" s="158">
        <f t="shared" si="163"/>
        <v>0</v>
      </c>
      <c r="Y668" s="121">
        <f t="shared" si="171"/>
        <v>0</v>
      </c>
      <c r="Z668" s="121">
        <f t="shared" si="172"/>
        <v>0</v>
      </c>
    </row>
    <row r="669" spans="1:26" x14ac:dyDescent="0.25">
      <c r="A669" s="37"/>
      <c r="B669" s="57"/>
      <c r="C669" s="57"/>
      <c r="D669" s="57"/>
      <c r="E669" s="57"/>
      <c r="F669" s="57"/>
      <c r="G669" s="70"/>
      <c r="H669" s="71"/>
      <c r="I669" s="70"/>
      <c r="J669" s="61"/>
      <c r="K669" s="61"/>
      <c r="L669" s="61"/>
      <c r="M669" s="61"/>
      <c r="N669" s="120">
        <f t="shared" si="164"/>
        <v>0</v>
      </c>
      <c r="O669" s="120">
        <f t="shared" si="165"/>
        <v>0</v>
      </c>
      <c r="P669" s="121">
        <f t="shared" si="166"/>
        <v>0</v>
      </c>
      <c r="Q669" s="121">
        <f t="shared" si="167"/>
        <v>0</v>
      </c>
      <c r="R669" s="122">
        <f t="shared" si="168"/>
        <v>24</v>
      </c>
      <c r="S669" s="120">
        <f t="shared" si="169"/>
        <v>1</v>
      </c>
      <c r="T669" s="120">
        <f t="shared" si="170"/>
        <v>1</v>
      </c>
      <c r="U669" s="149"/>
      <c r="V669" s="142">
        <f>+IF(M669&lt;&gt;0,($L669*(Lister!$F$11+Lister!$F$10*($K669+1000)/1000)+($J669-$L669)*Lister!$F$9)*1.05/$M669/60,0)</f>
        <v>0</v>
      </c>
      <c r="W669" s="142"/>
      <c r="X669" s="158">
        <f t="shared" si="163"/>
        <v>0</v>
      </c>
      <c r="Y669" s="121">
        <f t="shared" si="171"/>
        <v>0</v>
      </c>
      <c r="Z669" s="121">
        <f t="shared" si="172"/>
        <v>0</v>
      </c>
    </row>
    <row r="670" spans="1:26" x14ac:dyDescent="0.25">
      <c r="A670" s="37"/>
      <c r="B670" s="57"/>
      <c r="C670" s="57"/>
      <c r="D670" s="57"/>
      <c r="E670" s="57"/>
      <c r="F670" s="57"/>
      <c r="G670" s="70"/>
      <c r="H670" s="71"/>
      <c r="I670" s="70"/>
      <c r="J670" s="61"/>
      <c r="K670" s="61"/>
      <c r="L670" s="61"/>
      <c r="M670" s="61"/>
      <c r="N670" s="120">
        <f t="shared" si="164"/>
        <v>0</v>
      </c>
      <c r="O670" s="120">
        <f t="shared" si="165"/>
        <v>0</v>
      </c>
      <c r="P670" s="121">
        <f t="shared" si="166"/>
        <v>0</v>
      </c>
      <c r="Q670" s="121">
        <f t="shared" si="167"/>
        <v>0</v>
      </c>
      <c r="R670" s="122">
        <f t="shared" si="168"/>
        <v>24</v>
      </c>
      <c r="S670" s="120">
        <f t="shared" si="169"/>
        <v>1</v>
      </c>
      <c r="T670" s="120">
        <f t="shared" si="170"/>
        <v>1</v>
      </c>
      <c r="U670" s="149"/>
      <c r="V670" s="142">
        <f>+IF(M670&lt;&gt;0,($L670*(Lister!$F$11+Lister!$F$10*($K670+1000)/1000)+($J670-$L670)*Lister!$F$9)*1.05/$M670/60,0)</f>
        <v>0</v>
      </c>
      <c r="W670" s="142"/>
      <c r="X670" s="158">
        <f t="shared" si="163"/>
        <v>0</v>
      </c>
      <c r="Y670" s="121">
        <f t="shared" si="171"/>
        <v>0</v>
      </c>
      <c r="Z670" s="121">
        <f t="shared" si="172"/>
        <v>0</v>
      </c>
    </row>
    <row r="671" spans="1:26" x14ac:dyDescent="0.25">
      <c r="A671" s="37"/>
      <c r="B671" s="57"/>
      <c r="C671" s="57"/>
      <c r="D671" s="57"/>
      <c r="E671" s="57"/>
      <c r="F671" s="57"/>
      <c r="G671" s="70"/>
      <c r="H671" s="71"/>
      <c r="I671" s="70"/>
      <c r="J671" s="61"/>
      <c r="K671" s="61"/>
      <c r="L671" s="61"/>
      <c r="M671" s="61"/>
      <c r="N671" s="120">
        <f t="shared" si="164"/>
        <v>0</v>
      </c>
      <c r="O671" s="120">
        <f t="shared" si="165"/>
        <v>0</v>
      </c>
      <c r="P671" s="121">
        <f t="shared" si="166"/>
        <v>0</v>
      </c>
      <c r="Q671" s="121">
        <f t="shared" si="167"/>
        <v>0</v>
      </c>
      <c r="R671" s="122">
        <f t="shared" si="168"/>
        <v>24</v>
      </c>
      <c r="S671" s="120">
        <f t="shared" si="169"/>
        <v>1</v>
      </c>
      <c r="T671" s="120">
        <f t="shared" si="170"/>
        <v>1</v>
      </c>
      <c r="U671" s="149"/>
      <c r="V671" s="142">
        <f>+IF(M671&lt;&gt;0,($L671*(Lister!$F$11+Lister!$F$10*($K671+1000)/1000)+($J671-$L671)*Lister!$F$9)*1.05/$M671/60,0)</f>
        <v>0</v>
      </c>
      <c r="W671" s="142"/>
      <c r="X671" s="158">
        <f t="shared" si="163"/>
        <v>0</v>
      </c>
      <c r="Y671" s="121">
        <f t="shared" si="171"/>
        <v>0</v>
      </c>
      <c r="Z671" s="121">
        <f t="shared" si="172"/>
        <v>0</v>
      </c>
    </row>
    <row r="672" spans="1:26" x14ac:dyDescent="0.25">
      <c r="A672" s="37"/>
      <c r="B672" s="57"/>
      <c r="C672" s="57"/>
      <c r="D672" s="57"/>
      <c r="E672" s="57"/>
      <c r="F672" s="57"/>
      <c r="G672" s="70"/>
      <c r="H672" s="71"/>
      <c r="I672" s="70"/>
      <c r="J672" s="61"/>
      <c r="K672" s="61"/>
      <c r="L672" s="61"/>
      <c r="M672" s="61"/>
      <c r="N672" s="120">
        <f t="shared" si="164"/>
        <v>0</v>
      </c>
      <c r="O672" s="120">
        <f t="shared" si="165"/>
        <v>0</v>
      </c>
      <c r="P672" s="121">
        <f t="shared" si="166"/>
        <v>0</v>
      </c>
      <c r="Q672" s="121">
        <f t="shared" si="167"/>
        <v>0</v>
      </c>
      <c r="R672" s="122">
        <f t="shared" si="168"/>
        <v>24</v>
      </c>
      <c r="S672" s="120">
        <f t="shared" si="169"/>
        <v>1</v>
      </c>
      <c r="T672" s="120">
        <f t="shared" si="170"/>
        <v>1</v>
      </c>
      <c r="U672" s="149"/>
      <c r="V672" s="142">
        <f>+IF(M672&lt;&gt;0,($L672*(Lister!$F$11+Lister!$F$10*($K672+1000)/1000)+($J672-$L672)*Lister!$F$9)*1.05/$M672/60,0)</f>
        <v>0</v>
      </c>
      <c r="W672" s="142"/>
      <c r="X672" s="158">
        <f t="shared" si="163"/>
        <v>0</v>
      </c>
      <c r="Y672" s="121">
        <f t="shared" si="171"/>
        <v>0</v>
      </c>
      <c r="Z672" s="121">
        <f t="shared" si="172"/>
        <v>0</v>
      </c>
    </row>
    <row r="673" spans="1:26" x14ac:dyDescent="0.25">
      <c r="A673" s="37"/>
      <c r="B673" s="57"/>
      <c r="C673" s="57"/>
      <c r="D673" s="57"/>
      <c r="E673" s="57"/>
      <c r="F673" s="57"/>
      <c r="G673" s="70"/>
      <c r="H673" s="71"/>
      <c r="I673" s="70"/>
      <c r="J673" s="61"/>
      <c r="K673" s="61"/>
      <c r="L673" s="61"/>
      <c r="M673" s="61"/>
      <c r="N673" s="120">
        <f t="shared" si="164"/>
        <v>0</v>
      </c>
      <c r="O673" s="120">
        <f t="shared" si="165"/>
        <v>0</v>
      </c>
      <c r="P673" s="121">
        <f t="shared" si="166"/>
        <v>0</v>
      </c>
      <c r="Q673" s="121">
        <f t="shared" si="167"/>
        <v>0</v>
      </c>
      <c r="R673" s="122">
        <f t="shared" si="168"/>
        <v>24</v>
      </c>
      <c r="S673" s="120">
        <f t="shared" si="169"/>
        <v>1</v>
      </c>
      <c r="T673" s="120">
        <f t="shared" si="170"/>
        <v>1</v>
      </c>
      <c r="U673" s="149"/>
      <c r="V673" s="142">
        <f>+IF(M673&lt;&gt;0,($L673*(Lister!$F$11+Lister!$F$10*($K673+1000)/1000)+($J673-$L673)*Lister!$F$9)*1.05/$M673/60,0)</f>
        <v>0</v>
      </c>
      <c r="W673" s="142"/>
      <c r="X673" s="158">
        <f t="shared" si="163"/>
        <v>0</v>
      </c>
      <c r="Y673" s="121">
        <f t="shared" si="171"/>
        <v>0</v>
      </c>
      <c r="Z673" s="121">
        <f t="shared" si="172"/>
        <v>0</v>
      </c>
    </row>
    <row r="674" spans="1:26" x14ac:dyDescent="0.25">
      <c r="A674" s="37"/>
      <c r="B674" s="57"/>
      <c r="C674" s="57"/>
      <c r="D674" s="57"/>
      <c r="E674" s="57"/>
      <c r="F674" s="57"/>
      <c r="G674" s="70"/>
      <c r="H674" s="71"/>
      <c r="I674" s="70"/>
      <c r="J674" s="61"/>
      <c r="K674" s="61"/>
      <c r="L674" s="61"/>
      <c r="M674" s="61"/>
      <c r="N674" s="120">
        <f t="shared" si="164"/>
        <v>0</v>
      </c>
      <c r="O674" s="120">
        <f t="shared" si="165"/>
        <v>0</v>
      </c>
      <c r="P674" s="121">
        <f t="shared" si="166"/>
        <v>0</v>
      </c>
      <c r="Q674" s="121">
        <f t="shared" si="167"/>
        <v>0</v>
      </c>
      <c r="R674" s="122">
        <f t="shared" si="168"/>
        <v>24</v>
      </c>
      <c r="S674" s="120">
        <f t="shared" si="169"/>
        <v>1</v>
      </c>
      <c r="T674" s="120">
        <f t="shared" si="170"/>
        <v>1</v>
      </c>
      <c r="U674" s="149"/>
      <c r="V674" s="142">
        <f>+IF(M674&lt;&gt;0,($L674*(Lister!$F$11+Lister!$F$10*($K674+1000)/1000)+($J674-$L674)*Lister!$F$9)*1.05/$M674/60,0)</f>
        <v>0</v>
      </c>
      <c r="W674" s="142"/>
      <c r="X674" s="158">
        <f t="shared" si="163"/>
        <v>0</v>
      </c>
      <c r="Y674" s="121">
        <f t="shared" si="171"/>
        <v>0</v>
      </c>
      <c r="Z674" s="121">
        <f t="shared" si="172"/>
        <v>0</v>
      </c>
    </row>
    <row r="675" spans="1:26" x14ac:dyDescent="0.25">
      <c r="A675" s="37"/>
      <c r="B675" s="57"/>
      <c r="C675" s="57"/>
      <c r="D675" s="57"/>
      <c r="E675" s="57"/>
      <c r="F675" s="57"/>
      <c r="G675" s="70"/>
      <c r="H675" s="71"/>
      <c r="I675" s="70"/>
      <c r="J675" s="61"/>
      <c r="K675" s="61"/>
      <c r="L675" s="61"/>
      <c r="M675" s="61"/>
      <c r="N675" s="120">
        <f t="shared" si="164"/>
        <v>0</v>
      </c>
      <c r="O675" s="120">
        <f t="shared" si="165"/>
        <v>0</v>
      </c>
      <c r="P675" s="121">
        <f t="shared" si="166"/>
        <v>0</v>
      </c>
      <c r="Q675" s="121">
        <f t="shared" si="167"/>
        <v>0</v>
      </c>
      <c r="R675" s="122">
        <f t="shared" si="168"/>
        <v>24</v>
      </c>
      <c r="S675" s="120">
        <f t="shared" si="169"/>
        <v>1</v>
      </c>
      <c r="T675" s="120">
        <f t="shared" si="170"/>
        <v>1</v>
      </c>
      <c r="U675" s="149"/>
      <c r="V675" s="142">
        <f>+IF(M675&lt;&gt;0,($L675*(Lister!$F$11+Lister!$F$10*($K675+1000)/1000)+($J675-$L675)*Lister!$F$9)*1.05/$M675/60,0)</f>
        <v>0</v>
      </c>
      <c r="W675" s="142"/>
      <c r="X675" s="158">
        <f t="shared" si="163"/>
        <v>0</v>
      </c>
      <c r="Y675" s="121">
        <f t="shared" si="171"/>
        <v>0</v>
      </c>
      <c r="Z675" s="121">
        <f t="shared" si="172"/>
        <v>0</v>
      </c>
    </row>
    <row r="676" spans="1:26" x14ac:dyDescent="0.25">
      <c r="A676" s="37"/>
      <c r="B676" s="57"/>
      <c r="C676" s="57"/>
      <c r="D676" s="57"/>
      <c r="E676" s="57"/>
      <c r="F676" s="57"/>
      <c r="G676" s="70"/>
      <c r="H676" s="71"/>
      <c r="I676" s="70"/>
      <c r="J676" s="61"/>
      <c r="K676" s="61"/>
      <c r="L676" s="61"/>
      <c r="M676" s="61"/>
      <c r="N676" s="120">
        <f t="shared" si="164"/>
        <v>0</v>
      </c>
      <c r="O676" s="120">
        <f t="shared" si="165"/>
        <v>0</v>
      </c>
      <c r="P676" s="121">
        <f t="shared" si="166"/>
        <v>0</v>
      </c>
      <c r="Q676" s="121">
        <f t="shared" si="167"/>
        <v>0</v>
      </c>
      <c r="R676" s="122">
        <f t="shared" si="168"/>
        <v>24</v>
      </c>
      <c r="S676" s="120">
        <f t="shared" si="169"/>
        <v>1</v>
      </c>
      <c r="T676" s="120">
        <f t="shared" si="170"/>
        <v>1</v>
      </c>
      <c r="U676" s="149"/>
      <c r="V676" s="142">
        <f>+IF(M676&lt;&gt;0,($L676*(Lister!$F$11+Lister!$F$10*($K676+1000)/1000)+($J676-$L676)*Lister!$F$9)*1.05/$M676/60,0)</f>
        <v>0</v>
      </c>
      <c r="W676" s="142"/>
      <c r="X676" s="158">
        <f t="shared" si="163"/>
        <v>0</v>
      </c>
      <c r="Y676" s="121">
        <f t="shared" si="171"/>
        <v>0</v>
      </c>
      <c r="Z676" s="121">
        <f t="shared" si="172"/>
        <v>0</v>
      </c>
    </row>
    <row r="677" spans="1:26" x14ac:dyDescent="0.25">
      <c r="A677" s="37"/>
      <c r="B677" s="57"/>
      <c r="C677" s="57"/>
      <c r="D677" s="57"/>
      <c r="E677" s="57"/>
      <c r="F677" s="57"/>
      <c r="G677" s="70"/>
      <c r="H677" s="71"/>
      <c r="I677" s="70"/>
      <c r="J677" s="61"/>
      <c r="K677" s="61"/>
      <c r="L677" s="61"/>
      <c r="M677" s="61"/>
      <c r="N677" s="120">
        <f t="shared" si="164"/>
        <v>0</v>
      </c>
      <c r="O677" s="120">
        <f t="shared" si="165"/>
        <v>0</v>
      </c>
      <c r="P677" s="121">
        <f t="shared" si="166"/>
        <v>0</v>
      </c>
      <c r="Q677" s="121">
        <f t="shared" si="167"/>
        <v>0</v>
      </c>
      <c r="R677" s="122">
        <f t="shared" si="168"/>
        <v>24</v>
      </c>
      <c r="S677" s="120">
        <f t="shared" si="169"/>
        <v>1</v>
      </c>
      <c r="T677" s="120">
        <f t="shared" si="170"/>
        <v>1</v>
      </c>
      <c r="U677" s="149"/>
      <c r="V677" s="142">
        <f>+IF(M677&lt;&gt;0,($L677*(Lister!$F$11+Lister!$F$10*($K677+1000)/1000)+($J677-$L677)*Lister!$F$9)*1.05/$M677/60,0)</f>
        <v>0</v>
      </c>
      <c r="W677" s="142"/>
      <c r="X677" s="158">
        <f t="shared" si="163"/>
        <v>0</v>
      </c>
      <c r="Y677" s="121">
        <f t="shared" si="171"/>
        <v>0</v>
      </c>
      <c r="Z677" s="121">
        <f t="shared" si="172"/>
        <v>0</v>
      </c>
    </row>
    <row r="678" spans="1:26" x14ac:dyDescent="0.25">
      <c r="A678" s="37"/>
      <c r="B678" s="57"/>
      <c r="C678" s="57"/>
      <c r="D678" s="57"/>
      <c r="E678" s="57"/>
      <c r="F678" s="57"/>
      <c r="G678" s="70"/>
      <c r="H678" s="71"/>
      <c r="I678" s="70"/>
      <c r="J678" s="61"/>
      <c r="K678" s="61"/>
      <c r="L678" s="61"/>
      <c r="M678" s="61"/>
      <c r="N678" s="120">
        <f t="shared" si="164"/>
        <v>0</v>
      </c>
      <c r="O678" s="120">
        <f t="shared" si="165"/>
        <v>0</v>
      </c>
      <c r="P678" s="121">
        <f t="shared" si="166"/>
        <v>0</v>
      </c>
      <c r="Q678" s="121">
        <f t="shared" si="167"/>
        <v>0</v>
      </c>
      <c r="R678" s="122">
        <f t="shared" si="168"/>
        <v>24</v>
      </c>
      <c r="S678" s="120">
        <f t="shared" si="169"/>
        <v>1</v>
      </c>
      <c r="T678" s="120">
        <f t="shared" si="170"/>
        <v>1</v>
      </c>
      <c r="U678" s="149"/>
      <c r="V678" s="142">
        <f>+IF(M678&lt;&gt;0,($L678*(Lister!$F$11+Lister!$F$10*($K678+1000)/1000)+($J678-$L678)*Lister!$F$9)*1.05/$M678/60,0)</f>
        <v>0</v>
      </c>
      <c r="W678" s="142"/>
      <c r="X678" s="158">
        <f t="shared" si="163"/>
        <v>0</v>
      </c>
      <c r="Y678" s="121">
        <f t="shared" si="171"/>
        <v>0</v>
      </c>
      <c r="Z678" s="121">
        <f t="shared" si="172"/>
        <v>0</v>
      </c>
    </row>
    <row r="679" spans="1:26" x14ac:dyDescent="0.25">
      <c r="A679" s="37"/>
      <c r="B679" s="57"/>
      <c r="C679" s="57"/>
      <c r="D679" s="57"/>
      <c r="E679" s="57"/>
      <c r="F679" s="57"/>
      <c r="G679" s="70"/>
      <c r="H679" s="71"/>
      <c r="I679" s="70"/>
      <c r="J679" s="61"/>
      <c r="K679" s="61"/>
      <c r="L679" s="61"/>
      <c r="M679" s="61"/>
      <c r="N679" s="120">
        <f t="shared" si="164"/>
        <v>0</v>
      </c>
      <c r="O679" s="120">
        <f t="shared" si="165"/>
        <v>0</v>
      </c>
      <c r="P679" s="121">
        <f t="shared" si="166"/>
        <v>0</v>
      </c>
      <c r="Q679" s="121">
        <f t="shared" si="167"/>
        <v>0</v>
      </c>
      <c r="R679" s="122">
        <f t="shared" si="168"/>
        <v>24</v>
      </c>
      <c r="S679" s="120">
        <f t="shared" si="169"/>
        <v>1</v>
      </c>
      <c r="T679" s="120">
        <f t="shared" si="170"/>
        <v>1</v>
      </c>
      <c r="U679" s="149"/>
      <c r="V679" s="142">
        <f>+IF(M679&lt;&gt;0,($L679*(Lister!$F$11+Lister!$F$10*($K679+1000)/1000)+($J679-$L679)*Lister!$F$9)*1.05/$M679/60,0)</f>
        <v>0</v>
      </c>
      <c r="W679" s="142"/>
      <c r="X679" s="158">
        <f t="shared" si="163"/>
        <v>0</v>
      </c>
      <c r="Y679" s="121">
        <f t="shared" si="171"/>
        <v>0</v>
      </c>
      <c r="Z679" s="121">
        <f t="shared" si="172"/>
        <v>0</v>
      </c>
    </row>
    <row r="680" spans="1:26" x14ac:dyDescent="0.25">
      <c r="A680" s="37"/>
      <c r="B680" s="57"/>
      <c r="C680" s="57"/>
      <c r="D680" s="57"/>
      <c r="E680" s="57"/>
      <c r="F680" s="57"/>
      <c r="G680" s="70"/>
      <c r="H680" s="71"/>
      <c r="I680" s="70"/>
      <c r="J680" s="61"/>
      <c r="K680" s="61"/>
      <c r="L680" s="61"/>
      <c r="M680" s="61"/>
      <c r="N680" s="120">
        <f t="shared" si="164"/>
        <v>0</v>
      </c>
      <c r="O680" s="120">
        <f t="shared" si="165"/>
        <v>0</v>
      </c>
      <c r="P680" s="121">
        <f t="shared" si="166"/>
        <v>0</v>
      </c>
      <c r="Q680" s="121">
        <f t="shared" si="167"/>
        <v>0</v>
      </c>
      <c r="R680" s="122">
        <f t="shared" si="168"/>
        <v>24</v>
      </c>
      <c r="S680" s="120">
        <f t="shared" si="169"/>
        <v>1</v>
      </c>
      <c r="T680" s="120">
        <f t="shared" si="170"/>
        <v>1</v>
      </c>
      <c r="U680" s="149"/>
      <c r="V680" s="142">
        <f>+IF(M680&lt;&gt;0,($L680*(Lister!$F$11+Lister!$F$10*($K680+1000)/1000)+($J680-$L680)*Lister!$F$9)*1.05/$M680/60,0)</f>
        <v>0</v>
      </c>
      <c r="W680" s="142"/>
      <c r="X680" s="158">
        <f t="shared" si="163"/>
        <v>0</v>
      </c>
      <c r="Y680" s="121">
        <f t="shared" si="171"/>
        <v>0</v>
      </c>
      <c r="Z680" s="121">
        <f t="shared" si="172"/>
        <v>0</v>
      </c>
    </row>
    <row r="681" spans="1:26" x14ac:dyDescent="0.25">
      <c r="A681" s="37"/>
      <c r="B681" s="57"/>
      <c r="C681" s="57"/>
      <c r="D681" s="57"/>
      <c r="E681" s="57"/>
      <c r="F681" s="57"/>
      <c r="G681" s="70"/>
      <c r="H681" s="71"/>
      <c r="I681" s="70"/>
      <c r="J681" s="61"/>
      <c r="K681" s="61"/>
      <c r="L681" s="61"/>
      <c r="M681" s="61"/>
      <c r="N681" s="120">
        <f t="shared" si="164"/>
        <v>0</v>
      </c>
      <c r="O681" s="120">
        <f t="shared" si="165"/>
        <v>0</v>
      </c>
      <c r="P681" s="121">
        <f t="shared" si="166"/>
        <v>0</v>
      </c>
      <c r="Q681" s="121">
        <f t="shared" si="167"/>
        <v>0</v>
      </c>
      <c r="R681" s="122">
        <f t="shared" si="168"/>
        <v>24</v>
      </c>
      <c r="S681" s="120">
        <f t="shared" si="169"/>
        <v>1</v>
      </c>
      <c r="T681" s="120">
        <f t="shared" si="170"/>
        <v>1</v>
      </c>
      <c r="U681" s="149"/>
      <c r="V681" s="142">
        <f>+IF(M681&lt;&gt;0,($L681*(Lister!$F$11+Lister!$F$10*($K681+1000)/1000)+($J681-$L681)*Lister!$F$9)*1.05/$M681/60,0)</f>
        <v>0</v>
      </c>
      <c r="W681" s="142"/>
      <c r="X681" s="158">
        <f t="shared" si="163"/>
        <v>0</v>
      </c>
      <c r="Y681" s="121">
        <f t="shared" si="171"/>
        <v>0</v>
      </c>
      <c r="Z681" s="121">
        <f t="shared" si="172"/>
        <v>0</v>
      </c>
    </row>
    <row r="682" spans="1:26" x14ac:dyDescent="0.25">
      <c r="A682" s="37"/>
      <c r="B682" s="57"/>
      <c r="C682" s="57"/>
      <c r="D682" s="57"/>
      <c r="E682" s="57"/>
      <c r="F682" s="57"/>
      <c r="G682" s="70"/>
      <c r="H682" s="71"/>
      <c r="I682" s="70"/>
      <c r="J682" s="61"/>
      <c r="K682" s="61"/>
      <c r="L682" s="61"/>
      <c r="M682" s="61"/>
      <c r="N682" s="120">
        <f t="shared" si="164"/>
        <v>0</v>
      </c>
      <c r="O682" s="120">
        <f t="shared" si="165"/>
        <v>0</v>
      </c>
      <c r="P682" s="121">
        <f t="shared" si="166"/>
        <v>0</v>
      </c>
      <c r="Q682" s="121">
        <f t="shared" si="167"/>
        <v>0</v>
      </c>
      <c r="R682" s="122">
        <f t="shared" si="168"/>
        <v>24</v>
      </c>
      <c r="S682" s="120">
        <f t="shared" si="169"/>
        <v>1</v>
      </c>
      <c r="T682" s="120">
        <f t="shared" si="170"/>
        <v>1</v>
      </c>
      <c r="U682" s="149"/>
      <c r="V682" s="142">
        <f>+IF(M682&lt;&gt;0,($L682*(Lister!$F$11+Lister!$F$10*($K682+1000)/1000)+($J682-$L682)*Lister!$F$9)*1.05/$M682/60,0)</f>
        <v>0</v>
      </c>
      <c r="W682" s="142"/>
      <c r="X682" s="158">
        <f t="shared" si="163"/>
        <v>0</v>
      </c>
      <c r="Y682" s="121">
        <f t="shared" si="171"/>
        <v>0</v>
      </c>
      <c r="Z682" s="121">
        <f t="shared" si="172"/>
        <v>0</v>
      </c>
    </row>
    <row r="683" spans="1:26" x14ac:dyDescent="0.25">
      <c r="A683" s="37"/>
      <c r="B683" s="57"/>
      <c r="C683" s="57"/>
      <c r="D683" s="57"/>
      <c r="E683" s="57"/>
      <c r="F683" s="57"/>
      <c r="G683" s="70"/>
      <c r="H683" s="71"/>
      <c r="I683" s="70"/>
      <c r="J683" s="61"/>
      <c r="K683" s="61"/>
      <c r="L683" s="61"/>
      <c r="M683" s="61"/>
      <c r="N683" s="120">
        <f t="shared" si="164"/>
        <v>0</v>
      </c>
      <c r="O683" s="120">
        <f t="shared" si="165"/>
        <v>0</v>
      </c>
      <c r="P683" s="121">
        <f t="shared" si="166"/>
        <v>0</v>
      </c>
      <c r="Q683" s="121">
        <f t="shared" si="167"/>
        <v>0</v>
      </c>
      <c r="R683" s="122">
        <f t="shared" si="168"/>
        <v>24</v>
      </c>
      <c r="S683" s="120">
        <f t="shared" si="169"/>
        <v>1</v>
      </c>
      <c r="T683" s="120">
        <f t="shared" si="170"/>
        <v>1</v>
      </c>
      <c r="U683" s="149"/>
      <c r="V683" s="142">
        <f>+IF(M683&lt;&gt;0,($L683*(Lister!$F$11+Lister!$F$10*($K683+1000)/1000)+($J683-$L683)*Lister!$F$9)*1.05/$M683/60,0)</f>
        <v>0</v>
      </c>
      <c r="W683" s="142"/>
      <c r="X683" s="158">
        <f t="shared" si="163"/>
        <v>0</v>
      </c>
      <c r="Y683" s="121">
        <f t="shared" si="171"/>
        <v>0</v>
      </c>
      <c r="Z683" s="121">
        <f t="shared" si="172"/>
        <v>0</v>
      </c>
    </row>
    <row r="684" spans="1:26" x14ac:dyDescent="0.25">
      <c r="A684" s="37"/>
      <c r="B684" s="57"/>
      <c r="C684" s="57"/>
      <c r="D684" s="57"/>
      <c r="E684" s="57"/>
      <c r="F684" s="57"/>
      <c r="G684" s="70"/>
      <c r="H684" s="71"/>
      <c r="I684" s="70"/>
      <c r="J684" s="61"/>
      <c r="K684" s="61"/>
      <c r="L684" s="61"/>
      <c r="M684" s="61"/>
      <c r="N684" s="120">
        <f t="shared" si="164"/>
        <v>0</v>
      </c>
      <c r="O684" s="120">
        <f t="shared" si="165"/>
        <v>0</v>
      </c>
      <c r="P684" s="121">
        <f t="shared" si="166"/>
        <v>0</v>
      </c>
      <c r="Q684" s="121">
        <f t="shared" si="167"/>
        <v>0</v>
      </c>
      <c r="R684" s="122">
        <f t="shared" si="168"/>
        <v>24</v>
      </c>
      <c r="S684" s="120">
        <f t="shared" si="169"/>
        <v>1</v>
      </c>
      <c r="T684" s="120">
        <f t="shared" si="170"/>
        <v>1</v>
      </c>
      <c r="U684" s="149"/>
      <c r="V684" s="142">
        <f>+IF(M684&lt;&gt;0,($L684*(Lister!$F$11+Lister!$F$10*($K684+1000)/1000)+($J684-$L684)*Lister!$F$9)*1.05/$M684/60,0)</f>
        <v>0</v>
      </c>
      <c r="W684" s="142"/>
      <c r="X684" s="158">
        <f t="shared" si="163"/>
        <v>0</v>
      </c>
      <c r="Y684" s="121">
        <f t="shared" si="171"/>
        <v>0</v>
      </c>
      <c r="Z684" s="121">
        <f t="shared" si="172"/>
        <v>0</v>
      </c>
    </row>
    <row r="685" spans="1:26" x14ac:dyDescent="0.25">
      <c r="A685" s="37"/>
      <c r="B685" s="57"/>
      <c r="C685" s="57"/>
      <c r="D685" s="57"/>
      <c r="E685" s="57"/>
      <c r="F685" s="57"/>
      <c r="G685" s="70"/>
      <c r="H685" s="71"/>
      <c r="I685" s="70"/>
      <c r="J685" s="61"/>
      <c r="K685" s="61"/>
      <c r="L685" s="61"/>
      <c r="M685" s="61"/>
      <c r="N685" s="120">
        <f t="shared" si="164"/>
        <v>0</v>
      </c>
      <c r="O685" s="120">
        <f t="shared" si="165"/>
        <v>0</v>
      </c>
      <c r="P685" s="121">
        <f t="shared" si="166"/>
        <v>0</v>
      </c>
      <c r="Q685" s="121">
        <f t="shared" si="167"/>
        <v>0</v>
      </c>
      <c r="R685" s="122">
        <f t="shared" si="168"/>
        <v>24</v>
      </c>
      <c r="S685" s="120">
        <f t="shared" si="169"/>
        <v>1</v>
      </c>
      <c r="T685" s="120">
        <f t="shared" si="170"/>
        <v>1</v>
      </c>
      <c r="U685" s="149"/>
      <c r="V685" s="142">
        <f>+IF(M685&lt;&gt;0,($L685*(Lister!$F$11+Lister!$F$10*($K685+1000)/1000)+($J685-$L685)*Lister!$F$9)*1.05/$M685/60,0)</f>
        <v>0</v>
      </c>
      <c r="W685" s="142"/>
      <c r="X685" s="158">
        <f t="shared" si="163"/>
        <v>0</v>
      </c>
      <c r="Y685" s="121">
        <f t="shared" si="171"/>
        <v>0</v>
      </c>
      <c r="Z685" s="121">
        <f t="shared" si="172"/>
        <v>0</v>
      </c>
    </row>
    <row r="686" spans="1:26" x14ac:dyDescent="0.25">
      <c r="A686" s="37"/>
      <c r="B686" s="57"/>
      <c r="C686" s="57"/>
      <c r="D686" s="57"/>
      <c r="E686" s="57"/>
      <c r="F686" s="57"/>
      <c r="G686" s="70"/>
      <c r="H686" s="71"/>
      <c r="I686" s="70"/>
      <c r="J686" s="61"/>
      <c r="K686" s="61"/>
      <c r="L686" s="61"/>
      <c r="M686" s="61"/>
      <c r="N686" s="120">
        <f t="shared" si="164"/>
        <v>0</v>
      </c>
      <c r="O686" s="120">
        <f t="shared" si="165"/>
        <v>0</v>
      </c>
      <c r="P686" s="121">
        <f t="shared" si="166"/>
        <v>0</v>
      </c>
      <c r="Q686" s="121">
        <f t="shared" si="167"/>
        <v>0</v>
      </c>
      <c r="R686" s="122">
        <f t="shared" si="168"/>
        <v>24</v>
      </c>
      <c r="S686" s="120">
        <f t="shared" si="169"/>
        <v>1</v>
      </c>
      <c r="T686" s="120">
        <f t="shared" si="170"/>
        <v>1</v>
      </c>
      <c r="U686" s="149"/>
      <c r="V686" s="142">
        <f>+IF(M686&lt;&gt;0,($L686*(Lister!$F$11+Lister!$F$10*($K686+1000)/1000)+($J686-$L686)*Lister!$F$9)*1.05/$M686/60,0)</f>
        <v>0</v>
      </c>
      <c r="W686" s="142"/>
      <c r="X686" s="158">
        <f t="shared" si="163"/>
        <v>0</v>
      </c>
      <c r="Y686" s="121">
        <f t="shared" si="171"/>
        <v>0</v>
      </c>
      <c r="Z686" s="121">
        <f t="shared" si="172"/>
        <v>0</v>
      </c>
    </row>
    <row r="687" spans="1:26" x14ac:dyDescent="0.25">
      <c r="A687" s="37"/>
      <c r="B687" s="57"/>
      <c r="C687" s="57"/>
      <c r="D687" s="57"/>
      <c r="E687" s="57"/>
      <c r="F687" s="57"/>
      <c r="G687" s="70"/>
      <c r="H687" s="71"/>
      <c r="I687" s="70"/>
      <c r="J687" s="61"/>
      <c r="K687" s="61"/>
      <c r="L687" s="61"/>
      <c r="M687" s="61"/>
      <c r="N687" s="120">
        <f t="shared" si="164"/>
        <v>0</v>
      </c>
      <c r="O687" s="120">
        <f t="shared" si="165"/>
        <v>0</v>
      </c>
      <c r="P687" s="121">
        <f t="shared" si="166"/>
        <v>0</v>
      </c>
      <c r="Q687" s="121">
        <f t="shared" si="167"/>
        <v>0</v>
      </c>
      <c r="R687" s="122">
        <f t="shared" si="168"/>
        <v>24</v>
      </c>
      <c r="S687" s="120">
        <f t="shared" si="169"/>
        <v>1</v>
      </c>
      <c r="T687" s="120">
        <f t="shared" si="170"/>
        <v>1</v>
      </c>
      <c r="U687" s="149"/>
      <c r="V687" s="142">
        <f>+IF(M687&lt;&gt;0,($L687*(Lister!$F$11+Lister!$F$10*($K687+1000)/1000)+($J687-$L687)*Lister!$F$9)*1.05/$M687/60,0)</f>
        <v>0</v>
      </c>
      <c r="W687" s="142"/>
      <c r="X687" s="158">
        <f t="shared" si="163"/>
        <v>0</v>
      </c>
      <c r="Y687" s="121">
        <f t="shared" si="171"/>
        <v>0</v>
      </c>
      <c r="Z687" s="121">
        <f t="shared" si="172"/>
        <v>0</v>
      </c>
    </row>
    <row r="688" spans="1:26" x14ac:dyDescent="0.25">
      <c r="A688" s="37"/>
      <c r="B688" s="57"/>
      <c r="C688" s="57"/>
      <c r="D688" s="57"/>
      <c r="E688" s="57"/>
      <c r="F688" s="57"/>
      <c r="G688" s="70"/>
      <c r="H688" s="71"/>
      <c r="I688" s="70"/>
      <c r="J688" s="61"/>
      <c r="K688" s="61"/>
      <c r="L688" s="61"/>
      <c r="M688" s="61"/>
      <c r="N688" s="120">
        <f t="shared" si="164"/>
        <v>0</v>
      </c>
      <c r="O688" s="120">
        <f t="shared" si="165"/>
        <v>0</v>
      </c>
      <c r="P688" s="121">
        <f t="shared" si="166"/>
        <v>0</v>
      </c>
      <c r="Q688" s="121">
        <f t="shared" si="167"/>
        <v>0</v>
      </c>
      <c r="R688" s="122">
        <f t="shared" si="168"/>
        <v>24</v>
      </c>
      <c r="S688" s="120">
        <f t="shared" si="169"/>
        <v>1</v>
      </c>
      <c r="T688" s="120">
        <f t="shared" si="170"/>
        <v>1</v>
      </c>
      <c r="U688" s="149"/>
      <c r="V688" s="142">
        <f>+IF(M688&lt;&gt;0,($L688*(Lister!$F$11+Lister!$F$10*($K688+1000)/1000)+($J688-$L688)*Lister!$F$9)*1.05/$M688/60,0)</f>
        <v>0</v>
      </c>
      <c r="W688" s="142"/>
      <c r="X688" s="158">
        <f t="shared" si="163"/>
        <v>0</v>
      </c>
      <c r="Y688" s="121">
        <f t="shared" si="171"/>
        <v>0</v>
      </c>
      <c r="Z688" s="121">
        <f t="shared" si="172"/>
        <v>0</v>
      </c>
    </row>
    <row r="689" spans="1:26" x14ac:dyDescent="0.25">
      <c r="A689" s="37"/>
      <c r="B689" s="57"/>
      <c r="C689" s="57"/>
      <c r="D689" s="57"/>
      <c r="E689" s="57"/>
      <c r="F689" s="57"/>
      <c r="G689" s="70"/>
      <c r="H689" s="71"/>
      <c r="I689" s="70"/>
      <c r="J689" s="61"/>
      <c r="K689" s="61"/>
      <c r="L689" s="61"/>
      <c r="M689" s="61"/>
      <c r="N689" s="120">
        <f t="shared" si="164"/>
        <v>0</v>
      </c>
      <c r="O689" s="120">
        <f t="shared" si="165"/>
        <v>0</v>
      </c>
      <c r="P689" s="121">
        <f t="shared" si="166"/>
        <v>0</v>
      </c>
      <c r="Q689" s="121">
        <f t="shared" si="167"/>
        <v>0</v>
      </c>
      <c r="R689" s="122">
        <f t="shared" si="168"/>
        <v>24</v>
      </c>
      <c r="S689" s="120">
        <f t="shared" si="169"/>
        <v>1</v>
      </c>
      <c r="T689" s="120">
        <f t="shared" si="170"/>
        <v>1</v>
      </c>
      <c r="U689" s="149"/>
      <c r="V689" s="142">
        <f>+IF(M689&lt;&gt;0,($L689*(Lister!$F$11+Lister!$F$10*($K689+1000)/1000)+($J689-$L689)*Lister!$F$9)*1.05/$M689/60,0)</f>
        <v>0</v>
      </c>
      <c r="W689" s="142"/>
      <c r="X689" s="158">
        <f t="shared" si="163"/>
        <v>0</v>
      </c>
      <c r="Y689" s="121">
        <f t="shared" si="171"/>
        <v>0</v>
      </c>
      <c r="Z689" s="121">
        <f t="shared" si="172"/>
        <v>0</v>
      </c>
    </row>
    <row r="690" spans="1:26" x14ac:dyDescent="0.25">
      <c r="A690" s="37"/>
      <c r="B690" s="57"/>
      <c r="C690" s="57"/>
      <c r="D690" s="57"/>
      <c r="E690" s="57"/>
      <c r="F690" s="57"/>
      <c r="G690" s="70"/>
      <c r="H690" s="71"/>
      <c r="I690" s="70"/>
      <c r="J690" s="61"/>
      <c r="K690" s="61"/>
      <c r="L690" s="61"/>
      <c r="M690" s="61"/>
      <c r="N690" s="120">
        <f t="shared" si="164"/>
        <v>0</v>
      </c>
      <c r="O690" s="120">
        <f t="shared" si="165"/>
        <v>0</v>
      </c>
      <c r="P690" s="121">
        <f t="shared" si="166"/>
        <v>0</v>
      </c>
      <c r="Q690" s="121">
        <f t="shared" si="167"/>
        <v>0</v>
      </c>
      <c r="R690" s="122">
        <f t="shared" si="168"/>
        <v>24</v>
      </c>
      <c r="S690" s="120">
        <f t="shared" si="169"/>
        <v>1</v>
      </c>
      <c r="T690" s="120">
        <f t="shared" si="170"/>
        <v>1</v>
      </c>
      <c r="U690" s="149"/>
      <c r="V690" s="142">
        <f>+IF(M690&lt;&gt;0,($L690*(Lister!$F$11+Lister!$F$10*($K690+1000)/1000)+($J690-$L690)*Lister!$F$9)*1.05/$M690/60,0)</f>
        <v>0</v>
      </c>
      <c r="W690" s="142"/>
      <c r="X690" s="158">
        <f t="shared" si="163"/>
        <v>0</v>
      </c>
      <c r="Y690" s="121">
        <f t="shared" si="171"/>
        <v>0</v>
      </c>
      <c r="Z690" s="121">
        <f t="shared" si="172"/>
        <v>0</v>
      </c>
    </row>
    <row r="691" spans="1:26" x14ac:dyDescent="0.25">
      <c r="A691" s="37"/>
      <c r="B691" s="57"/>
      <c r="C691" s="57"/>
      <c r="D691" s="57"/>
      <c r="E691" s="57"/>
      <c r="F691" s="57"/>
      <c r="G691" s="70"/>
      <c r="H691" s="71"/>
      <c r="I691" s="70"/>
      <c r="J691" s="61"/>
      <c r="K691" s="61"/>
      <c r="L691" s="61"/>
      <c r="M691" s="61"/>
      <c r="N691" s="120">
        <f t="shared" si="164"/>
        <v>0</v>
      </c>
      <c r="O691" s="120">
        <f t="shared" si="165"/>
        <v>0</v>
      </c>
      <c r="P691" s="121">
        <f t="shared" si="166"/>
        <v>0</v>
      </c>
      <c r="Q691" s="121">
        <f t="shared" si="167"/>
        <v>0</v>
      </c>
      <c r="R691" s="122">
        <f t="shared" si="168"/>
        <v>24</v>
      </c>
      <c r="S691" s="120">
        <f t="shared" si="169"/>
        <v>1</v>
      </c>
      <c r="T691" s="120">
        <f t="shared" si="170"/>
        <v>1</v>
      </c>
      <c r="U691" s="149"/>
      <c r="V691" s="142">
        <f>+IF(M691&lt;&gt;0,($L691*(Lister!$F$11+Lister!$F$10*($K691+1000)/1000)+($J691-$L691)*Lister!$F$9)*1.05/$M691/60,0)</f>
        <v>0</v>
      </c>
      <c r="W691" s="142"/>
      <c r="X691" s="158">
        <f t="shared" si="163"/>
        <v>0</v>
      </c>
      <c r="Y691" s="121">
        <f t="shared" si="171"/>
        <v>0</v>
      </c>
      <c r="Z691" s="121">
        <f t="shared" si="172"/>
        <v>0</v>
      </c>
    </row>
    <row r="692" spans="1:26" x14ac:dyDescent="0.25">
      <c r="A692" s="37"/>
      <c r="B692" s="57"/>
      <c r="C692" s="57"/>
      <c r="D692" s="57"/>
      <c r="E692" s="57"/>
      <c r="F692" s="57"/>
      <c r="G692" s="70"/>
      <c r="H692" s="71"/>
      <c r="I692" s="70"/>
      <c r="J692" s="61"/>
      <c r="K692" s="61"/>
      <c r="L692" s="61"/>
      <c r="M692" s="61"/>
      <c r="N692" s="120">
        <f t="shared" si="164"/>
        <v>0</v>
      </c>
      <c r="O692" s="120">
        <f t="shared" si="165"/>
        <v>0</v>
      </c>
      <c r="P692" s="121">
        <f t="shared" si="166"/>
        <v>0</v>
      </c>
      <c r="Q692" s="121">
        <f t="shared" si="167"/>
        <v>0</v>
      </c>
      <c r="R692" s="122">
        <f t="shared" si="168"/>
        <v>24</v>
      </c>
      <c r="S692" s="120">
        <f t="shared" si="169"/>
        <v>1</v>
      </c>
      <c r="T692" s="120">
        <f t="shared" si="170"/>
        <v>1</v>
      </c>
      <c r="U692" s="149"/>
      <c r="V692" s="142">
        <f>+IF(M692&lt;&gt;0,($L692*(Lister!$F$11+Lister!$F$10*($K692+1000)/1000)+($J692-$L692)*Lister!$F$9)*1.05/$M692/60,0)</f>
        <v>0</v>
      </c>
      <c r="W692" s="142"/>
      <c r="X692" s="158">
        <f t="shared" si="163"/>
        <v>0</v>
      </c>
      <c r="Y692" s="121">
        <f t="shared" si="171"/>
        <v>0</v>
      </c>
      <c r="Z692" s="121">
        <f t="shared" si="172"/>
        <v>0</v>
      </c>
    </row>
    <row r="693" spans="1:26" x14ac:dyDescent="0.25">
      <c r="A693" s="37"/>
      <c r="B693" s="57"/>
      <c r="C693" s="57"/>
      <c r="D693" s="57"/>
      <c r="E693" s="57"/>
      <c r="F693" s="57"/>
      <c r="G693" s="70"/>
      <c r="H693" s="71"/>
      <c r="I693" s="70"/>
      <c r="J693" s="61"/>
      <c r="K693" s="61"/>
      <c r="L693" s="61"/>
      <c r="M693" s="61"/>
      <c r="N693" s="120">
        <f t="shared" si="164"/>
        <v>0</v>
      </c>
      <c r="O693" s="120">
        <f t="shared" si="165"/>
        <v>0</v>
      </c>
      <c r="P693" s="121">
        <f t="shared" si="166"/>
        <v>0</v>
      </c>
      <c r="Q693" s="121">
        <f t="shared" si="167"/>
        <v>0</v>
      </c>
      <c r="R693" s="122">
        <f t="shared" si="168"/>
        <v>24</v>
      </c>
      <c r="S693" s="120">
        <f t="shared" si="169"/>
        <v>1</v>
      </c>
      <c r="T693" s="120">
        <f t="shared" si="170"/>
        <v>1</v>
      </c>
      <c r="U693" s="149"/>
      <c r="V693" s="142">
        <f>+IF(M693&lt;&gt;0,($L693*(Lister!$F$11+Lister!$F$10*($K693+1000)/1000)+($J693-$L693)*Lister!$F$9)*1.05/$M693/60,0)</f>
        <v>0</v>
      </c>
      <c r="W693" s="142"/>
      <c r="X693" s="158">
        <f t="shared" si="163"/>
        <v>0</v>
      </c>
      <c r="Y693" s="121">
        <f t="shared" si="171"/>
        <v>0</v>
      </c>
      <c r="Z693" s="121">
        <f t="shared" si="172"/>
        <v>0</v>
      </c>
    </row>
    <row r="694" spans="1:26" x14ac:dyDescent="0.25">
      <c r="A694" s="37"/>
      <c r="B694" s="57"/>
      <c r="C694" s="57"/>
      <c r="D694" s="57"/>
      <c r="E694" s="57"/>
      <c r="F694" s="57"/>
      <c r="G694" s="70"/>
      <c r="H694" s="71"/>
      <c r="I694" s="70"/>
      <c r="J694" s="61"/>
      <c r="K694" s="61"/>
      <c r="L694" s="61"/>
      <c r="M694" s="61"/>
      <c r="N694" s="120">
        <f t="shared" si="164"/>
        <v>0</v>
      </c>
      <c r="O694" s="120">
        <f t="shared" si="165"/>
        <v>0</v>
      </c>
      <c r="P694" s="121">
        <f t="shared" si="166"/>
        <v>0</v>
      </c>
      <c r="Q694" s="121">
        <f t="shared" si="167"/>
        <v>0</v>
      </c>
      <c r="R694" s="122">
        <f t="shared" si="168"/>
        <v>24</v>
      </c>
      <c r="S694" s="120">
        <f t="shared" si="169"/>
        <v>1</v>
      </c>
      <c r="T694" s="120">
        <f t="shared" si="170"/>
        <v>1</v>
      </c>
      <c r="U694" s="149"/>
      <c r="V694" s="142">
        <f>+IF(M694&lt;&gt;0,($L694*(Lister!$F$11+Lister!$F$10*($K694+1000)/1000)+($J694-$L694)*Lister!$F$9)*1.05/$M694/60,0)</f>
        <v>0</v>
      </c>
      <c r="W694" s="142"/>
      <c r="X694" s="158">
        <f t="shared" si="163"/>
        <v>0</v>
      </c>
      <c r="Y694" s="121">
        <f t="shared" si="171"/>
        <v>0</v>
      </c>
      <c r="Z694" s="121">
        <f t="shared" si="172"/>
        <v>0</v>
      </c>
    </row>
    <row r="695" spans="1:26" x14ac:dyDescent="0.25">
      <c r="A695" s="37"/>
      <c r="B695" s="57"/>
      <c r="C695" s="57"/>
      <c r="D695" s="57"/>
      <c r="E695" s="57"/>
      <c r="F695" s="57"/>
      <c r="G695" s="70"/>
      <c r="H695" s="71"/>
      <c r="I695" s="70"/>
      <c r="J695" s="61"/>
      <c r="K695" s="61"/>
      <c r="L695" s="61"/>
      <c r="M695" s="61"/>
      <c r="N695" s="120">
        <f t="shared" si="164"/>
        <v>0</v>
      </c>
      <c r="O695" s="120">
        <f t="shared" si="165"/>
        <v>0</v>
      </c>
      <c r="P695" s="121">
        <f t="shared" si="166"/>
        <v>0</v>
      </c>
      <c r="Q695" s="121">
        <f t="shared" si="167"/>
        <v>0</v>
      </c>
      <c r="R695" s="122">
        <f t="shared" si="168"/>
        <v>24</v>
      </c>
      <c r="S695" s="120">
        <f t="shared" si="169"/>
        <v>1</v>
      </c>
      <c r="T695" s="120">
        <f t="shared" si="170"/>
        <v>1</v>
      </c>
      <c r="U695" s="149"/>
      <c r="V695" s="142">
        <f>+IF(M695&lt;&gt;0,($L695*(Lister!$F$11+Lister!$F$10*($K695+1000)/1000)+($J695-$L695)*Lister!$F$9)*1.05/$M695/60,0)</f>
        <v>0</v>
      </c>
      <c r="W695" s="142"/>
      <c r="X695" s="158">
        <f t="shared" si="163"/>
        <v>0</v>
      </c>
      <c r="Y695" s="121">
        <f t="shared" si="171"/>
        <v>0</v>
      </c>
      <c r="Z695" s="121">
        <f t="shared" si="172"/>
        <v>0</v>
      </c>
    </row>
    <row r="696" spans="1:26" x14ac:dyDescent="0.25">
      <c r="A696" s="37"/>
      <c r="B696" s="57"/>
      <c r="C696" s="57"/>
      <c r="D696" s="57"/>
      <c r="E696" s="57"/>
      <c r="F696" s="57"/>
      <c r="G696" s="70"/>
      <c r="H696" s="71"/>
      <c r="I696" s="70"/>
      <c r="J696" s="61"/>
      <c r="K696" s="61"/>
      <c r="L696" s="61"/>
      <c r="M696" s="61"/>
      <c r="N696" s="120">
        <f t="shared" si="164"/>
        <v>0</v>
      </c>
      <c r="O696" s="120">
        <f t="shared" si="165"/>
        <v>0</v>
      </c>
      <c r="P696" s="121">
        <f t="shared" si="166"/>
        <v>0</v>
      </c>
      <c r="Q696" s="121">
        <f t="shared" si="167"/>
        <v>0</v>
      </c>
      <c r="R696" s="122">
        <f t="shared" si="168"/>
        <v>24</v>
      </c>
      <c r="S696" s="120">
        <f t="shared" si="169"/>
        <v>1</v>
      </c>
      <c r="T696" s="120">
        <f t="shared" si="170"/>
        <v>1</v>
      </c>
      <c r="U696" s="149"/>
      <c r="V696" s="142">
        <f>+IF(M696&lt;&gt;0,($L696*(Lister!$F$11+Lister!$F$10*($K696+1000)/1000)+($J696-$L696)*Lister!$F$9)*1.05/$M696/60,0)</f>
        <v>0</v>
      </c>
      <c r="W696" s="142"/>
      <c r="X696" s="158">
        <f t="shared" si="163"/>
        <v>0</v>
      </c>
      <c r="Y696" s="121">
        <f t="shared" si="171"/>
        <v>0</v>
      </c>
      <c r="Z696" s="121">
        <f t="shared" si="172"/>
        <v>0</v>
      </c>
    </row>
    <row r="697" spans="1:26" x14ac:dyDescent="0.25">
      <c r="A697" s="37"/>
      <c r="B697" s="57"/>
      <c r="C697" s="57"/>
      <c r="D697" s="57"/>
      <c r="E697" s="57"/>
      <c r="F697" s="57"/>
      <c r="G697" s="70"/>
      <c r="H697" s="71"/>
      <c r="I697" s="70"/>
      <c r="J697" s="61"/>
      <c r="K697" s="61"/>
      <c r="L697" s="61"/>
      <c r="M697" s="61"/>
      <c r="N697" s="120">
        <f t="shared" si="164"/>
        <v>0</v>
      </c>
      <c r="O697" s="120">
        <f t="shared" si="165"/>
        <v>0</v>
      </c>
      <c r="P697" s="121">
        <f t="shared" si="166"/>
        <v>0</v>
      </c>
      <c r="Q697" s="121">
        <f t="shared" si="167"/>
        <v>0</v>
      </c>
      <c r="R697" s="122">
        <f t="shared" si="168"/>
        <v>24</v>
      </c>
      <c r="S697" s="120">
        <f t="shared" si="169"/>
        <v>1</v>
      </c>
      <c r="T697" s="120">
        <f t="shared" si="170"/>
        <v>1</v>
      </c>
      <c r="U697" s="149"/>
      <c r="V697" s="142">
        <f>+IF(M697&lt;&gt;0,($L697*(Lister!$F$11+Lister!$F$10*($K697+1000)/1000)+($J697-$L697)*Lister!$F$9)*1.05/$M697/60,0)</f>
        <v>0</v>
      </c>
      <c r="W697" s="142"/>
      <c r="X697" s="158">
        <f t="shared" si="163"/>
        <v>0</v>
      </c>
      <c r="Y697" s="121">
        <f t="shared" si="171"/>
        <v>0</v>
      </c>
      <c r="Z697" s="121">
        <f t="shared" si="172"/>
        <v>0</v>
      </c>
    </row>
    <row r="698" spans="1:26" x14ac:dyDescent="0.25">
      <c r="A698" s="37"/>
      <c r="B698" s="57"/>
      <c r="C698" s="57"/>
      <c r="D698" s="57"/>
      <c r="E698" s="57"/>
      <c r="F698" s="57"/>
      <c r="G698" s="70"/>
      <c r="H698" s="71"/>
      <c r="I698" s="70"/>
      <c r="J698" s="61"/>
      <c r="K698" s="61"/>
      <c r="L698" s="61"/>
      <c r="M698" s="61"/>
      <c r="N698" s="120">
        <f t="shared" si="164"/>
        <v>0</v>
      </c>
      <c r="O698" s="120">
        <f t="shared" si="165"/>
        <v>0</v>
      </c>
      <c r="P698" s="121">
        <f t="shared" si="166"/>
        <v>0</v>
      </c>
      <c r="Q698" s="121">
        <f t="shared" si="167"/>
        <v>0</v>
      </c>
      <c r="R698" s="122">
        <f t="shared" si="168"/>
        <v>24</v>
      </c>
      <c r="S698" s="120">
        <f t="shared" si="169"/>
        <v>1</v>
      </c>
      <c r="T698" s="120">
        <f t="shared" si="170"/>
        <v>1</v>
      </c>
      <c r="U698" s="149"/>
      <c r="V698" s="142">
        <f>+IF(M698&lt;&gt;0,($L698*(Lister!$F$11+Lister!$F$10*($K698+1000)/1000)+($J698-$L698)*Lister!$F$9)*1.05/$M698/60,0)</f>
        <v>0</v>
      </c>
      <c r="W698" s="142"/>
      <c r="X698" s="158">
        <f t="shared" si="163"/>
        <v>0</v>
      </c>
      <c r="Y698" s="121">
        <f t="shared" si="171"/>
        <v>0</v>
      </c>
      <c r="Z698" s="121">
        <f t="shared" si="172"/>
        <v>0</v>
      </c>
    </row>
    <row r="699" spans="1:26" x14ac:dyDescent="0.25">
      <c r="A699" s="37"/>
      <c r="B699" s="57"/>
      <c r="C699" s="57"/>
      <c r="D699" s="57"/>
      <c r="E699" s="57"/>
      <c r="F699" s="57"/>
      <c r="G699" s="70"/>
      <c r="H699" s="71"/>
      <c r="I699" s="70"/>
      <c r="J699" s="61"/>
      <c r="K699" s="61"/>
      <c r="L699" s="61"/>
      <c r="M699" s="61"/>
      <c r="N699" s="120">
        <f t="shared" si="164"/>
        <v>0</v>
      </c>
      <c r="O699" s="120">
        <f t="shared" si="165"/>
        <v>0</v>
      </c>
      <c r="P699" s="121">
        <f t="shared" si="166"/>
        <v>0</v>
      </c>
      <c r="Q699" s="121">
        <f t="shared" si="167"/>
        <v>0</v>
      </c>
      <c r="R699" s="122">
        <f t="shared" si="168"/>
        <v>24</v>
      </c>
      <c r="S699" s="120">
        <f t="shared" si="169"/>
        <v>1</v>
      </c>
      <c r="T699" s="120">
        <f t="shared" si="170"/>
        <v>1</v>
      </c>
      <c r="U699" s="149"/>
      <c r="V699" s="142">
        <f>+IF(M699&lt;&gt;0,($L699*(Lister!$F$11+Lister!$F$10*($K699+1000)/1000)+($J699-$L699)*Lister!$F$9)*1.05/$M699/60,0)</f>
        <v>0</v>
      </c>
      <c r="W699" s="142"/>
      <c r="X699" s="158">
        <f t="shared" si="163"/>
        <v>0</v>
      </c>
      <c r="Y699" s="121">
        <f t="shared" si="171"/>
        <v>0</v>
      </c>
      <c r="Z699" s="121">
        <f t="shared" si="172"/>
        <v>0</v>
      </c>
    </row>
    <row r="700" spans="1:26" x14ac:dyDescent="0.25">
      <c r="A700" s="37"/>
      <c r="B700" s="57"/>
      <c r="C700" s="57"/>
      <c r="D700" s="57"/>
      <c r="E700" s="57"/>
      <c r="F700" s="57"/>
      <c r="G700" s="70"/>
      <c r="H700" s="71"/>
      <c r="I700" s="70"/>
      <c r="J700" s="61"/>
      <c r="K700" s="61"/>
      <c r="L700" s="61"/>
      <c r="M700" s="61"/>
      <c r="N700" s="120">
        <f t="shared" si="164"/>
        <v>0</v>
      </c>
      <c r="O700" s="120">
        <f t="shared" si="165"/>
        <v>0</v>
      </c>
      <c r="P700" s="121">
        <f t="shared" si="166"/>
        <v>0</v>
      </c>
      <c r="Q700" s="121">
        <f t="shared" si="167"/>
        <v>0</v>
      </c>
      <c r="R700" s="122">
        <f t="shared" si="168"/>
        <v>24</v>
      </c>
      <c r="S700" s="120">
        <f t="shared" si="169"/>
        <v>1</v>
      </c>
      <c r="T700" s="120">
        <f t="shared" si="170"/>
        <v>1</v>
      </c>
      <c r="U700" s="149"/>
      <c r="V700" s="142">
        <f>+IF(M700&lt;&gt;0,($L700*(Lister!$F$11+Lister!$F$10*($K700+1000)/1000)+($J700-$L700)*Lister!$F$9)*1.05/$M700/60,0)</f>
        <v>0</v>
      </c>
      <c r="W700" s="142"/>
      <c r="X700" s="158">
        <f t="shared" si="163"/>
        <v>0</v>
      </c>
      <c r="Y700" s="121">
        <f t="shared" si="171"/>
        <v>0</v>
      </c>
      <c r="Z700" s="121">
        <f t="shared" si="172"/>
        <v>0</v>
      </c>
    </row>
    <row r="701" spans="1:26" x14ac:dyDescent="0.25">
      <c r="A701" s="37"/>
      <c r="B701" s="57"/>
      <c r="C701" s="57"/>
      <c r="D701" s="57"/>
      <c r="E701" s="57"/>
      <c r="F701" s="57"/>
      <c r="G701" s="70"/>
      <c r="H701" s="71"/>
      <c r="I701" s="70"/>
      <c r="J701" s="61"/>
      <c r="K701" s="61"/>
      <c r="L701" s="61"/>
      <c r="M701" s="61"/>
      <c r="N701" s="120">
        <f t="shared" si="164"/>
        <v>0</v>
      </c>
      <c r="O701" s="120">
        <f t="shared" si="165"/>
        <v>0</v>
      </c>
      <c r="P701" s="121">
        <f t="shared" si="166"/>
        <v>0</v>
      </c>
      <c r="Q701" s="121">
        <f t="shared" si="167"/>
        <v>0</v>
      </c>
      <c r="R701" s="122">
        <f t="shared" si="168"/>
        <v>24</v>
      </c>
      <c r="S701" s="120">
        <f t="shared" si="169"/>
        <v>1</v>
      </c>
      <c r="T701" s="120">
        <f t="shared" si="170"/>
        <v>1</v>
      </c>
      <c r="U701" s="149"/>
      <c r="V701" s="142">
        <f>+IF(M701&lt;&gt;0,($L701*(Lister!$F$11+Lister!$F$10*($K701+1000)/1000)+($J701-$L701)*Lister!$F$9)*1.05/$M701/60,0)</f>
        <v>0</v>
      </c>
      <c r="W701" s="142"/>
      <c r="X701" s="158">
        <f t="shared" si="163"/>
        <v>0</v>
      </c>
      <c r="Y701" s="121">
        <f t="shared" si="171"/>
        <v>0</v>
      </c>
      <c r="Z701" s="121">
        <f t="shared" si="172"/>
        <v>0</v>
      </c>
    </row>
    <row r="702" spans="1:26" x14ac:dyDescent="0.25">
      <c r="A702" s="37"/>
      <c r="B702" s="57"/>
      <c r="C702" s="57"/>
      <c r="D702" s="57"/>
      <c r="E702" s="57"/>
      <c r="F702" s="57"/>
      <c r="G702" s="70"/>
      <c r="H702" s="71"/>
      <c r="I702" s="70"/>
      <c r="J702" s="61"/>
      <c r="K702" s="61"/>
      <c r="L702" s="61"/>
      <c r="M702" s="61"/>
      <c r="N702" s="120">
        <f t="shared" si="164"/>
        <v>0</v>
      </c>
      <c r="O702" s="120">
        <f t="shared" si="165"/>
        <v>0</v>
      </c>
      <c r="P702" s="121">
        <f t="shared" si="166"/>
        <v>0</v>
      </c>
      <c r="Q702" s="121">
        <f t="shared" si="167"/>
        <v>0</v>
      </c>
      <c r="R702" s="122">
        <f t="shared" si="168"/>
        <v>24</v>
      </c>
      <c r="S702" s="120">
        <f t="shared" si="169"/>
        <v>1</v>
      </c>
      <c r="T702" s="120">
        <f t="shared" si="170"/>
        <v>1</v>
      </c>
      <c r="U702" s="149"/>
      <c r="V702" s="142">
        <f>+IF(M702&lt;&gt;0,($L702*(Lister!$F$11+Lister!$F$10*($K702+1000)/1000)+($J702-$L702)*Lister!$F$9)*1.05/$M702/60,0)</f>
        <v>0</v>
      </c>
      <c r="W702" s="142"/>
      <c r="X702" s="158">
        <f t="shared" si="163"/>
        <v>0</v>
      </c>
      <c r="Y702" s="121">
        <f t="shared" si="171"/>
        <v>0</v>
      </c>
      <c r="Z702" s="121">
        <f t="shared" si="172"/>
        <v>0</v>
      </c>
    </row>
    <row r="703" spans="1:26" x14ac:dyDescent="0.25">
      <c r="A703" s="37"/>
      <c r="B703" s="57"/>
      <c r="C703" s="57"/>
      <c r="D703" s="57"/>
      <c r="E703" s="57"/>
      <c r="F703" s="57"/>
      <c r="G703" s="70"/>
      <c r="H703" s="71"/>
      <c r="I703" s="70"/>
      <c r="J703" s="61"/>
      <c r="K703" s="61"/>
      <c r="L703" s="61"/>
      <c r="M703" s="61"/>
      <c r="N703" s="120">
        <f t="shared" si="164"/>
        <v>0</v>
      </c>
      <c r="O703" s="120">
        <f t="shared" si="165"/>
        <v>0</v>
      </c>
      <c r="P703" s="121">
        <f t="shared" si="166"/>
        <v>0</v>
      </c>
      <c r="Q703" s="121">
        <f t="shared" si="167"/>
        <v>0</v>
      </c>
      <c r="R703" s="122">
        <f t="shared" si="168"/>
        <v>24</v>
      </c>
      <c r="S703" s="120">
        <f t="shared" si="169"/>
        <v>1</v>
      </c>
      <c r="T703" s="120">
        <f t="shared" si="170"/>
        <v>1</v>
      </c>
      <c r="U703" s="149"/>
      <c r="V703" s="142">
        <f>+IF(M703&lt;&gt;0,($L703*(Lister!$F$11+Lister!$F$10*($K703+1000)/1000)+($J703-$L703)*Lister!$F$9)*1.05/$M703/60,0)</f>
        <v>0</v>
      </c>
      <c r="W703" s="142"/>
      <c r="X703" s="158">
        <f t="shared" si="163"/>
        <v>0</v>
      </c>
      <c r="Y703" s="121">
        <f t="shared" si="171"/>
        <v>0</v>
      </c>
      <c r="Z703" s="121">
        <f t="shared" si="172"/>
        <v>0</v>
      </c>
    </row>
    <row r="704" spans="1:26" x14ac:dyDescent="0.25">
      <c r="A704" s="37"/>
      <c r="B704" s="57"/>
      <c r="C704" s="57"/>
      <c r="D704" s="57"/>
      <c r="E704" s="57"/>
      <c r="F704" s="57"/>
      <c r="G704" s="70"/>
      <c r="H704" s="71"/>
      <c r="I704" s="70"/>
      <c r="J704" s="61"/>
      <c r="K704" s="61"/>
      <c r="L704" s="61"/>
      <c r="M704" s="61"/>
      <c r="N704" s="120">
        <f t="shared" si="164"/>
        <v>0</v>
      </c>
      <c r="O704" s="120">
        <f t="shared" si="165"/>
        <v>0</v>
      </c>
      <c r="P704" s="121">
        <f t="shared" si="166"/>
        <v>0</v>
      </c>
      <c r="Q704" s="121">
        <f t="shared" si="167"/>
        <v>0</v>
      </c>
      <c r="R704" s="122">
        <f t="shared" si="168"/>
        <v>24</v>
      </c>
      <c r="S704" s="120">
        <f t="shared" si="169"/>
        <v>1</v>
      </c>
      <c r="T704" s="120">
        <f t="shared" si="170"/>
        <v>1</v>
      </c>
      <c r="U704" s="149"/>
      <c r="V704" s="142">
        <f>+IF(M704&lt;&gt;0,($L704*(Lister!$F$11+Lister!$F$10*($K704+1000)/1000)+($J704-$L704)*Lister!$F$9)*1.05/$M704/60,0)</f>
        <v>0</v>
      </c>
      <c r="W704" s="142"/>
      <c r="X704" s="158">
        <f t="shared" si="163"/>
        <v>0</v>
      </c>
      <c r="Y704" s="121">
        <f t="shared" si="171"/>
        <v>0</v>
      </c>
      <c r="Z704" s="121">
        <f t="shared" si="172"/>
        <v>0</v>
      </c>
    </row>
    <row r="705" spans="1:26" x14ac:dyDescent="0.25">
      <c r="A705" s="37"/>
      <c r="B705" s="57"/>
      <c r="C705" s="57"/>
      <c r="D705" s="57"/>
      <c r="E705" s="57"/>
      <c r="F705" s="57"/>
      <c r="G705" s="70"/>
      <c r="H705" s="71"/>
      <c r="I705" s="70"/>
      <c r="J705" s="61"/>
      <c r="K705" s="61"/>
      <c r="L705" s="61"/>
      <c r="M705" s="61"/>
      <c r="N705" s="120">
        <f t="shared" si="164"/>
        <v>0</v>
      </c>
      <c r="O705" s="120">
        <f t="shared" si="165"/>
        <v>0</v>
      </c>
      <c r="P705" s="121">
        <f t="shared" si="166"/>
        <v>0</v>
      </c>
      <c r="Q705" s="121">
        <f t="shared" si="167"/>
        <v>0</v>
      </c>
      <c r="R705" s="122">
        <f t="shared" si="168"/>
        <v>24</v>
      </c>
      <c r="S705" s="120">
        <f t="shared" si="169"/>
        <v>1</v>
      </c>
      <c r="T705" s="120">
        <f t="shared" si="170"/>
        <v>1</v>
      </c>
      <c r="U705" s="149"/>
      <c r="V705" s="142">
        <f>+IF(M705&lt;&gt;0,($L705*(Lister!$F$11+Lister!$F$10*($K705+1000)/1000)+($J705-$L705)*Lister!$F$9)*1.05/$M705/60,0)</f>
        <v>0</v>
      </c>
      <c r="W705" s="142"/>
      <c r="X705" s="158">
        <f t="shared" si="163"/>
        <v>0</v>
      </c>
      <c r="Y705" s="121">
        <f t="shared" si="171"/>
        <v>0</v>
      </c>
      <c r="Z705" s="121">
        <f t="shared" si="172"/>
        <v>0</v>
      </c>
    </row>
    <row r="706" spans="1:26" x14ac:dyDescent="0.25">
      <c r="A706" s="37"/>
      <c r="B706" s="57"/>
      <c r="C706" s="57"/>
      <c r="D706" s="57"/>
      <c r="E706" s="57"/>
      <c r="F706" s="57"/>
      <c r="G706" s="70"/>
      <c r="H706" s="71"/>
      <c r="I706" s="70"/>
      <c r="J706" s="61"/>
      <c r="K706" s="61"/>
      <c r="L706" s="61"/>
      <c r="M706" s="61"/>
      <c r="N706" s="120">
        <f t="shared" si="164"/>
        <v>0</v>
      </c>
      <c r="O706" s="120">
        <f t="shared" si="165"/>
        <v>0</v>
      </c>
      <c r="P706" s="121">
        <f t="shared" si="166"/>
        <v>0</v>
      </c>
      <c r="Q706" s="121">
        <f t="shared" si="167"/>
        <v>0</v>
      </c>
      <c r="R706" s="122">
        <f t="shared" si="168"/>
        <v>24</v>
      </c>
      <c r="S706" s="120">
        <f t="shared" si="169"/>
        <v>1</v>
      </c>
      <c r="T706" s="120">
        <f t="shared" si="170"/>
        <v>1</v>
      </c>
      <c r="U706" s="149"/>
      <c r="V706" s="142">
        <f>+IF(M706&lt;&gt;0,($L706*(Lister!$F$11+Lister!$F$10*($K706+1000)/1000)+($J706-$L706)*Lister!$F$9)*1.05/$M706/60,0)</f>
        <v>0</v>
      </c>
      <c r="W706" s="142"/>
      <c r="X706" s="158">
        <f t="shared" si="163"/>
        <v>0</v>
      </c>
      <c r="Y706" s="121">
        <f t="shared" si="171"/>
        <v>0</v>
      </c>
      <c r="Z706" s="121">
        <f t="shared" si="172"/>
        <v>0</v>
      </c>
    </row>
    <row r="707" spans="1:26" x14ac:dyDescent="0.25">
      <c r="A707" s="37"/>
      <c r="B707" s="57"/>
      <c r="C707" s="57"/>
      <c r="D707" s="57"/>
      <c r="E707" s="57"/>
      <c r="F707" s="57"/>
      <c r="G707" s="70"/>
      <c r="H707" s="71"/>
      <c r="I707" s="70"/>
      <c r="J707" s="61"/>
      <c r="K707" s="61"/>
      <c r="L707" s="61"/>
      <c r="M707" s="61"/>
      <c r="N707" s="120">
        <f t="shared" si="164"/>
        <v>0</v>
      </c>
      <c r="O707" s="120">
        <f t="shared" si="165"/>
        <v>0</v>
      </c>
      <c r="P707" s="121">
        <f t="shared" si="166"/>
        <v>0</v>
      </c>
      <c r="Q707" s="121">
        <f t="shared" si="167"/>
        <v>0</v>
      </c>
      <c r="R707" s="122">
        <f t="shared" si="168"/>
        <v>24</v>
      </c>
      <c r="S707" s="120">
        <f t="shared" si="169"/>
        <v>1</v>
      </c>
      <c r="T707" s="120">
        <f t="shared" si="170"/>
        <v>1</v>
      </c>
      <c r="U707" s="149"/>
      <c r="V707" s="142">
        <f>+IF(M707&lt;&gt;0,($L707*(Lister!$F$11+Lister!$F$10*($K707+1000)/1000)+($J707-$L707)*Lister!$F$9)*1.05/$M707/60,0)</f>
        <v>0</v>
      </c>
      <c r="W707" s="142"/>
      <c r="X707" s="158">
        <f t="shared" si="163"/>
        <v>0</v>
      </c>
      <c r="Y707" s="121">
        <f t="shared" si="171"/>
        <v>0</v>
      </c>
      <c r="Z707" s="121">
        <f t="shared" si="172"/>
        <v>0</v>
      </c>
    </row>
    <row r="708" spans="1:26" x14ac:dyDescent="0.25">
      <c r="A708" s="37"/>
      <c r="B708" s="57"/>
      <c r="C708" s="57"/>
      <c r="D708" s="57"/>
      <c r="E708" s="57"/>
      <c r="F708" s="57"/>
      <c r="G708" s="70"/>
      <c r="H708" s="71"/>
      <c r="I708" s="70"/>
      <c r="J708" s="61"/>
      <c r="K708" s="61"/>
      <c r="L708" s="61"/>
      <c r="M708" s="61"/>
      <c r="N708" s="120">
        <f t="shared" si="164"/>
        <v>0</v>
      </c>
      <c r="O708" s="120">
        <f t="shared" si="165"/>
        <v>0</v>
      </c>
      <c r="P708" s="121">
        <f t="shared" si="166"/>
        <v>0</v>
      </c>
      <c r="Q708" s="121">
        <f t="shared" si="167"/>
        <v>0</v>
      </c>
      <c r="R708" s="122">
        <f t="shared" si="168"/>
        <v>24</v>
      </c>
      <c r="S708" s="120">
        <f t="shared" si="169"/>
        <v>1</v>
      </c>
      <c r="T708" s="120">
        <f t="shared" si="170"/>
        <v>1</v>
      </c>
      <c r="U708" s="149"/>
      <c r="V708" s="142">
        <f>+IF(M708&lt;&gt;0,($L708*(Lister!$F$11+Lister!$F$10*($K708+1000)/1000)+($J708-$L708)*Lister!$F$9)*1.05/$M708/60,0)</f>
        <v>0</v>
      </c>
      <c r="W708" s="142"/>
      <c r="X708" s="158">
        <f t="shared" si="163"/>
        <v>0</v>
      </c>
      <c r="Y708" s="121">
        <f t="shared" si="171"/>
        <v>0</v>
      </c>
      <c r="Z708" s="121">
        <f t="shared" si="172"/>
        <v>0</v>
      </c>
    </row>
    <row r="709" spans="1:26" x14ac:dyDescent="0.25">
      <c r="A709" s="37"/>
      <c r="B709" s="57"/>
      <c r="C709" s="57"/>
      <c r="D709" s="57"/>
      <c r="E709" s="57"/>
      <c r="F709" s="57"/>
      <c r="G709" s="70"/>
      <c r="H709" s="71"/>
      <c r="I709" s="70"/>
      <c r="J709" s="61"/>
      <c r="K709" s="61"/>
      <c r="L709" s="61"/>
      <c r="M709" s="61"/>
      <c r="N709" s="120">
        <f t="shared" si="164"/>
        <v>0</v>
      </c>
      <c r="O709" s="120">
        <f t="shared" si="165"/>
        <v>0</v>
      </c>
      <c r="P709" s="121">
        <f t="shared" si="166"/>
        <v>0</v>
      </c>
      <c r="Q709" s="121">
        <f t="shared" si="167"/>
        <v>0</v>
      </c>
      <c r="R709" s="122">
        <f t="shared" si="168"/>
        <v>24</v>
      </c>
      <c r="S709" s="120">
        <f t="shared" si="169"/>
        <v>1</v>
      </c>
      <c r="T709" s="120">
        <f t="shared" si="170"/>
        <v>1</v>
      </c>
      <c r="U709" s="149"/>
      <c r="V709" s="142">
        <f>+IF(M709&lt;&gt;0,($L709*(Lister!$F$11+Lister!$F$10*($K709+1000)/1000)+($J709-$L709)*Lister!$F$9)*1.05/$M709/60,0)</f>
        <v>0</v>
      </c>
      <c r="W709" s="142"/>
      <c r="X709" s="158">
        <f t="shared" si="163"/>
        <v>0</v>
      </c>
      <c r="Y709" s="121">
        <f t="shared" si="171"/>
        <v>0</v>
      </c>
      <c r="Z709" s="121">
        <f t="shared" si="172"/>
        <v>0</v>
      </c>
    </row>
    <row r="710" spans="1:26" x14ac:dyDescent="0.25">
      <c r="A710" s="37"/>
      <c r="B710" s="57"/>
      <c r="C710" s="57"/>
      <c r="D710" s="57"/>
      <c r="E710" s="57"/>
      <c r="F710" s="57"/>
      <c r="G710" s="70"/>
      <c r="H710" s="71"/>
      <c r="I710" s="70"/>
      <c r="J710" s="61"/>
      <c r="K710" s="61"/>
      <c r="L710" s="61"/>
      <c r="M710" s="61"/>
      <c r="N710" s="120">
        <f t="shared" si="164"/>
        <v>0</v>
      </c>
      <c r="O710" s="120">
        <f t="shared" si="165"/>
        <v>0</v>
      </c>
      <c r="P710" s="121">
        <f t="shared" si="166"/>
        <v>0</v>
      </c>
      <c r="Q710" s="121">
        <f t="shared" si="167"/>
        <v>0</v>
      </c>
      <c r="R710" s="122">
        <f t="shared" si="168"/>
        <v>24</v>
      </c>
      <c r="S710" s="120">
        <f t="shared" si="169"/>
        <v>1</v>
      </c>
      <c r="T710" s="120">
        <f t="shared" si="170"/>
        <v>1</v>
      </c>
      <c r="U710" s="149"/>
      <c r="V710" s="142">
        <f>+IF(M710&lt;&gt;0,($L710*(Lister!$F$11+Lister!$F$10*($K710+1000)/1000)+($J710-$L710)*Lister!$F$9)*1.05/$M710/60,0)</f>
        <v>0</v>
      </c>
      <c r="W710" s="142"/>
      <c r="X710" s="158">
        <f t="shared" ref="X710:X773" si="173">+V710/60</f>
        <v>0</v>
      </c>
      <c r="Y710" s="121">
        <f t="shared" si="171"/>
        <v>0</v>
      </c>
      <c r="Z710" s="121">
        <f t="shared" si="172"/>
        <v>0</v>
      </c>
    </row>
    <row r="711" spans="1:26" x14ac:dyDescent="0.25">
      <c r="A711" s="37"/>
      <c r="B711" s="57"/>
      <c r="C711" s="57"/>
      <c r="D711" s="57"/>
      <c r="E711" s="57"/>
      <c r="F711" s="57"/>
      <c r="G711" s="70"/>
      <c r="H711" s="71"/>
      <c r="I711" s="70"/>
      <c r="J711" s="61"/>
      <c r="K711" s="61"/>
      <c r="L711" s="61"/>
      <c r="M711" s="61"/>
      <c r="N711" s="120">
        <f t="shared" si="164"/>
        <v>0</v>
      </c>
      <c r="O711" s="120">
        <f t="shared" si="165"/>
        <v>0</v>
      </c>
      <c r="P711" s="121">
        <f t="shared" si="166"/>
        <v>0</v>
      </c>
      <c r="Q711" s="121">
        <f t="shared" si="167"/>
        <v>0</v>
      </c>
      <c r="R711" s="122">
        <f t="shared" si="168"/>
        <v>24</v>
      </c>
      <c r="S711" s="120">
        <f t="shared" si="169"/>
        <v>1</v>
      </c>
      <c r="T711" s="120">
        <f t="shared" si="170"/>
        <v>1</v>
      </c>
      <c r="U711" s="149"/>
      <c r="V711" s="142">
        <f>+IF(M711&lt;&gt;0,($L711*(Lister!$F$11+Lister!$F$10*($K711+1000)/1000)+($J711-$L711)*Lister!$F$9)*1.05/$M711/60,0)</f>
        <v>0</v>
      </c>
      <c r="W711" s="142"/>
      <c r="X711" s="158">
        <f t="shared" si="173"/>
        <v>0</v>
      </c>
      <c r="Y711" s="121">
        <f t="shared" si="171"/>
        <v>0</v>
      </c>
      <c r="Z711" s="121">
        <f t="shared" si="172"/>
        <v>0</v>
      </c>
    </row>
    <row r="712" spans="1:26" x14ac:dyDescent="0.25">
      <c r="A712" s="37"/>
      <c r="B712" s="57"/>
      <c r="C712" s="57"/>
      <c r="D712" s="57"/>
      <c r="E712" s="57"/>
      <c r="F712" s="57"/>
      <c r="G712" s="70"/>
      <c r="H712" s="71"/>
      <c r="I712" s="70"/>
      <c r="J712" s="61"/>
      <c r="K712" s="61"/>
      <c r="L712" s="61"/>
      <c r="M712" s="61"/>
      <c r="N712" s="120">
        <f t="shared" si="164"/>
        <v>0</v>
      </c>
      <c r="O712" s="120">
        <f t="shared" si="165"/>
        <v>0</v>
      </c>
      <c r="P712" s="121">
        <f t="shared" si="166"/>
        <v>0</v>
      </c>
      <c r="Q712" s="121">
        <f t="shared" si="167"/>
        <v>0</v>
      </c>
      <c r="R712" s="122">
        <f t="shared" si="168"/>
        <v>24</v>
      </c>
      <c r="S712" s="120">
        <f t="shared" si="169"/>
        <v>1</v>
      </c>
      <c r="T712" s="120">
        <f t="shared" si="170"/>
        <v>1</v>
      </c>
      <c r="U712" s="149"/>
      <c r="V712" s="142">
        <f>+IF(M712&lt;&gt;0,($L712*(Lister!$F$11+Lister!$F$10*($K712+1000)/1000)+($J712-$L712)*Lister!$F$9)*1.05/$M712/60,0)</f>
        <v>0</v>
      </c>
      <c r="W712" s="142"/>
      <c r="X712" s="158">
        <f t="shared" si="173"/>
        <v>0</v>
      </c>
      <c r="Y712" s="121">
        <f t="shared" si="171"/>
        <v>0</v>
      </c>
      <c r="Z712" s="121">
        <f t="shared" si="172"/>
        <v>0</v>
      </c>
    </row>
    <row r="713" spans="1:26" x14ac:dyDescent="0.25">
      <c r="A713" s="37"/>
      <c r="B713" s="57"/>
      <c r="C713" s="57"/>
      <c r="D713" s="57"/>
      <c r="E713" s="57"/>
      <c r="F713" s="57"/>
      <c r="G713" s="70"/>
      <c r="H713" s="71"/>
      <c r="I713" s="70"/>
      <c r="J713" s="61"/>
      <c r="K713" s="61"/>
      <c r="L713" s="61"/>
      <c r="M713" s="61"/>
      <c r="N713" s="120">
        <f t="shared" si="164"/>
        <v>0</v>
      </c>
      <c r="O713" s="120">
        <f t="shared" si="165"/>
        <v>0</v>
      </c>
      <c r="P713" s="121">
        <f t="shared" si="166"/>
        <v>0</v>
      </c>
      <c r="Q713" s="121">
        <f t="shared" si="167"/>
        <v>0</v>
      </c>
      <c r="R713" s="122">
        <f t="shared" si="168"/>
        <v>24</v>
      </c>
      <c r="S713" s="120">
        <f t="shared" si="169"/>
        <v>1</v>
      </c>
      <c r="T713" s="120">
        <f t="shared" si="170"/>
        <v>1</v>
      </c>
      <c r="U713" s="149"/>
      <c r="V713" s="142">
        <f>+IF(M713&lt;&gt;0,($L713*(Lister!$F$11+Lister!$F$10*($K713+1000)/1000)+($J713-$L713)*Lister!$F$9)*1.05/$M713/60,0)</f>
        <v>0</v>
      </c>
      <c r="W713" s="142"/>
      <c r="X713" s="158">
        <f t="shared" si="173"/>
        <v>0</v>
      </c>
      <c r="Y713" s="121">
        <f t="shared" si="171"/>
        <v>0</v>
      </c>
      <c r="Z713" s="121">
        <f t="shared" si="172"/>
        <v>0</v>
      </c>
    </row>
    <row r="714" spans="1:26" x14ac:dyDescent="0.25">
      <c r="A714" s="37"/>
      <c r="B714" s="57"/>
      <c r="C714" s="57"/>
      <c r="D714" s="57"/>
      <c r="E714" s="57"/>
      <c r="F714" s="57"/>
      <c r="G714" s="70"/>
      <c r="H714" s="71"/>
      <c r="I714" s="70"/>
      <c r="J714" s="61"/>
      <c r="K714" s="61"/>
      <c r="L714" s="61"/>
      <c r="M714" s="61"/>
      <c r="N714" s="120">
        <f t="shared" si="164"/>
        <v>0</v>
      </c>
      <c r="O714" s="120">
        <f t="shared" si="165"/>
        <v>0</v>
      </c>
      <c r="P714" s="121">
        <f t="shared" si="166"/>
        <v>0</v>
      </c>
      <c r="Q714" s="121">
        <f t="shared" si="167"/>
        <v>0</v>
      </c>
      <c r="R714" s="122">
        <f t="shared" si="168"/>
        <v>24</v>
      </c>
      <c r="S714" s="120">
        <f t="shared" si="169"/>
        <v>1</v>
      </c>
      <c r="T714" s="120">
        <f t="shared" si="170"/>
        <v>1</v>
      </c>
      <c r="U714" s="149"/>
      <c r="V714" s="142">
        <f>+IF(M714&lt;&gt;0,($L714*(Lister!$F$11+Lister!$F$10*($K714+1000)/1000)+($J714-$L714)*Lister!$F$9)*1.05/$M714/60,0)</f>
        <v>0</v>
      </c>
      <c r="W714" s="142"/>
      <c r="X714" s="158">
        <f t="shared" si="173"/>
        <v>0</v>
      </c>
      <c r="Y714" s="121">
        <f t="shared" si="171"/>
        <v>0</v>
      </c>
      <c r="Z714" s="121">
        <f t="shared" si="172"/>
        <v>0</v>
      </c>
    </row>
    <row r="715" spans="1:26" x14ac:dyDescent="0.25">
      <c r="A715" s="37"/>
      <c r="B715" s="57"/>
      <c r="C715" s="57"/>
      <c r="D715" s="57"/>
      <c r="E715" s="57"/>
      <c r="F715" s="57"/>
      <c r="G715" s="70"/>
      <c r="H715" s="71"/>
      <c r="I715" s="70"/>
      <c r="J715" s="61"/>
      <c r="K715" s="61"/>
      <c r="L715" s="61"/>
      <c r="M715" s="61"/>
      <c r="N715" s="120">
        <f t="shared" ref="N715:N778" si="174">J715*K715/1000</f>
        <v>0</v>
      </c>
      <c r="O715" s="120">
        <f t="shared" ref="O715:O778" si="175">+J715/R715/3600</f>
        <v>0</v>
      </c>
      <c r="P715" s="121">
        <f t="shared" ref="P715:P778" si="176">K715*O715/1000</f>
        <v>0</v>
      </c>
      <c r="Q715" s="121">
        <f t="shared" ref="Q715:Q778" si="177">+IF(O715&lt;&gt;0,M715/O715,0)</f>
        <v>0</v>
      </c>
      <c r="R715" s="122">
        <f t="shared" ref="R715:R778" si="178">+(H715-G715+1)*24</f>
        <v>24</v>
      </c>
      <c r="S715" s="120">
        <f t="shared" ref="S715:S778" si="179">+(I715-G715+1)</f>
        <v>1</v>
      </c>
      <c r="T715" s="120">
        <f t="shared" ref="T715:T778" si="180">+(I715-G715+1)/(H715-G715+1)</f>
        <v>1</v>
      </c>
      <c r="U715" s="149"/>
      <c r="V715" s="142">
        <f>+IF(M715&lt;&gt;0,($L715*(Lister!$F$11+Lister!$F$10*($K715+1000)/1000)+($J715-$L715)*Lister!$F$9)*1.05/$M715/60,0)</f>
        <v>0</v>
      </c>
      <c r="W715" s="142"/>
      <c r="X715" s="158">
        <f t="shared" si="173"/>
        <v>0</v>
      </c>
      <c r="Y715" s="121">
        <f t="shared" si="171"/>
        <v>0</v>
      </c>
      <c r="Z715" s="121">
        <f t="shared" si="172"/>
        <v>0</v>
      </c>
    </row>
    <row r="716" spans="1:26" x14ac:dyDescent="0.25">
      <c r="A716" s="37"/>
      <c r="B716" s="57"/>
      <c r="C716" s="57"/>
      <c r="D716" s="57"/>
      <c r="E716" s="57"/>
      <c r="F716" s="57"/>
      <c r="G716" s="70"/>
      <c r="H716" s="71"/>
      <c r="I716" s="70"/>
      <c r="J716" s="61"/>
      <c r="K716" s="61"/>
      <c r="L716" s="61"/>
      <c r="M716" s="61"/>
      <c r="N716" s="120">
        <f t="shared" si="174"/>
        <v>0</v>
      </c>
      <c r="O716" s="120">
        <f t="shared" si="175"/>
        <v>0</v>
      </c>
      <c r="P716" s="121">
        <f t="shared" si="176"/>
        <v>0</v>
      </c>
      <c r="Q716" s="121">
        <f t="shared" si="177"/>
        <v>0</v>
      </c>
      <c r="R716" s="122">
        <f t="shared" si="178"/>
        <v>24</v>
      </c>
      <c r="S716" s="120">
        <f t="shared" si="179"/>
        <v>1</v>
      </c>
      <c r="T716" s="120">
        <f t="shared" si="180"/>
        <v>1</v>
      </c>
      <c r="U716" s="149"/>
      <c r="V716" s="142">
        <f>+IF(M716&lt;&gt;0,($L716*(Lister!$F$11+Lister!$F$10*($K716+1000)/1000)+($J716-$L716)*Lister!$F$9)*1.05/$M716/60,0)</f>
        <v>0</v>
      </c>
      <c r="W716" s="142"/>
      <c r="X716" s="158">
        <f t="shared" si="173"/>
        <v>0</v>
      </c>
      <c r="Y716" s="121">
        <f t="shared" si="171"/>
        <v>0</v>
      </c>
      <c r="Z716" s="121">
        <f t="shared" si="172"/>
        <v>0</v>
      </c>
    </row>
    <row r="717" spans="1:26" x14ac:dyDescent="0.25">
      <c r="A717" s="37"/>
      <c r="B717" s="57"/>
      <c r="C717" s="57"/>
      <c r="D717" s="57"/>
      <c r="E717" s="57"/>
      <c r="F717" s="57"/>
      <c r="G717" s="70"/>
      <c r="H717" s="71"/>
      <c r="I717" s="70"/>
      <c r="J717" s="61"/>
      <c r="K717" s="61"/>
      <c r="L717" s="61"/>
      <c r="M717" s="61"/>
      <c r="N717" s="120">
        <f t="shared" si="174"/>
        <v>0</v>
      </c>
      <c r="O717" s="120">
        <f t="shared" si="175"/>
        <v>0</v>
      </c>
      <c r="P717" s="121">
        <f t="shared" si="176"/>
        <v>0</v>
      </c>
      <c r="Q717" s="121">
        <f t="shared" si="177"/>
        <v>0</v>
      </c>
      <c r="R717" s="122">
        <f t="shared" si="178"/>
        <v>24</v>
      </c>
      <c r="S717" s="120">
        <f t="shared" si="179"/>
        <v>1</v>
      </c>
      <c r="T717" s="120">
        <f t="shared" si="180"/>
        <v>1</v>
      </c>
      <c r="U717" s="149"/>
      <c r="V717" s="142">
        <f>+IF(M717&lt;&gt;0,($L717*(Lister!$F$11+Lister!$F$10*($K717+1000)/1000)+($J717-$L717)*Lister!$F$9)*1.05/$M717/60,0)</f>
        <v>0</v>
      </c>
      <c r="W717" s="142"/>
      <c r="X717" s="158">
        <f t="shared" si="173"/>
        <v>0</v>
      </c>
      <c r="Y717" s="121">
        <f t="shared" si="171"/>
        <v>0</v>
      </c>
      <c r="Z717" s="121">
        <f t="shared" si="172"/>
        <v>0</v>
      </c>
    </row>
    <row r="718" spans="1:26" x14ac:dyDescent="0.25">
      <c r="A718" s="37"/>
      <c r="B718" s="57"/>
      <c r="C718" s="57"/>
      <c r="D718" s="57"/>
      <c r="E718" s="57"/>
      <c r="F718" s="57"/>
      <c r="G718" s="70"/>
      <c r="H718" s="71"/>
      <c r="I718" s="70"/>
      <c r="J718" s="61"/>
      <c r="K718" s="61"/>
      <c r="L718" s="61"/>
      <c r="M718" s="61"/>
      <c r="N718" s="120">
        <f t="shared" si="174"/>
        <v>0</v>
      </c>
      <c r="O718" s="120">
        <f t="shared" si="175"/>
        <v>0</v>
      </c>
      <c r="P718" s="121">
        <f t="shared" si="176"/>
        <v>0</v>
      </c>
      <c r="Q718" s="121">
        <f t="shared" si="177"/>
        <v>0</v>
      </c>
      <c r="R718" s="122">
        <f t="shared" si="178"/>
        <v>24</v>
      </c>
      <c r="S718" s="120">
        <f t="shared" si="179"/>
        <v>1</v>
      </c>
      <c r="T718" s="120">
        <f t="shared" si="180"/>
        <v>1</v>
      </c>
      <c r="U718" s="149"/>
      <c r="V718" s="142">
        <f>+IF(M718&lt;&gt;0,($L718*(Lister!$F$11+Lister!$F$10*($K718+1000)/1000)+($J718-$L718)*Lister!$F$9)*1.05/$M718/60,0)</f>
        <v>0</v>
      </c>
      <c r="W718" s="142"/>
      <c r="X718" s="158">
        <f t="shared" si="173"/>
        <v>0</v>
      </c>
      <c r="Y718" s="121">
        <f t="shared" si="171"/>
        <v>0</v>
      </c>
      <c r="Z718" s="121">
        <f t="shared" si="172"/>
        <v>0</v>
      </c>
    </row>
    <row r="719" spans="1:26" x14ac:dyDescent="0.25">
      <c r="A719" s="37"/>
      <c r="B719" s="57"/>
      <c r="C719" s="57"/>
      <c r="D719" s="57"/>
      <c r="E719" s="57"/>
      <c r="F719" s="57"/>
      <c r="G719" s="70"/>
      <c r="H719" s="71"/>
      <c r="I719" s="70"/>
      <c r="J719" s="61"/>
      <c r="K719" s="61"/>
      <c r="L719" s="61"/>
      <c r="M719" s="61"/>
      <c r="N719" s="120">
        <f t="shared" si="174"/>
        <v>0</v>
      </c>
      <c r="O719" s="120">
        <f t="shared" si="175"/>
        <v>0</v>
      </c>
      <c r="P719" s="121">
        <f t="shared" si="176"/>
        <v>0</v>
      </c>
      <c r="Q719" s="121">
        <f t="shared" si="177"/>
        <v>0</v>
      </c>
      <c r="R719" s="122">
        <f t="shared" si="178"/>
        <v>24</v>
      </c>
      <c r="S719" s="120">
        <f t="shared" si="179"/>
        <v>1</v>
      </c>
      <c r="T719" s="120">
        <f t="shared" si="180"/>
        <v>1</v>
      </c>
      <c r="U719" s="149"/>
      <c r="V719" s="142">
        <f>+IF(M719&lt;&gt;0,($L719*(Lister!$F$11+Lister!$F$10*($K719+1000)/1000)+($J719-$L719)*Lister!$F$9)*1.05/$M719/60,0)</f>
        <v>0</v>
      </c>
      <c r="W719" s="142"/>
      <c r="X719" s="158">
        <f t="shared" si="173"/>
        <v>0</v>
      </c>
      <c r="Y719" s="121">
        <f t="shared" si="171"/>
        <v>0</v>
      </c>
      <c r="Z719" s="121">
        <f t="shared" si="172"/>
        <v>0</v>
      </c>
    </row>
    <row r="720" spans="1:26" x14ac:dyDescent="0.25">
      <c r="A720" s="37"/>
      <c r="B720" s="57"/>
      <c r="C720" s="57"/>
      <c r="D720" s="57"/>
      <c r="E720" s="57"/>
      <c r="F720" s="57"/>
      <c r="G720" s="70"/>
      <c r="H720" s="71"/>
      <c r="I720" s="70"/>
      <c r="J720" s="61"/>
      <c r="K720" s="61"/>
      <c r="L720" s="61"/>
      <c r="M720" s="61"/>
      <c r="N720" s="120">
        <f t="shared" si="174"/>
        <v>0</v>
      </c>
      <c r="O720" s="120">
        <f t="shared" si="175"/>
        <v>0</v>
      </c>
      <c r="P720" s="121">
        <f t="shared" si="176"/>
        <v>0</v>
      </c>
      <c r="Q720" s="121">
        <f t="shared" si="177"/>
        <v>0</v>
      </c>
      <c r="R720" s="122">
        <f t="shared" si="178"/>
        <v>24</v>
      </c>
      <c r="S720" s="120">
        <f t="shared" si="179"/>
        <v>1</v>
      </c>
      <c r="T720" s="120">
        <f t="shared" si="180"/>
        <v>1</v>
      </c>
      <c r="U720" s="149"/>
      <c r="V720" s="142">
        <f>+IF(M720&lt;&gt;0,($L720*(Lister!$F$11+Lister!$F$10*($K720+1000)/1000)+($J720-$L720)*Lister!$F$9)*1.05/$M720/60,0)</f>
        <v>0</v>
      </c>
      <c r="W720" s="142"/>
      <c r="X720" s="158">
        <f t="shared" si="173"/>
        <v>0</v>
      </c>
      <c r="Y720" s="121">
        <f t="shared" si="171"/>
        <v>0</v>
      </c>
      <c r="Z720" s="121">
        <f t="shared" si="172"/>
        <v>0</v>
      </c>
    </row>
    <row r="721" spans="1:26" x14ac:dyDescent="0.25">
      <c r="A721" s="37"/>
      <c r="B721" s="57"/>
      <c r="C721" s="57"/>
      <c r="D721" s="57"/>
      <c r="E721" s="57"/>
      <c r="F721" s="57"/>
      <c r="G721" s="70"/>
      <c r="H721" s="71"/>
      <c r="I721" s="70"/>
      <c r="J721" s="61"/>
      <c r="K721" s="61"/>
      <c r="L721" s="61"/>
      <c r="M721" s="61"/>
      <c r="N721" s="120">
        <f t="shared" si="174"/>
        <v>0</v>
      </c>
      <c r="O721" s="120">
        <f t="shared" si="175"/>
        <v>0</v>
      </c>
      <c r="P721" s="121">
        <f t="shared" si="176"/>
        <v>0</v>
      </c>
      <c r="Q721" s="121">
        <f t="shared" si="177"/>
        <v>0</v>
      </c>
      <c r="R721" s="122">
        <f t="shared" si="178"/>
        <v>24</v>
      </c>
      <c r="S721" s="120">
        <f t="shared" si="179"/>
        <v>1</v>
      </c>
      <c r="T721" s="120">
        <f t="shared" si="180"/>
        <v>1</v>
      </c>
      <c r="U721" s="149"/>
      <c r="V721" s="142">
        <f>+IF(M721&lt;&gt;0,($L721*(Lister!$F$11+Lister!$F$10*($K721+1000)/1000)+($J721-$L721)*Lister!$F$9)*1.05/$M721/60,0)</f>
        <v>0</v>
      </c>
      <c r="W721" s="142"/>
      <c r="X721" s="158">
        <f t="shared" si="173"/>
        <v>0</v>
      </c>
      <c r="Y721" s="121">
        <f t="shared" si="171"/>
        <v>0</v>
      </c>
      <c r="Z721" s="121">
        <f t="shared" si="172"/>
        <v>0</v>
      </c>
    </row>
    <row r="722" spans="1:26" x14ac:dyDescent="0.25">
      <c r="A722" s="37"/>
      <c r="B722" s="57"/>
      <c r="C722" s="57"/>
      <c r="D722" s="57"/>
      <c r="E722" s="57"/>
      <c r="F722" s="57"/>
      <c r="G722" s="70"/>
      <c r="H722" s="71"/>
      <c r="I722" s="70"/>
      <c r="J722" s="61"/>
      <c r="K722" s="61"/>
      <c r="L722" s="61"/>
      <c r="M722" s="61"/>
      <c r="N722" s="120">
        <f t="shared" si="174"/>
        <v>0</v>
      </c>
      <c r="O722" s="120">
        <f t="shared" si="175"/>
        <v>0</v>
      </c>
      <c r="P722" s="121">
        <f t="shared" si="176"/>
        <v>0</v>
      </c>
      <c r="Q722" s="121">
        <f t="shared" si="177"/>
        <v>0</v>
      </c>
      <c r="R722" s="122">
        <f t="shared" si="178"/>
        <v>24</v>
      </c>
      <c r="S722" s="120">
        <f t="shared" si="179"/>
        <v>1</v>
      </c>
      <c r="T722" s="120">
        <f t="shared" si="180"/>
        <v>1</v>
      </c>
      <c r="U722" s="149"/>
      <c r="V722" s="142">
        <f>+IF(M722&lt;&gt;0,($L722*(Lister!$F$11+Lister!$F$10*($K722+1000)/1000)+($J722-$L722)*Lister!$F$9)*1.05/$M722/60,0)</f>
        <v>0</v>
      </c>
      <c r="W722" s="142"/>
      <c r="X722" s="158">
        <f t="shared" si="173"/>
        <v>0</v>
      </c>
      <c r="Y722" s="121">
        <f t="shared" ref="Y722:Y785" si="181">+IF(V722&lt;&gt;0,S722/V722,0)</f>
        <v>0</v>
      </c>
      <c r="Z722" s="121">
        <f t="shared" si="172"/>
        <v>0</v>
      </c>
    </row>
    <row r="723" spans="1:26" x14ac:dyDescent="0.25">
      <c r="A723" s="37"/>
      <c r="B723" s="57"/>
      <c r="C723" s="57"/>
      <c r="D723" s="57"/>
      <c r="E723" s="57"/>
      <c r="F723" s="57"/>
      <c r="G723" s="70"/>
      <c r="H723" s="71"/>
      <c r="I723" s="70"/>
      <c r="J723" s="61"/>
      <c r="K723" s="61"/>
      <c r="L723" s="61"/>
      <c r="M723" s="61"/>
      <c r="N723" s="120">
        <f t="shared" si="174"/>
        <v>0</v>
      </c>
      <c r="O723" s="120">
        <f t="shared" si="175"/>
        <v>0</v>
      </c>
      <c r="P723" s="121">
        <f t="shared" si="176"/>
        <v>0</v>
      </c>
      <c r="Q723" s="121">
        <f t="shared" si="177"/>
        <v>0</v>
      </c>
      <c r="R723" s="122">
        <f t="shared" si="178"/>
        <v>24</v>
      </c>
      <c r="S723" s="120">
        <f t="shared" si="179"/>
        <v>1</v>
      </c>
      <c r="T723" s="120">
        <f t="shared" si="180"/>
        <v>1</v>
      </c>
      <c r="U723" s="149"/>
      <c r="V723" s="142">
        <f>+IF(M723&lt;&gt;0,($L723*(Lister!$F$11+Lister!$F$10*($K723+1000)/1000)+($J723-$L723)*Lister!$F$9)*1.05/$M723/60,0)</f>
        <v>0</v>
      </c>
      <c r="W723" s="142"/>
      <c r="X723" s="158">
        <f t="shared" si="173"/>
        <v>0</v>
      </c>
      <c r="Y723" s="121">
        <f t="shared" si="181"/>
        <v>0</v>
      </c>
      <c r="Z723" s="121">
        <f t="shared" si="172"/>
        <v>0</v>
      </c>
    </row>
    <row r="724" spans="1:26" x14ac:dyDescent="0.25">
      <c r="A724" s="37"/>
      <c r="B724" s="57"/>
      <c r="C724" s="57"/>
      <c r="D724" s="57"/>
      <c r="E724" s="57"/>
      <c r="F724" s="57"/>
      <c r="G724" s="70"/>
      <c r="H724" s="71"/>
      <c r="I724" s="70"/>
      <c r="J724" s="61"/>
      <c r="K724" s="61"/>
      <c r="L724" s="61"/>
      <c r="M724" s="61"/>
      <c r="N724" s="120">
        <f t="shared" si="174"/>
        <v>0</v>
      </c>
      <c r="O724" s="120">
        <f t="shared" si="175"/>
        <v>0</v>
      </c>
      <c r="P724" s="121">
        <f t="shared" si="176"/>
        <v>0</v>
      </c>
      <c r="Q724" s="121">
        <f t="shared" si="177"/>
        <v>0</v>
      </c>
      <c r="R724" s="122">
        <f t="shared" si="178"/>
        <v>24</v>
      </c>
      <c r="S724" s="120">
        <f t="shared" si="179"/>
        <v>1</v>
      </c>
      <c r="T724" s="120">
        <f t="shared" si="180"/>
        <v>1</v>
      </c>
      <c r="U724" s="149"/>
      <c r="V724" s="142">
        <f>+IF(M724&lt;&gt;0,($L724*(Lister!$F$11+Lister!$F$10*($K724+1000)/1000)+($J724-$L724)*Lister!$F$9)*1.05/$M724/60,0)</f>
        <v>0</v>
      </c>
      <c r="W724" s="142"/>
      <c r="X724" s="158">
        <f t="shared" si="173"/>
        <v>0</v>
      </c>
      <c r="Y724" s="121">
        <f t="shared" si="181"/>
        <v>0</v>
      </c>
      <c r="Z724" s="121">
        <f t="shared" si="172"/>
        <v>0</v>
      </c>
    </row>
    <row r="725" spans="1:26" x14ac:dyDescent="0.25">
      <c r="A725" s="37"/>
      <c r="B725" s="57"/>
      <c r="C725" s="57"/>
      <c r="D725" s="57"/>
      <c r="E725" s="57"/>
      <c r="F725" s="57"/>
      <c r="G725" s="70"/>
      <c r="H725" s="71"/>
      <c r="I725" s="70"/>
      <c r="J725" s="61"/>
      <c r="K725" s="61"/>
      <c r="L725" s="61"/>
      <c r="M725" s="61"/>
      <c r="N725" s="120">
        <f t="shared" si="174"/>
        <v>0</v>
      </c>
      <c r="O725" s="120">
        <f t="shared" si="175"/>
        <v>0</v>
      </c>
      <c r="P725" s="121">
        <f t="shared" si="176"/>
        <v>0</v>
      </c>
      <c r="Q725" s="121">
        <f t="shared" si="177"/>
        <v>0</v>
      </c>
      <c r="R725" s="122">
        <f t="shared" si="178"/>
        <v>24</v>
      </c>
      <c r="S725" s="120">
        <f t="shared" si="179"/>
        <v>1</v>
      </c>
      <c r="T725" s="120">
        <f t="shared" si="180"/>
        <v>1</v>
      </c>
      <c r="U725" s="149"/>
      <c r="V725" s="142">
        <f>+IF(M725&lt;&gt;0,($L725*(Lister!$F$11+Lister!$F$10*($K725+1000)/1000)+($J725-$L725)*Lister!$F$9)*1.05/$M725/60,0)</f>
        <v>0</v>
      </c>
      <c r="W725" s="142"/>
      <c r="X725" s="158">
        <f t="shared" si="173"/>
        <v>0</v>
      </c>
      <c r="Y725" s="121">
        <f t="shared" si="181"/>
        <v>0</v>
      </c>
      <c r="Z725" s="121">
        <f t="shared" si="172"/>
        <v>0</v>
      </c>
    </row>
    <row r="726" spans="1:26" x14ac:dyDescent="0.25">
      <c r="A726" s="37"/>
      <c r="B726" s="57"/>
      <c r="C726" s="57"/>
      <c r="D726" s="57"/>
      <c r="E726" s="57"/>
      <c r="F726" s="57"/>
      <c r="G726" s="70"/>
      <c r="H726" s="71"/>
      <c r="I726" s="70"/>
      <c r="J726" s="61"/>
      <c r="K726" s="61"/>
      <c r="L726" s="61"/>
      <c r="M726" s="61"/>
      <c r="N726" s="120">
        <f t="shared" si="174"/>
        <v>0</v>
      </c>
      <c r="O726" s="120">
        <f t="shared" si="175"/>
        <v>0</v>
      </c>
      <c r="P726" s="121">
        <f t="shared" si="176"/>
        <v>0</v>
      </c>
      <c r="Q726" s="121">
        <f t="shared" si="177"/>
        <v>0</v>
      </c>
      <c r="R726" s="122">
        <f t="shared" si="178"/>
        <v>24</v>
      </c>
      <c r="S726" s="120">
        <f t="shared" si="179"/>
        <v>1</v>
      </c>
      <c r="T726" s="120">
        <f t="shared" si="180"/>
        <v>1</v>
      </c>
      <c r="U726" s="149"/>
      <c r="V726" s="142">
        <f>+IF(M726&lt;&gt;0,($L726*(Lister!$F$11+Lister!$F$10*($K726+1000)/1000)+($J726-$L726)*Lister!$F$9)*1.05/$M726/60,0)</f>
        <v>0</v>
      </c>
      <c r="W726" s="142"/>
      <c r="X726" s="158">
        <f t="shared" si="173"/>
        <v>0</v>
      </c>
      <c r="Y726" s="121">
        <f t="shared" si="181"/>
        <v>0</v>
      </c>
      <c r="Z726" s="121">
        <f t="shared" si="172"/>
        <v>0</v>
      </c>
    </row>
    <row r="727" spans="1:26" x14ac:dyDescent="0.25">
      <c r="A727" s="37"/>
      <c r="B727" s="57"/>
      <c r="C727" s="57"/>
      <c r="D727" s="57"/>
      <c r="E727" s="57"/>
      <c r="F727" s="57"/>
      <c r="G727" s="70"/>
      <c r="H727" s="71"/>
      <c r="I727" s="70"/>
      <c r="J727" s="61"/>
      <c r="K727" s="61"/>
      <c r="L727" s="61"/>
      <c r="M727" s="61"/>
      <c r="N727" s="120">
        <f t="shared" si="174"/>
        <v>0</v>
      </c>
      <c r="O727" s="120">
        <f t="shared" si="175"/>
        <v>0</v>
      </c>
      <c r="P727" s="121">
        <f t="shared" si="176"/>
        <v>0</v>
      </c>
      <c r="Q727" s="121">
        <f t="shared" si="177"/>
        <v>0</v>
      </c>
      <c r="R727" s="122">
        <f t="shared" si="178"/>
        <v>24</v>
      </c>
      <c r="S727" s="120">
        <f t="shared" si="179"/>
        <v>1</v>
      </c>
      <c r="T727" s="120">
        <f t="shared" si="180"/>
        <v>1</v>
      </c>
      <c r="U727" s="149"/>
      <c r="V727" s="142">
        <f>+IF(M727&lt;&gt;0,($L727*(Lister!$F$11+Lister!$F$10*($K727+1000)/1000)+($J727-$L727)*Lister!$F$9)*1.05/$M727/60,0)</f>
        <v>0</v>
      </c>
      <c r="W727" s="142"/>
      <c r="X727" s="158">
        <f t="shared" si="173"/>
        <v>0</v>
      </c>
      <c r="Y727" s="121">
        <f t="shared" si="181"/>
        <v>0</v>
      </c>
      <c r="Z727" s="121">
        <f t="shared" ref="Z727:Z790" si="182">+IF(X727&lt;&gt;0,T727/X727,0)</f>
        <v>0</v>
      </c>
    </row>
    <row r="728" spans="1:26" x14ac:dyDescent="0.25">
      <c r="A728" s="37"/>
      <c r="B728" s="57"/>
      <c r="C728" s="57"/>
      <c r="D728" s="57"/>
      <c r="E728" s="57"/>
      <c r="F728" s="57"/>
      <c r="G728" s="70"/>
      <c r="H728" s="71"/>
      <c r="I728" s="70"/>
      <c r="J728" s="61"/>
      <c r="K728" s="61"/>
      <c r="L728" s="61"/>
      <c r="M728" s="61"/>
      <c r="N728" s="120">
        <f t="shared" si="174"/>
        <v>0</v>
      </c>
      <c r="O728" s="120">
        <f t="shared" si="175"/>
        <v>0</v>
      </c>
      <c r="P728" s="121">
        <f t="shared" si="176"/>
        <v>0</v>
      </c>
      <c r="Q728" s="121">
        <f t="shared" si="177"/>
        <v>0</v>
      </c>
      <c r="R728" s="122">
        <f t="shared" si="178"/>
        <v>24</v>
      </c>
      <c r="S728" s="120">
        <f t="shared" si="179"/>
        <v>1</v>
      </c>
      <c r="T728" s="120">
        <f t="shared" si="180"/>
        <v>1</v>
      </c>
      <c r="U728" s="149"/>
      <c r="V728" s="142">
        <f>+IF(M728&lt;&gt;0,($L728*(Lister!$F$11+Lister!$F$10*($K728+1000)/1000)+($J728-$L728)*Lister!$F$9)*1.05/$M728/60,0)</f>
        <v>0</v>
      </c>
      <c r="W728" s="142"/>
      <c r="X728" s="158">
        <f t="shared" si="173"/>
        <v>0</v>
      </c>
      <c r="Y728" s="121">
        <f t="shared" si="181"/>
        <v>0</v>
      </c>
      <c r="Z728" s="121">
        <f t="shared" si="182"/>
        <v>0</v>
      </c>
    </row>
    <row r="729" spans="1:26" x14ac:dyDescent="0.25">
      <c r="A729" s="37"/>
      <c r="B729" s="57"/>
      <c r="C729" s="57"/>
      <c r="D729" s="57"/>
      <c r="E729" s="57"/>
      <c r="F729" s="57"/>
      <c r="G729" s="70"/>
      <c r="H729" s="71"/>
      <c r="I729" s="70"/>
      <c r="J729" s="61"/>
      <c r="K729" s="61"/>
      <c r="L729" s="61"/>
      <c r="M729" s="61"/>
      <c r="N729" s="120">
        <f t="shared" si="174"/>
        <v>0</v>
      </c>
      <c r="O729" s="120">
        <f t="shared" si="175"/>
        <v>0</v>
      </c>
      <c r="P729" s="121">
        <f t="shared" si="176"/>
        <v>0</v>
      </c>
      <c r="Q729" s="121">
        <f t="shared" si="177"/>
        <v>0</v>
      </c>
      <c r="R729" s="122">
        <f t="shared" si="178"/>
        <v>24</v>
      </c>
      <c r="S729" s="120">
        <f t="shared" si="179"/>
        <v>1</v>
      </c>
      <c r="T729" s="120">
        <f t="shared" si="180"/>
        <v>1</v>
      </c>
      <c r="U729" s="149"/>
      <c r="V729" s="142">
        <f>+IF(M729&lt;&gt;0,($L729*(Lister!$F$11+Lister!$F$10*($K729+1000)/1000)+($J729-$L729)*Lister!$F$9)*1.05/$M729/60,0)</f>
        <v>0</v>
      </c>
      <c r="W729" s="142"/>
      <c r="X729" s="158">
        <f t="shared" si="173"/>
        <v>0</v>
      </c>
      <c r="Y729" s="121">
        <f t="shared" si="181"/>
        <v>0</v>
      </c>
      <c r="Z729" s="121">
        <f t="shared" si="182"/>
        <v>0</v>
      </c>
    </row>
    <row r="730" spans="1:26" x14ac:dyDescent="0.25">
      <c r="A730" s="37"/>
      <c r="B730" s="57"/>
      <c r="C730" s="57"/>
      <c r="D730" s="57"/>
      <c r="E730" s="57"/>
      <c r="F730" s="57"/>
      <c r="G730" s="70"/>
      <c r="H730" s="71"/>
      <c r="I730" s="70"/>
      <c r="J730" s="61"/>
      <c r="K730" s="61"/>
      <c r="L730" s="61"/>
      <c r="M730" s="61"/>
      <c r="N730" s="120">
        <f t="shared" si="174"/>
        <v>0</v>
      </c>
      <c r="O730" s="120">
        <f t="shared" si="175"/>
        <v>0</v>
      </c>
      <c r="P730" s="121">
        <f t="shared" si="176"/>
        <v>0</v>
      </c>
      <c r="Q730" s="121">
        <f t="shared" si="177"/>
        <v>0</v>
      </c>
      <c r="R730" s="122">
        <f t="shared" si="178"/>
        <v>24</v>
      </c>
      <c r="S730" s="120">
        <f t="shared" si="179"/>
        <v>1</v>
      </c>
      <c r="T730" s="120">
        <f t="shared" si="180"/>
        <v>1</v>
      </c>
      <c r="U730" s="149"/>
      <c r="V730" s="142">
        <f>+IF(M730&lt;&gt;0,($L730*(Lister!$F$11+Lister!$F$10*($K730+1000)/1000)+($J730-$L730)*Lister!$F$9)*1.05/$M730/60,0)</f>
        <v>0</v>
      </c>
      <c r="W730" s="142"/>
      <c r="X730" s="158">
        <f t="shared" si="173"/>
        <v>0</v>
      </c>
      <c r="Y730" s="121">
        <f t="shared" si="181"/>
        <v>0</v>
      </c>
      <c r="Z730" s="121">
        <f t="shared" si="182"/>
        <v>0</v>
      </c>
    </row>
    <row r="731" spans="1:26" x14ac:dyDescent="0.25">
      <c r="A731" s="37"/>
      <c r="B731" s="57"/>
      <c r="C731" s="57"/>
      <c r="D731" s="57"/>
      <c r="E731" s="57"/>
      <c r="F731" s="57"/>
      <c r="G731" s="70"/>
      <c r="H731" s="71"/>
      <c r="I731" s="70"/>
      <c r="J731" s="61"/>
      <c r="K731" s="61"/>
      <c r="L731" s="61"/>
      <c r="M731" s="61"/>
      <c r="N731" s="120">
        <f t="shared" si="174"/>
        <v>0</v>
      </c>
      <c r="O731" s="120">
        <f t="shared" si="175"/>
        <v>0</v>
      </c>
      <c r="P731" s="121">
        <f t="shared" si="176"/>
        <v>0</v>
      </c>
      <c r="Q731" s="121">
        <f t="shared" si="177"/>
        <v>0</v>
      </c>
      <c r="R731" s="122">
        <f t="shared" si="178"/>
        <v>24</v>
      </c>
      <c r="S731" s="120">
        <f t="shared" si="179"/>
        <v>1</v>
      </c>
      <c r="T731" s="120">
        <f t="shared" si="180"/>
        <v>1</v>
      </c>
      <c r="U731" s="149"/>
      <c r="V731" s="142">
        <f>+IF(M731&lt;&gt;0,($L731*(Lister!$F$11+Lister!$F$10*($K731+1000)/1000)+($J731-$L731)*Lister!$F$9)*1.05/$M731/60,0)</f>
        <v>0</v>
      </c>
      <c r="W731" s="142"/>
      <c r="X731" s="158">
        <f t="shared" si="173"/>
        <v>0</v>
      </c>
      <c r="Y731" s="121">
        <f t="shared" si="181"/>
        <v>0</v>
      </c>
      <c r="Z731" s="121">
        <f t="shared" si="182"/>
        <v>0</v>
      </c>
    </row>
    <row r="732" spans="1:26" x14ac:dyDescent="0.25">
      <c r="A732" s="37"/>
      <c r="B732" s="57"/>
      <c r="C732" s="57"/>
      <c r="D732" s="57"/>
      <c r="E732" s="57"/>
      <c r="F732" s="57"/>
      <c r="G732" s="70"/>
      <c r="H732" s="71"/>
      <c r="I732" s="70"/>
      <c r="J732" s="61"/>
      <c r="K732" s="61"/>
      <c r="L732" s="61"/>
      <c r="M732" s="61"/>
      <c r="N732" s="120">
        <f t="shared" si="174"/>
        <v>0</v>
      </c>
      <c r="O732" s="120">
        <f t="shared" si="175"/>
        <v>0</v>
      </c>
      <c r="P732" s="121">
        <f t="shared" si="176"/>
        <v>0</v>
      </c>
      <c r="Q732" s="121">
        <f t="shared" si="177"/>
        <v>0</v>
      </c>
      <c r="R732" s="122">
        <f t="shared" si="178"/>
        <v>24</v>
      </c>
      <c r="S732" s="120">
        <f t="shared" si="179"/>
        <v>1</v>
      </c>
      <c r="T732" s="120">
        <f t="shared" si="180"/>
        <v>1</v>
      </c>
      <c r="U732" s="149"/>
      <c r="V732" s="142">
        <f>+IF(M732&lt;&gt;0,($L732*(Lister!$F$11+Lister!$F$10*($K732+1000)/1000)+($J732-$L732)*Lister!$F$9)*1.05/$M732/60,0)</f>
        <v>0</v>
      </c>
      <c r="W732" s="142"/>
      <c r="X732" s="158">
        <f t="shared" si="173"/>
        <v>0</v>
      </c>
      <c r="Y732" s="121">
        <f t="shared" si="181"/>
        <v>0</v>
      </c>
      <c r="Z732" s="121">
        <f t="shared" si="182"/>
        <v>0</v>
      </c>
    </row>
    <row r="733" spans="1:26" x14ac:dyDescent="0.25">
      <c r="A733" s="37"/>
      <c r="B733" s="57"/>
      <c r="C733" s="57"/>
      <c r="D733" s="57"/>
      <c r="E733" s="57"/>
      <c r="F733" s="57"/>
      <c r="G733" s="70"/>
      <c r="H733" s="71"/>
      <c r="I733" s="70"/>
      <c r="J733" s="61"/>
      <c r="K733" s="61"/>
      <c r="L733" s="61"/>
      <c r="M733" s="61"/>
      <c r="N733" s="120">
        <f t="shared" si="174"/>
        <v>0</v>
      </c>
      <c r="O733" s="120">
        <f t="shared" si="175"/>
        <v>0</v>
      </c>
      <c r="P733" s="121">
        <f t="shared" si="176"/>
        <v>0</v>
      </c>
      <c r="Q733" s="121">
        <f t="shared" si="177"/>
        <v>0</v>
      </c>
      <c r="R733" s="122">
        <f t="shared" si="178"/>
        <v>24</v>
      </c>
      <c r="S733" s="120">
        <f t="shared" si="179"/>
        <v>1</v>
      </c>
      <c r="T733" s="120">
        <f t="shared" si="180"/>
        <v>1</v>
      </c>
      <c r="U733" s="149"/>
      <c r="V733" s="142">
        <f>+IF(M733&lt;&gt;0,($L733*(Lister!$F$11+Lister!$F$10*($K733+1000)/1000)+($J733-$L733)*Lister!$F$9)*1.05/$M733/60,0)</f>
        <v>0</v>
      </c>
      <c r="W733" s="142"/>
      <c r="X733" s="158">
        <f t="shared" si="173"/>
        <v>0</v>
      </c>
      <c r="Y733" s="121">
        <f t="shared" si="181"/>
        <v>0</v>
      </c>
      <c r="Z733" s="121">
        <f t="shared" si="182"/>
        <v>0</v>
      </c>
    </row>
    <row r="734" spans="1:26" x14ac:dyDescent="0.25">
      <c r="A734" s="37"/>
      <c r="B734" s="57"/>
      <c r="C734" s="57"/>
      <c r="D734" s="57"/>
      <c r="E734" s="57"/>
      <c r="F734" s="57"/>
      <c r="G734" s="70"/>
      <c r="H734" s="71"/>
      <c r="I734" s="70"/>
      <c r="J734" s="61"/>
      <c r="K734" s="61"/>
      <c r="L734" s="61"/>
      <c r="M734" s="61"/>
      <c r="N734" s="120">
        <f t="shared" si="174"/>
        <v>0</v>
      </c>
      <c r="O734" s="120">
        <f t="shared" si="175"/>
        <v>0</v>
      </c>
      <c r="P734" s="121">
        <f t="shared" si="176"/>
        <v>0</v>
      </c>
      <c r="Q734" s="121">
        <f t="shared" si="177"/>
        <v>0</v>
      </c>
      <c r="R734" s="122">
        <f t="shared" si="178"/>
        <v>24</v>
      </c>
      <c r="S734" s="120">
        <f t="shared" si="179"/>
        <v>1</v>
      </c>
      <c r="T734" s="120">
        <f t="shared" si="180"/>
        <v>1</v>
      </c>
      <c r="U734" s="149"/>
      <c r="V734" s="142">
        <f>+IF(M734&lt;&gt;0,($L734*(Lister!$F$11+Lister!$F$10*($K734+1000)/1000)+($J734-$L734)*Lister!$F$9)*1.05/$M734/60,0)</f>
        <v>0</v>
      </c>
      <c r="W734" s="142"/>
      <c r="X734" s="158">
        <f t="shared" si="173"/>
        <v>0</v>
      </c>
      <c r="Y734" s="121">
        <f t="shared" si="181"/>
        <v>0</v>
      </c>
      <c r="Z734" s="121">
        <f t="shared" si="182"/>
        <v>0</v>
      </c>
    </row>
    <row r="735" spans="1:26" x14ac:dyDescent="0.25">
      <c r="A735" s="37"/>
      <c r="B735" s="57"/>
      <c r="C735" s="57"/>
      <c r="D735" s="57"/>
      <c r="E735" s="57"/>
      <c r="F735" s="57"/>
      <c r="G735" s="70"/>
      <c r="H735" s="71"/>
      <c r="I735" s="70"/>
      <c r="J735" s="61"/>
      <c r="K735" s="61"/>
      <c r="L735" s="61"/>
      <c r="M735" s="61"/>
      <c r="N735" s="120">
        <f t="shared" si="174"/>
        <v>0</v>
      </c>
      <c r="O735" s="120">
        <f t="shared" si="175"/>
        <v>0</v>
      </c>
      <c r="P735" s="121">
        <f t="shared" si="176"/>
        <v>0</v>
      </c>
      <c r="Q735" s="121">
        <f t="shared" si="177"/>
        <v>0</v>
      </c>
      <c r="R735" s="122">
        <f t="shared" si="178"/>
        <v>24</v>
      </c>
      <c r="S735" s="120">
        <f t="shared" si="179"/>
        <v>1</v>
      </c>
      <c r="T735" s="120">
        <f t="shared" si="180"/>
        <v>1</v>
      </c>
      <c r="U735" s="149"/>
      <c r="V735" s="142">
        <f>+IF(M735&lt;&gt;0,($L735*(Lister!$F$11+Lister!$F$10*($K735+1000)/1000)+($J735-$L735)*Lister!$F$9)*1.05/$M735/60,0)</f>
        <v>0</v>
      </c>
      <c r="W735" s="142"/>
      <c r="X735" s="158">
        <f t="shared" si="173"/>
        <v>0</v>
      </c>
      <c r="Y735" s="121">
        <f t="shared" si="181"/>
        <v>0</v>
      </c>
      <c r="Z735" s="121">
        <f t="shared" si="182"/>
        <v>0</v>
      </c>
    </row>
    <row r="736" spans="1:26" x14ac:dyDescent="0.25">
      <c r="A736" s="37"/>
      <c r="B736" s="57"/>
      <c r="C736" s="57"/>
      <c r="D736" s="57"/>
      <c r="E736" s="57"/>
      <c r="F736" s="57"/>
      <c r="G736" s="70"/>
      <c r="H736" s="71"/>
      <c r="I736" s="70"/>
      <c r="J736" s="61"/>
      <c r="K736" s="61"/>
      <c r="L736" s="61"/>
      <c r="M736" s="61"/>
      <c r="N736" s="120">
        <f t="shared" si="174"/>
        <v>0</v>
      </c>
      <c r="O736" s="120">
        <f t="shared" si="175"/>
        <v>0</v>
      </c>
      <c r="P736" s="121">
        <f t="shared" si="176"/>
        <v>0</v>
      </c>
      <c r="Q736" s="121">
        <f t="shared" si="177"/>
        <v>0</v>
      </c>
      <c r="R736" s="122">
        <f t="shared" si="178"/>
        <v>24</v>
      </c>
      <c r="S736" s="120">
        <f t="shared" si="179"/>
        <v>1</v>
      </c>
      <c r="T736" s="120">
        <f t="shared" si="180"/>
        <v>1</v>
      </c>
      <c r="U736" s="149"/>
      <c r="V736" s="142">
        <f>+IF(M736&lt;&gt;0,($L736*(Lister!$F$11+Lister!$F$10*($K736+1000)/1000)+($J736-$L736)*Lister!$F$9)*1.05/$M736/60,0)</f>
        <v>0</v>
      </c>
      <c r="W736" s="142"/>
      <c r="X736" s="158">
        <f t="shared" si="173"/>
        <v>0</v>
      </c>
      <c r="Y736" s="121">
        <f t="shared" si="181"/>
        <v>0</v>
      </c>
      <c r="Z736" s="121">
        <f t="shared" si="182"/>
        <v>0</v>
      </c>
    </row>
    <row r="737" spans="1:26" x14ac:dyDescent="0.25">
      <c r="A737" s="37"/>
      <c r="B737" s="57"/>
      <c r="C737" s="57"/>
      <c r="D737" s="57"/>
      <c r="E737" s="57"/>
      <c r="F737" s="57"/>
      <c r="G737" s="70"/>
      <c r="H737" s="71"/>
      <c r="I737" s="70"/>
      <c r="J737" s="61"/>
      <c r="K737" s="61"/>
      <c r="L737" s="61"/>
      <c r="M737" s="61"/>
      <c r="N737" s="120">
        <f t="shared" si="174"/>
        <v>0</v>
      </c>
      <c r="O737" s="120">
        <f t="shared" si="175"/>
        <v>0</v>
      </c>
      <c r="P737" s="121">
        <f t="shared" si="176"/>
        <v>0</v>
      </c>
      <c r="Q737" s="121">
        <f t="shared" si="177"/>
        <v>0</v>
      </c>
      <c r="R737" s="122">
        <f t="shared" si="178"/>
        <v>24</v>
      </c>
      <c r="S737" s="120">
        <f t="shared" si="179"/>
        <v>1</v>
      </c>
      <c r="T737" s="120">
        <f t="shared" si="180"/>
        <v>1</v>
      </c>
      <c r="U737" s="149"/>
      <c r="V737" s="142">
        <f>+IF(M737&lt;&gt;0,($L737*(Lister!$F$11+Lister!$F$10*($K737+1000)/1000)+($J737-$L737)*Lister!$F$9)*1.05/$M737/60,0)</f>
        <v>0</v>
      </c>
      <c r="W737" s="142"/>
      <c r="X737" s="158">
        <f t="shared" si="173"/>
        <v>0</v>
      </c>
      <c r="Y737" s="121">
        <f t="shared" si="181"/>
        <v>0</v>
      </c>
      <c r="Z737" s="121">
        <f t="shared" si="182"/>
        <v>0</v>
      </c>
    </row>
    <row r="738" spans="1:26" x14ac:dyDescent="0.25">
      <c r="A738" s="37"/>
      <c r="B738" s="57"/>
      <c r="C738" s="57"/>
      <c r="D738" s="57"/>
      <c r="E738" s="57"/>
      <c r="F738" s="57"/>
      <c r="G738" s="70"/>
      <c r="H738" s="71"/>
      <c r="I738" s="70"/>
      <c r="J738" s="61"/>
      <c r="K738" s="61"/>
      <c r="L738" s="61"/>
      <c r="M738" s="61"/>
      <c r="N738" s="120">
        <f t="shared" si="174"/>
        <v>0</v>
      </c>
      <c r="O738" s="120">
        <f t="shared" si="175"/>
        <v>0</v>
      </c>
      <c r="P738" s="121">
        <f t="shared" si="176"/>
        <v>0</v>
      </c>
      <c r="Q738" s="121">
        <f t="shared" si="177"/>
        <v>0</v>
      </c>
      <c r="R738" s="122">
        <f t="shared" si="178"/>
        <v>24</v>
      </c>
      <c r="S738" s="120">
        <f t="shared" si="179"/>
        <v>1</v>
      </c>
      <c r="T738" s="120">
        <f t="shared" si="180"/>
        <v>1</v>
      </c>
      <c r="U738" s="149"/>
      <c r="V738" s="142">
        <f>+IF(M738&lt;&gt;0,($L738*(Lister!$F$11+Lister!$F$10*($K738+1000)/1000)+($J738-$L738)*Lister!$F$9)*1.05/$M738/60,0)</f>
        <v>0</v>
      </c>
      <c r="W738" s="142"/>
      <c r="X738" s="158">
        <f t="shared" si="173"/>
        <v>0</v>
      </c>
      <c r="Y738" s="121">
        <f t="shared" si="181"/>
        <v>0</v>
      </c>
      <c r="Z738" s="121">
        <f t="shared" si="182"/>
        <v>0</v>
      </c>
    </row>
    <row r="739" spans="1:26" x14ac:dyDescent="0.25">
      <c r="A739" s="37"/>
      <c r="B739" s="57"/>
      <c r="C739" s="57"/>
      <c r="D739" s="57"/>
      <c r="E739" s="57"/>
      <c r="F739" s="57"/>
      <c r="G739" s="70"/>
      <c r="H739" s="71"/>
      <c r="I739" s="70"/>
      <c r="J739" s="61"/>
      <c r="K739" s="61"/>
      <c r="L739" s="61"/>
      <c r="M739" s="61"/>
      <c r="N739" s="120">
        <f t="shared" si="174"/>
        <v>0</v>
      </c>
      <c r="O739" s="120">
        <f t="shared" si="175"/>
        <v>0</v>
      </c>
      <c r="P739" s="121">
        <f t="shared" si="176"/>
        <v>0</v>
      </c>
      <c r="Q739" s="121">
        <f t="shared" si="177"/>
        <v>0</v>
      </c>
      <c r="R739" s="122">
        <f t="shared" si="178"/>
        <v>24</v>
      </c>
      <c r="S739" s="120">
        <f t="shared" si="179"/>
        <v>1</v>
      </c>
      <c r="T739" s="120">
        <f t="shared" si="180"/>
        <v>1</v>
      </c>
      <c r="U739" s="149"/>
      <c r="V739" s="142">
        <f>+IF(M739&lt;&gt;0,($L739*(Lister!$F$11+Lister!$F$10*($K739+1000)/1000)+($J739-$L739)*Lister!$F$9)*1.05/$M739/60,0)</f>
        <v>0</v>
      </c>
      <c r="W739" s="142"/>
      <c r="X739" s="158">
        <f t="shared" si="173"/>
        <v>0</v>
      </c>
      <c r="Y739" s="121">
        <f t="shared" si="181"/>
        <v>0</v>
      </c>
      <c r="Z739" s="121">
        <f t="shared" si="182"/>
        <v>0</v>
      </c>
    </row>
    <row r="740" spans="1:26" x14ac:dyDescent="0.25">
      <c r="A740" s="37"/>
      <c r="B740" s="57"/>
      <c r="C740" s="57"/>
      <c r="D740" s="57"/>
      <c r="E740" s="57"/>
      <c r="F740" s="57"/>
      <c r="G740" s="70"/>
      <c r="H740" s="71"/>
      <c r="I740" s="70"/>
      <c r="J740" s="61"/>
      <c r="K740" s="61"/>
      <c r="L740" s="61"/>
      <c r="M740" s="61"/>
      <c r="N740" s="120">
        <f t="shared" si="174"/>
        <v>0</v>
      </c>
      <c r="O740" s="120">
        <f t="shared" si="175"/>
        <v>0</v>
      </c>
      <c r="P740" s="121">
        <f t="shared" si="176"/>
        <v>0</v>
      </c>
      <c r="Q740" s="121">
        <f t="shared" si="177"/>
        <v>0</v>
      </c>
      <c r="R740" s="122">
        <f t="shared" si="178"/>
        <v>24</v>
      </c>
      <c r="S740" s="120">
        <f t="shared" si="179"/>
        <v>1</v>
      </c>
      <c r="T740" s="120">
        <f t="shared" si="180"/>
        <v>1</v>
      </c>
      <c r="U740" s="149"/>
      <c r="V740" s="142">
        <f>+IF(M740&lt;&gt;0,($L740*(Lister!$F$11+Lister!$F$10*($K740+1000)/1000)+($J740-$L740)*Lister!$F$9)*1.05/$M740/60,0)</f>
        <v>0</v>
      </c>
      <c r="W740" s="142"/>
      <c r="X740" s="158">
        <f t="shared" si="173"/>
        <v>0</v>
      </c>
      <c r="Y740" s="121">
        <f t="shared" si="181"/>
        <v>0</v>
      </c>
      <c r="Z740" s="121">
        <f t="shared" si="182"/>
        <v>0</v>
      </c>
    </row>
    <row r="741" spans="1:26" x14ac:dyDescent="0.25">
      <c r="A741" s="37"/>
      <c r="B741" s="57"/>
      <c r="C741" s="57"/>
      <c r="D741" s="57"/>
      <c r="E741" s="57"/>
      <c r="F741" s="57"/>
      <c r="G741" s="70"/>
      <c r="H741" s="71"/>
      <c r="I741" s="70"/>
      <c r="J741" s="61"/>
      <c r="K741" s="61"/>
      <c r="L741" s="61"/>
      <c r="M741" s="61"/>
      <c r="N741" s="120">
        <f t="shared" si="174"/>
        <v>0</v>
      </c>
      <c r="O741" s="120">
        <f t="shared" si="175"/>
        <v>0</v>
      </c>
      <c r="P741" s="121">
        <f t="shared" si="176"/>
        <v>0</v>
      </c>
      <c r="Q741" s="121">
        <f t="shared" si="177"/>
        <v>0</v>
      </c>
      <c r="R741" s="122">
        <f t="shared" si="178"/>
        <v>24</v>
      </c>
      <c r="S741" s="120">
        <f t="shared" si="179"/>
        <v>1</v>
      </c>
      <c r="T741" s="120">
        <f t="shared" si="180"/>
        <v>1</v>
      </c>
      <c r="U741" s="149"/>
      <c r="V741" s="142">
        <f>+IF(M741&lt;&gt;0,($L741*(Lister!$F$11+Lister!$F$10*($K741+1000)/1000)+($J741-$L741)*Lister!$F$9)*1.05/$M741/60,0)</f>
        <v>0</v>
      </c>
      <c r="W741" s="142"/>
      <c r="X741" s="158">
        <f t="shared" si="173"/>
        <v>0</v>
      </c>
      <c r="Y741" s="121">
        <f t="shared" si="181"/>
        <v>0</v>
      </c>
      <c r="Z741" s="121">
        <f t="shared" si="182"/>
        <v>0</v>
      </c>
    </row>
    <row r="742" spans="1:26" x14ac:dyDescent="0.25">
      <c r="A742" s="37"/>
      <c r="B742" s="57"/>
      <c r="C742" s="57"/>
      <c r="D742" s="57"/>
      <c r="E742" s="57"/>
      <c r="F742" s="57"/>
      <c r="G742" s="70"/>
      <c r="H742" s="71"/>
      <c r="I742" s="70"/>
      <c r="J742" s="61"/>
      <c r="K742" s="61"/>
      <c r="L742" s="61"/>
      <c r="M742" s="61"/>
      <c r="N742" s="120">
        <f t="shared" si="174"/>
        <v>0</v>
      </c>
      <c r="O742" s="120">
        <f t="shared" si="175"/>
        <v>0</v>
      </c>
      <c r="P742" s="121">
        <f t="shared" si="176"/>
        <v>0</v>
      </c>
      <c r="Q742" s="121">
        <f t="shared" si="177"/>
        <v>0</v>
      </c>
      <c r="R742" s="122">
        <f t="shared" si="178"/>
        <v>24</v>
      </c>
      <c r="S742" s="120">
        <f t="shared" si="179"/>
        <v>1</v>
      </c>
      <c r="T742" s="120">
        <f t="shared" si="180"/>
        <v>1</v>
      </c>
      <c r="U742" s="149"/>
      <c r="V742" s="142">
        <f>+IF(M742&lt;&gt;0,($L742*(Lister!$F$11+Lister!$F$10*($K742+1000)/1000)+($J742-$L742)*Lister!$F$9)*1.05/$M742/60,0)</f>
        <v>0</v>
      </c>
      <c r="W742" s="142"/>
      <c r="X742" s="158">
        <f t="shared" si="173"/>
        <v>0</v>
      </c>
      <c r="Y742" s="121">
        <f t="shared" si="181"/>
        <v>0</v>
      </c>
      <c r="Z742" s="121">
        <f t="shared" si="182"/>
        <v>0</v>
      </c>
    </row>
    <row r="743" spans="1:26" x14ac:dyDescent="0.25">
      <c r="A743" s="37"/>
      <c r="B743" s="57"/>
      <c r="C743" s="57"/>
      <c r="D743" s="57"/>
      <c r="E743" s="57"/>
      <c r="F743" s="57"/>
      <c r="G743" s="70"/>
      <c r="H743" s="71"/>
      <c r="I743" s="70"/>
      <c r="J743" s="61"/>
      <c r="K743" s="61"/>
      <c r="L743" s="61"/>
      <c r="M743" s="61"/>
      <c r="N743" s="120">
        <f t="shared" si="174"/>
        <v>0</v>
      </c>
      <c r="O743" s="120">
        <f t="shared" si="175"/>
        <v>0</v>
      </c>
      <c r="P743" s="121">
        <f t="shared" si="176"/>
        <v>0</v>
      </c>
      <c r="Q743" s="121">
        <f t="shared" si="177"/>
        <v>0</v>
      </c>
      <c r="R743" s="122">
        <f t="shared" si="178"/>
        <v>24</v>
      </c>
      <c r="S743" s="120">
        <f t="shared" si="179"/>
        <v>1</v>
      </c>
      <c r="T743" s="120">
        <f t="shared" si="180"/>
        <v>1</v>
      </c>
      <c r="U743" s="149"/>
      <c r="V743" s="142">
        <f>+IF(M743&lt;&gt;0,($L743*(Lister!$F$11+Lister!$F$10*($K743+1000)/1000)+($J743-$L743)*Lister!$F$9)*1.05/$M743/60,0)</f>
        <v>0</v>
      </c>
      <c r="W743" s="142"/>
      <c r="X743" s="158">
        <f t="shared" si="173"/>
        <v>0</v>
      </c>
      <c r="Y743" s="121">
        <f t="shared" si="181"/>
        <v>0</v>
      </c>
      <c r="Z743" s="121">
        <f t="shared" si="182"/>
        <v>0</v>
      </c>
    </row>
    <row r="744" spans="1:26" x14ac:dyDescent="0.25">
      <c r="A744" s="37"/>
      <c r="B744" s="57"/>
      <c r="C744" s="57"/>
      <c r="D744" s="57"/>
      <c r="E744" s="57"/>
      <c r="F744" s="57"/>
      <c r="G744" s="70"/>
      <c r="H744" s="71"/>
      <c r="I744" s="70"/>
      <c r="J744" s="61"/>
      <c r="K744" s="61"/>
      <c r="L744" s="61"/>
      <c r="M744" s="61"/>
      <c r="N744" s="120">
        <f t="shared" si="174"/>
        <v>0</v>
      </c>
      <c r="O744" s="120">
        <f t="shared" si="175"/>
        <v>0</v>
      </c>
      <c r="P744" s="121">
        <f t="shared" si="176"/>
        <v>0</v>
      </c>
      <c r="Q744" s="121">
        <f t="shared" si="177"/>
        <v>0</v>
      </c>
      <c r="R744" s="122">
        <f t="shared" si="178"/>
        <v>24</v>
      </c>
      <c r="S744" s="120">
        <f t="shared" si="179"/>
        <v>1</v>
      </c>
      <c r="T744" s="120">
        <f t="shared" si="180"/>
        <v>1</v>
      </c>
      <c r="U744" s="149"/>
      <c r="V744" s="142">
        <f>+IF(M744&lt;&gt;0,($L744*(Lister!$F$11+Lister!$F$10*($K744+1000)/1000)+($J744-$L744)*Lister!$F$9)*1.05/$M744/60,0)</f>
        <v>0</v>
      </c>
      <c r="W744" s="142"/>
      <c r="X744" s="158">
        <f t="shared" si="173"/>
        <v>0</v>
      </c>
      <c r="Y744" s="121">
        <f t="shared" si="181"/>
        <v>0</v>
      </c>
      <c r="Z744" s="121">
        <f t="shared" si="182"/>
        <v>0</v>
      </c>
    </row>
    <row r="745" spans="1:26" x14ac:dyDescent="0.25">
      <c r="A745" s="37"/>
      <c r="B745" s="57"/>
      <c r="C745" s="57"/>
      <c r="D745" s="57"/>
      <c r="E745" s="57"/>
      <c r="F745" s="57"/>
      <c r="G745" s="70"/>
      <c r="H745" s="71"/>
      <c r="I745" s="70"/>
      <c r="J745" s="61"/>
      <c r="K745" s="61"/>
      <c r="L745" s="61"/>
      <c r="M745" s="61"/>
      <c r="N745" s="120">
        <f t="shared" si="174"/>
        <v>0</v>
      </c>
      <c r="O745" s="120">
        <f t="shared" si="175"/>
        <v>0</v>
      </c>
      <c r="P745" s="121">
        <f t="shared" si="176"/>
        <v>0</v>
      </c>
      <c r="Q745" s="121">
        <f t="shared" si="177"/>
        <v>0</v>
      </c>
      <c r="R745" s="122">
        <f t="shared" si="178"/>
        <v>24</v>
      </c>
      <c r="S745" s="120">
        <f t="shared" si="179"/>
        <v>1</v>
      </c>
      <c r="T745" s="120">
        <f t="shared" si="180"/>
        <v>1</v>
      </c>
      <c r="U745" s="149"/>
      <c r="V745" s="142">
        <f>+IF(M745&lt;&gt;0,($L745*(Lister!$F$11+Lister!$F$10*($K745+1000)/1000)+($J745-$L745)*Lister!$F$9)*1.05/$M745/60,0)</f>
        <v>0</v>
      </c>
      <c r="W745" s="142"/>
      <c r="X745" s="158">
        <f t="shared" si="173"/>
        <v>0</v>
      </c>
      <c r="Y745" s="121">
        <f t="shared" si="181"/>
        <v>0</v>
      </c>
      <c r="Z745" s="121">
        <f t="shared" si="182"/>
        <v>0</v>
      </c>
    </row>
    <row r="746" spans="1:26" x14ac:dyDescent="0.25">
      <c r="A746" s="37"/>
      <c r="B746" s="57"/>
      <c r="C746" s="57"/>
      <c r="D746" s="57"/>
      <c r="E746" s="57"/>
      <c r="F746" s="57"/>
      <c r="G746" s="70"/>
      <c r="H746" s="71"/>
      <c r="I746" s="70"/>
      <c r="J746" s="61"/>
      <c r="K746" s="61"/>
      <c r="L746" s="61"/>
      <c r="M746" s="61"/>
      <c r="N746" s="120">
        <f t="shared" si="174"/>
        <v>0</v>
      </c>
      <c r="O746" s="120">
        <f t="shared" si="175"/>
        <v>0</v>
      </c>
      <c r="P746" s="121">
        <f t="shared" si="176"/>
        <v>0</v>
      </c>
      <c r="Q746" s="121">
        <f t="shared" si="177"/>
        <v>0</v>
      </c>
      <c r="R746" s="122">
        <f t="shared" si="178"/>
        <v>24</v>
      </c>
      <c r="S746" s="120">
        <f t="shared" si="179"/>
        <v>1</v>
      </c>
      <c r="T746" s="120">
        <f t="shared" si="180"/>
        <v>1</v>
      </c>
      <c r="U746" s="149"/>
      <c r="V746" s="142">
        <f>+IF(M746&lt;&gt;0,($L746*(Lister!$F$11+Lister!$F$10*($K746+1000)/1000)+($J746-$L746)*Lister!$F$9)*1.05/$M746/60,0)</f>
        <v>0</v>
      </c>
      <c r="W746" s="142"/>
      <c r="X746" s="158">
        <f t="shared" si="173"/>
        <v>0</v>
      </c>
      <c r="Y746" s="121">
        <f t="shared" si="181"/>
        <v>0</v>
      </c>
      <c r="Z746" s="121">
        <f t="shared" si="182"/>
        <v>0</v>
      </c>
    </row>
    <row r="747" spans="1:26" x14ac:dyDescent="0.25">
      <c r="A747" s="37"/>
      <c r="B747" s="57"/>
      <c r="C747" s="57"/>
      <c r="D747" s="57"/>
      <c r="E747" s="57"/>
      <c r="F747" s="57"/>
      <c r="G747" s="70"/>
      <c r="H747" s="71"/>
      <c r="I747" s="70"/>
      <c r="J747" s="61"/>
      <c r="K747" s="61"/>
      <c r="L747" s="61"/>
      <c r="M747" s="61"/>
      <c r="N747" s="120">
        <f t="shared" si="174"/>
        <v>0</v>
      </c>
      <c r="O747" s="120">
        <f t="shared" si="175"/>
        <v>0</v>
      </c>
      <c r="P747" s="121">
        <f t="shared" si="176"/>
        <v>0</v>
      </c>
      <c r="Q747" s="121">
        <f t="shared" si="177"/>
        <v>0</v>
      </c>
      <c r="R747" s="122">
        <f t="shared" si="178"/>
        <v>24</v>
      </c>
      <c r="S747" s="120">
        <f t="shared" si="179"/>
        <v>1</v>
      </c>
      <c r="T747" s="120">
        <f t="shared" si="180"/>
        <v>1</v>
      </c>
      <c r="U747" s="149"/>
      <c r="V747" s="142">
        <f>+IF(M747&lt;&gt;0,($L747*(Lister!$F$11+Lister!$F$10*($K747+1000)/1000)+($J747-$L747)*Lister!$F$9)*1.05/$M747/60,0)</f>
        <v>0</v>
      </c>
      <c r="W747" s="142"/>
      <c r="X747" s="158">
        <f t="shared" si="173"/>
        <v>0</v>
      </c>
      <c r="Y747" s="121">
        <f t="shared" si="181"/>
        <v>0</v>
      </c>
      <c r="Z747" s="121">
        <f t="shared" si="182"/>
        <v>0</v>
      </c>
    </row>
    <row r="748" spans="1:26" x14ac:dyDescent="0.25">
      <c r="A748" s="37"/>
      <c r="B748" s="57"/>
      <c r="C748" s="57"/>
      <c r="D748" s="57"/>
      <c r="E748" s="57"/>
      <c r="F748" s="57"/>
      <c r="G748" s="70"/>
      <c r="H748" s="71"/>
      <c r="I748" s="70"/>
      <c r="J748" s="61"/>
      <c r="K748" s="61"/>
      <c r="L748" s="61"/>
      <c r="M748" s="61"/>
      <c r="N748" s="120">
        <f t="shared" si="174"/>
        <v>0</v>
      </c>
      <c r="O748" s="120">
        <f t="shared" si="175"/>
        <v>0</v>
      </c>
      <c r="P748" s="121">
        <f t="shared" si="176"/>
        <v>0</v>
      </c>
      <c r="Q748" s="121">
        <f t="shared" si="177"/>
        <v>0</v>
      </c>
      <c r="R748" s="122">
        <f t="shared" si="178"/>
        <v>24</v>
      </c>
      <c r="S748" s="120">
        <f t="shared" si="179"/>
        <v>1</v>
      </c>
      <c r="T748" s="120">
        <f t="shared" si="180"/>
        <v>1</v>
      </c>
      <c r="U748" s="149"/>
      <c r="V748" s="142">
        <f>+IF(M748&lt;&gt;0,($L748*(Lister!$F$11+Lister!$F$10*($K748+1000)/1000)+($J748-$L748)*Lister!$F$9)*1.05/$M748/60,0)</f>
        <v>0</v>
      </c>
      <c r="W748" s="142"/>
      <c r="X748" s="158">
        <f t="shared" si="173"/>
        <v>0</v>
      </c>
      <c r="Y748" s="121">
        <f t="shared" si="181"/>
        <v>0</v>
      </c>
      <c r="Z748" s="121">
        <f t="shared" si="182"/>
        <v>0</v>
      </c>
    </row>
    <row r="749" spans="1:26" x14ac:dyDescent="0.25">
      <c r="A749" s="37"/>
      <c r="B749" s="57"/>
      <c r="C749" s="57"/>
      <c r="D749" s="57"/>
      <c r="E749" s="57"/>
      <c r="F749" s="57"/>
      <c r="G749" s="70"/>
      <c r="H749" s="71"/>
      <c r="I749" s="70"/>
      <c r="J749" s="61"/>
      <c r="K749" s="61"/>
      <c r="L749" s="61"/>
      <c r="M749" s="61"/>
      <c r="N749" s="120">
        <f t="shared" si="174"/>
        <v>0</v>
      </c>
      <c r="O749" s="120">
        <f t="shared" si="175"/>
        <v>0</v>
      </c>
      <c r="P749" s="121">
        <f t="shared" si="176"/>
        <v>0</v>
      </c>
      <c r="Q749" s="121">
        <f t="shared" si="177"/>
        <v>0</v>
      </c>
      <c r="R749" s="122">
        <f t="shared" si="178"/>
        <v>24</v>
      </c>
      <c r="S749" s="120">
        <f t="shared" si="179"/>
        <v>1</v>
      </c>
      <c r="T749" s="120">
        <f t="shared" si="180"/>
        <v>1</v>
      </c>
      <c r="U749" s="149"/>
      <c r="V749" s="142">
        <f>+IF(M749&lt;&gt;0,($L749*(Lister!$F$11+Lister!$F$10*($K749+1000)/1000)+($J749-$L749)*Lister!$F$9)*1.05/$M749/60,0)</f>
        <v>0</v>
      </c>
      <c r="W749" s="142"/>
      <c r="X749" s="158">
        <f t="shared" si="173"/>
        <v>0</v>
      </c>
      <c r="Y749" s="121">
        <f t="shared" si="181"/>
        <v>0</v>
      </c>
      <c r="Z749" s="121">
        <f t="shared" si="182"/>
        <v>0</v>
      </c>
    </row>
    <row r="750" spans="1:26" x14ac:dyDescent="0.25">
      <c r="A750" s="37"/>
      <c r="B750" s="57"/>
      <c r="C750" s="57"/>
      <c r="D750" s="57"/>
      <c r="E750" s="57"/>
      <c r="F750" s="57"/>
      <c r="G750" s="70"/>
      <c r="H750" s="71"/>
      <c r="I750" s="70"/>
      <c r="J750" s="61"/>
      <c r="K750" s="61"/>
      <c r="L750" s="61"/>
      <c r="M750" s="61"/>
      <c r="N750" s="120">
        <f t="shared" si="174"/>
        <v>0</v>
      </c>
      <c r="O750" s="120">
        <f t="shared" si="175"/>
        <v>0</v>
      </c>
      <c r="P750" s="121">
        <f t="shared" si="176"/>
        <v>0</v>
      </c>
      <c r="Q750" s="121">
        <f t="shared" si="177"/>
        <v>0</v>
      </c>
      <c r="R750" s="122">
        <f t="shared" si="178"/>
        <v>24</v>
      </c>
      <c r="S750" s="120">
        <f t="shared" si="179"/>
        <v>1</v>
      </c>
      <c r="T750" s="120">
        <f t="shared" si="180"/>
        <v>1</v>
      </c>
      <c r="U750" s="149"/>
      <c r="V750" s="142">
        <f>+IF(M750&lt;&gt;0,($L750*(Lister!$F$11+Lister!$F$10*($K750+1000)/1000)+($J750-$L750)*Lister!$F$9)*1.05/$M750/60,0)</f>
        <v>0</v>
      </c>
      <c r="W750" s="142"/>
      <c r="X750" s="158">
        <f t="shared" si="173"/>
        <v>0</v>
      </c>
      <c r="Y750" s="121">
        <f t="shared" si="181"/>
        <v>0</v>
      </c>
      <c r="Z750" s="121">
        <f t="shared" si="182"/>
        <v>0</v>
      </c>
    </row>
    <row r="751" spans="1:26" x14ac:dyDescent="0.25">
      <c r="A751" s="37"/>
      <c r="B751" s="57"/>
      <c r="C751" s="57"/>
      <c r="D751" s="57"/>
      <c r="E751" s="57"/>
      <c r="F751" s="57"/>
      <c r="G751" s="70"/>
      <c r="H751" s="71"/>
      <c r="I751" s="70"/>
      <c r="J751" s="61"/>
      <c r="K751" s="61"/>
      <c r="L751" s="61"/>
      <c r="M751" s="61"/>
      <c r="N751" s="120">
        <f t="shared" si="174"/>
        <v>0</v>
      </c>
      <c r="O751" s="120">
        <f t="shared" si="175"/>
        <v>0</v>
      </c>
      <c r="P751" s="121">
        <f t="shared" si="176"/>
        <v>0</v>
      </c>
      <c r="Q751" s="121">
        <f t="shared" si="177"/>
        <v>0</v>
      </c>
      <c r="R751" s="122">
        <f t="shared" si="178"/>
        <v>24</v>
      </c>
      <c r="S751" s="120">
        <f t="shared" si="179"/>
        <v>1</v>
      </c>
      <c r="T751" s="120">
        <f t="shared" si="180"/>
        <v>1</v>
      </c>
      <c r="U751" s="149"/>
      <c r="V751" s="142">
        <f>+IF(M751&lt;&gt;0,($L751*(Lister!$F$11+Lister!$F$10*($K751+1000)/1000)+($J751-$L751)*Lister!$F$9)*1.05/$M751/60,0)</f>
        <v>0</v>
      </c>
      <c r="W751" s="142"/>
      <c r="X751" s="158">
        <f t="shared" si="173"/>
        <v>0</v>
      </c>
      <c r="Y751" s="121">
        <f t="shared" si="181"/>
        <v>0</v>
      </c>
      <c r="Z751" s="121">
        <f t="shared" si="182"/>
        <v>0</v>
      </c>
    </row>
    <row r="752" spans="1:26" x14ac:dyDescent="0.25">
      <c r="A752" s="37"/>
      <c r="B752" s="57"/>
      <c r="C752" s="57"/>
      <c r="D752" s="57"/>
      <c r="E752" s="57"/>
      <c r="F752" s="57"/>
      <c r="G752" s="70"/>
      <c r="H752" s="71"/>
      <c r="I752" s="70"/>
      <c r="J752" s="61"/>
      <c r="K752" s="61"/>
      <c r="L752" s="61"/>
      <c r="M752" s="61"/>
      <c r="N752" s="120">
        <f t="shared" si="174"/>
        <v>0</v>
      </c>
      <c r="O752" s="120">
        <f t="shared" si="175"/>
        <v>0</v>
      </c>
      <c r="P752" s="121">
        <f t="shared" si="176"/>
        <v>0</v>
      </c>
      <c r="Q752" s="121">
        <f t="shared" si="177"/>
        <v>0</v>
      </c>
      <c r="R752" s="122">
        <f t="shared" si="178"/>
        <v>24</v>
      </c>
      <c r="S752" s="120">
        <f t="shared" si="179"/>
        <v>1</v>
      </c>
      <c r="T752" s="120">
        <f t="shared" si="180"/>
        <v>1</v>
      </c>
      <c r="U752" s="149"/>
      <c r="V752" s="142">
        <f>+IF(M752&lt;&gt;0,($L752*(Lister!$F$11+Lister!$F$10*($K752+1000)/1000)+($J752-$L752)*Lister!$F$9)*1.05/$M752/60,0)</f>
        <v>0</v>
      </c>
      <c r="W752" s="142"/>
      <c r="X752" s="158">
        <f t="shared" si="173"/>
        <v>0</v>
      </c>
      <c r="Y752" s="121">
        <f t="shared" si="181"/>
        <v>0</v>
      </c>
      <c r="Z752" s="121">
        <f t="shared" si="182"/>
        <v>0</v>
      </c>
    </row>
    <row r="753" spans="1:26" x14ac:dyDescent="0.25">
      <c r="A753" s="37"/>
      <c r="B753" s="57"/>
      <c r="C753" s="57"/>
      <c r="D753" s="57"/>
      <c r="E753" s="57"/>
      <c r="F753" s="57"/>
      <c r="G753" s="70"/>
      <c r="H753" s="71"/>
      <c r="I753" s="70"/>
      <c r="J753" s="61"/>
      <c r="K753" s="61"/>
      <c r="L753" s="61"/>
      <c r="M753" s="61"/>
      <c r="N753" s="120">
        <f t="shared" si="174"/>
        <v>0</v>
      </c>
      <c r="O753" s="120">
        <f t="shared" si="175"/>
        <v>0</v>
      </c>
      <c r="P753" s="121">
        <f t="shared" si="176"/>
        <v>0</v>
      </c>
      <c r="Q753" s="121">
        <f t="shared" si="177"/>
        <v>0</v>
      </c>
      <c r="R753" s="122">
        <f t="shared" si="178"/>
        <v>24</v>
      </c>
      <c r="S753" s="120">
        <f t="shared" si="179"/>
        <v>1</v>
      </c>
      <c r="T753" s="120">
        <f t="shared" si="180"/>
        <v>1</v>
      </c>
      <c r="U753" s="149"/>
      <c r="V753" s="142">
        <f>+IF(M753&lt;&gt;0,($L753*(Lister!$F$11+Lister!$F$10*($K753+1000)/1000)+($J753-$L753)*Lister!$F$9)*1.05/$M753/60,0)</f>
        <v>0</v>
      </c>
      <c r="W753" s="142"/>
      <c r="X753" s="158">
        <f t="shared" si="173"/>
        <v>0</v>
      </c>
      <c r="Y753" s="121">
        <f t="shared" si="181"/>
        <v>0</v>
      </c>
      <c r="Z753" s="121">
        <f t="shared" si="182"/>
        <v>0</v>
      </c>
    </row>
    <row r="754" spans="1:26" x14ac:dyDescent="0.25">
      <c r="A754" s="37"/>
      <c r="B754" s="57"/>
      <c r="C754" s="57"/>
      <c r="D754" s="57"/>
      <c r="E754" s="57"/>
      <c r="F754" s="57"/>
      <c r="G754" s="70"/>
      <c r="H754" s="71"/>
      <c r="I754" s="70"/>
      <c r="J754" s="61"/>
      <c r="K754" s="61"/>
      <c r="L754" s="61"/>
      <c r="M754" s="61"/>
      <c r="N754" s="120">
        <f t="shared" si="174"/>
        <v>0</v>
      </c>
      <c r="O754" s="120">
        <f t="shared" si="175"/>
        <v>0</v>
      </c>
      <c r="P754" s="121">
        <f t="shared" si="176"/>
        <v>0</v>
      </c>
      <c r="Q754" s="121">
        <f t="shared" si="177"/>
        <v>0</v>
      </c>
      <c r="R754" s="122">
        <f t="shared" si="178"/>
        <v>24</v>
      </c>
      <c r="S754" s="120">
        <f t="shared" si="179"/>
        <v>1</v>
      </c>
      <c r="T754" s="120">
        <f t="shared" si="180"/>
        <v>1</v>
      </c>
      <c r="U754" s="149"/>
      <c r="V754" s="142">
        <f>+IF(M754&lt;&gt;0,($L754*(Lister!$F$11+Lister!$F$10*($K754+1000)/1000)+($J754-$L754)*Lister!$F$9)*1.05/$M754/60,0)</f>
        <v>0</v>
      </c>
      <c r="W754" s="142"/>
      <c r="X754" s="158">
        <f t="shared" si="173"/>
        <v>0</v>
      </c>
      <c r="Y754" s="121">
        <f t="shared" si="181"/>
        <v>0</v>
      </c>
      <c r="Z754" s="121">
        <f t="shared" si="182"/>
        <v>0</v>
      </c>
    </row>
    <row r="755" spans="1:26" x14ac:dyDescent="0.25">
      <c r="A755" s="37"/>
      <c r="B755" s="57"/>
      <c r="C755" s="57"/>
      <c r="D755" s="57"/>
      <c r="E755" s="57"/>
      <c r="F755" s="57"/>
      <c r="G755" s="70"/>
      <c r="H755" s="71"/>
      <c r="I755" s="70"/>
      <c r="J755" s="61"/>
      <c r="K755" s="61"/>
      <c r="L755" s="61"/>
      <c r="M755" s="61"/>
      <c r="N755" s="120">
        <f t="shared" si="174"/>
        <v>0</v>
      </c>
      <c r="O755" s="120">
        <f t="shared" si="175"/>
        <v>0</v>
      </c>
      <c r="P755" s="121">
        <f t="shared" si="176"/>
        <v>0</v>
      </c>
      <c r="Q755" s="121">
        <f t="shared" si="177"/>
        <v>0</v>
      </c>
      <c r="R755" s="122">
        <f t="shared" si="178"/>
        <v>24</v>
      </c>
      <c r="S755" s="120">
        <f t="shared" si="179"/>
        <v>1</v>
      </c>
      <c r="T755" s="120">
        <f t="shared" si="180"/>
        <v>1</v>
      </c>
      <c r="U755" s="149"/>
      <c r="V755" s="142">
        <f>+IF(M755&lt;&gt;0,($L755*(Lister!$F$11+Lister!$F$10*($K755+1000)/1000)+($J755-$L755)*Lister!$F$9)*1.05/$M755/60,0)</f>
        <v>0</v>
      </c>
      <c r="W755" s="142"/>
      <c r="X755" s="158">
        <f t="shared" si="173"/>
        <v>0</v>
      </c>
      <c r="Y755" s="121">
        <f t="shared" si="181"/>
        <v>0</v>
      </c>
      <c r="Z755" s="121">
        <f t="shared" si="182"/>
        <v>0</v>
      </c>
    </row>
    <row r="756" spans="1:26" x14ac:dyDescent="0.25">
      <c r="A756" s="37"/>
      <c r="B756" s="57"/>
      <c r="C756" s="57"/>
      <c r="D756" s="57"/>
      <c r="E756" s="57"/>
      <c r="F756" s="57"/>
      <c r="G756" s="70"/>
      <c r="H756" s="71"/>
      <c r="I756" s="70"/>
      <c r="J756" s="61"/>
      <c r="K756" s="61"/>
      <c r="L756" s="61"/>
      <c r="M756" s="61"/>
      <c r="N756" s="120">
        <f t="shared" si="174"/>
        <v>0</v>
      </c>
      <c r="O756" s="120">
        <f t="shared" si="175"/>
        <v>0</v>
      </c>
      <c r="P756" s="121">
        <f t="shared" si="176"/>
        <v>0</v>
      </c>
      <c r="Q756" s="121">
        <f t="shared" si="177"/>
        <v>0</v>
      </c>
      <c r="R756" s="122">
        <f t="shared" si="178"/>
        <v>24</v>
      </c>
      <c r="S756" s="120">
        <f t="shared" si="179"/>
        <v>1</v>
      </c>
      <c r="T756" s="120">
        <f t="shared" si="180"/>
        <v>1</v>
      </c>
      <c r="U756" s="149"/>
      <c r="V756" s="142">
        <f>+IF(M756&lt;&gt;0,($L756*(Lister!$F$11+Lister!$F$10*($K756+1000)/1000)+($J756-$L756)*Lister!$F$9)*1.05/$M756/60,0)</f>
        <v>0</v>
      </c>
      <c r="W756" s="142"/>
      <c r="X756" s="158">
        <f t="shared" si="173"/>
        <v>0</v>
      </c>
      <c r="Y756" s="121">
        <f t="shared" si="181"/>
        <v>0</v>
      </c>
      <c r="Z756" s="121">
        <f t="shared" si="182"/>
        <v>0</v>
      </c>
    </row>
    <row r="757" spans="1:26" x14ac:dyDescent="0.25">
      <c r="A757" s="37"/>
      <c r="B757" s="57"/>
      <c r="C757" s="57"/>
      <c r="D757" s="57"/>
      <c r="E757" s="57"/>
      <c r="F757" s="57"/>
      <c r="G757" s="70"/>
      <c r="H757" s="71"/>
      <c r="I757" s="70"/>
      <c r="J757" s="61"/>
      <c r="K757" s="61"/>
      <c r="L757" s="61"/>
      <c r="M757" s="61"/>
      <c r="N757" s="120">
        <f t="shared" si="174"/>
        <v>0</v>
      </c>
      <c r="O757" s="120">
        <f t="shared" si="175"/>
        <v>0</v>
      </c>
      <c r="P757" s="121">
        <f t="shared" si="176"/>
        <v>0</v>
      </c>
      <c r="Q757" s="121">
        <f t="shared" si="177"/>
        <v>0</v>
      </c>
      <c r="R757" s="122">
        <f t="shared" si="178"/>
        <v>24</v>
      </c>
      <c r="S757" s="120">
        <f t="shared" si="179"/>
        <v>1</v>
      </c>
      <c r="T757" s="120">
        <f t="shared" si="180"/>
        <v>1</v>
      </c>
      <c r="U757" s="149"/>
      <c r="V757" s="142">
        <f>+IF(M757&lt;&gt;0,($L757*(Lister!$F$11+Lister!$F$10*($K757+1000)/1000)+($J757-$L757)*Lister!$F$9)*1.05/$M757/60,0)</f>
        <v>0</v>
      </c>
      <c r="W757" s="142"/>
      <c r="X757" s="158">
        <f t="shared" si="173"/>
        <v>0</v>
      </c>
      <c r="Y757" s="121">
        <f t="shared" si="181"/>
        <v>0</v>
      </c>
      <c r="Z757" s="121">
        <f t="shared" si="182"/>
        <v>0</v>
      </c>
    </row>
    <row r="758" spans="1:26" x14ac:dyDescent="0.25">
      <c r="A758" s="37"/>
      <c r="B758" s="57"/>
      <c r="C758" s="57"/>
      <c r="D758" s="57"/>
      <c r="E758" s="57"/>
      <c r="F758" s="57"/>
      <c r="G758" s="70"/>
      <c r="H758" s="71"/>
      <c r="I758" s="70"/>
      <c r="J758" s="61"/>
      <c r="K758" s="61"/>
      <c r="L758" s="61"/>
      <c r="M758" s="61"/>
      <c r="N758" s="120">
        <f t="shared" si="174"/>
        <v>0</v>
      </c>
      <c r="O758" s="120">
        <f t="shared" si="175"/>
        <v>0</v>
      </c>
      <c r="P758" s="121">
        <f t="shared" si="176"/>
        <v>0</v>
      </c>
      <c r="Q758" s="121">
        <f t="shared" si="177"/>
        <v>0</v>
      </c>
      <c r="R758" s="122">
        <f t="shared" si="178"/>
        <v>24</v>
      </c>
      <c r="S758" s="120">
        <f t="shared" si="179"/>
        <v>1</v>
      </c>
      <c r="T758" s="120">
        <f t="shared" si="180"/>
        <v>1</v>
      </c>
      <c r="U758" s="149"/>
      <c r="V758" s="142">
        <f>+IF(M758&lt;&gt;0,($L758*(Lister!$F$11+Lister!$F$10*($K758+1000)/1000)+($J758-$L758)*Lister!$F$9)*1.05/$M758/60,0)</f>
        <v>0</v>
      </c>
      <c r="W758" s="142"/>
      <c r="X758" s="158">
        <f t="shared" si="173"/>
        <v>0</v>
      </c>
      <c r="Y758" s="121">
        <f t="shared" si="181"/>
        <v>0</v>
      </c>
      <c r="Z758" s="121">
        <f t="shared" si="182"/>
        <v>0</v>
      </c>
    </row>
    <row r="759" spans="1:26" x14ac:dyDescent="0.25">
      <c r="A759" s="37"/>
      <c r="B759" s="57"/>
      <c r="C759" s="57"/>
      <c r="D759" s="57"/>
      <c r="E759" s="57"/>
      <c r="F759" s="57"/>
      <c r="G759" s="70"/>
      <c r="H759" s="71"/>
      <c r="I759" s="70"/>
      <c r="J759" s="61"/>
      <c r="K759" s="61"/>
      <c r="L759" s="61"/>
      <c r="M759" s="61"/>
      <c r="N759" s="120">
        <f t="shared" si="174"/>
        <v>0</v>
      </c>
      <c r="O759" s="120">
        <f t="shared" si="175"/>
        <v>0</v>
      </c>
      <c r="P759" s="121">
        <f t="shared" si="176"/>
        <v>0</v>
      </c>
      <c r="Q759" s="121">
        <f t="shared" si="177"/>
        <v>0</v>
      </c>
      <c r="R759" s="122">
        <f t="shared" si="178"/>
        <v>24</v>
      </c>
      <c r="S759" s="120">
        <f t="shared" si="179"/>
        <v>1</v>
      </c>
      <c r="T759" s="120">
        <f t="shared" si="180"/>
        <v>1</v>
      </c>
      <c r="U759" s="149"/>
      <c r="V759" s="142">
        <f>+IF(M759&lt;&gt;0,($L759*(Lister!$F$11+Lister!$F$10*($K759+1000)/1000)+($J759-$L759)*Lister!$F$9)*1.05/$M759/60,0)</f>
        <v>0</v>
      </c>
      <c r="W759" s="142"/>
      <c r="X759" s="158">
        <f t="shared" si="173"/>
        <v>0</v>
      </c>
      <c r="Y759" s="121">
        <f t="shared" si="181"/>
        <v>0</v>
      </c>
      <c r="Z759" s="121">
        <f t="shared" si="182"/>
        <v>0</v>
      </c>
    </row>
    <row r="760" spans="1:26" x14ac:dyDescent="0.25">
      <c r="A760" s="37"/>
      <c r="B760" s="57"/>
      <c r="C760" s="57"/>
      <c r="D760" s="57"/>
      <c r="E760" s="57"/>
      <c r="F760" s="57"/>
      <c r="G760" s="70"/>
      <c r="H760" s="71"/>
      <c r="I760" s="70"/>
      <c r="J760" s="61"/>
      <c r="K760" s="61"/>
      <c r="L760" s="61"/>
      <c r="M760" s="61"/>
      <c r="N760" s="120">
        <f t="shared" si="174"/>
        <v>0</v>
      </c>
      <c r="O760" s="120">
        <f t="shared" si="175"/>
        <v>0</v>
      </c>
      <c r="P760" s="121">
        <f t="shared" si="176"/>
        <v>0</v>
      </c>
      <c r="Q760" s="121">
        <f t="shared" si="177"/>
        <v>0</v>
      </c>
      <c r="R760" s="122">
        <f t="shared" si="178"/>
        <v>24</v>
      </c>
      <c r="S760" s="120">
        <f t="shared" si="179"/>
        <v>1</v>
      </c>
      <c r="T760" s="120">
        <f t="shared" si="180"/>
        <v>1</v>
      </c>
      <c r="U760" s="149"/>
      <c r="V760" s="142">
        <f>+IF(M760&lt;&gt;0,($L760*(Lister!$F$11+Lister!$F$10*($K760+1000)/1000)+($J760-$L760)*Lister!$F$9)*1.05/$M760/60,0)</f>
        <v>0</v>
      </c>
      <c r="W760" s="142"/>
      <c r="X760" s="158">
        <f t="shared" si="173"/>
        <v>0</v>
      </c>
      <c r="Y760" s="121">
        <f t="shared" si="181"/>
        <v>0</v>
      </c>
      <c r="Z760" s="121">
        <f t="shared" si="182"/>
        <v>0</v>
      </c>
    </row>
    <row r="761" spans="1:26" x14ac:dyDescent="0.25">
      <c r="A761" s="37"/>
      <c r="B761" s="57"/>
      <c r="C761" s="57"/>
      <c r="D761" s="57"/>
      <c r="E761" s="57"/>
      <c r="F761" s="57"/>
      <c r="G761" s="70"/>
      <c r="H761" s="71"/>
      <c r="I761" s="70"/>
      <c r="J761" s="61"/>
      <c r="K761" s="61"/>
      <c r="L761" s="61"/>
      <c r="M761" s="61"/>
      <c r="N761" s="120">
        <f t="shared" si="174"/>
        <v>0</v>
      </c>
      <c r="O761" s="120">
        <f t="shared" si="175"/>
        <v>0</v>
      </c>
      <c r="P761" s="121">
        <f t="shared" si="176"/>
        <v>0</v>
      </c>
      <c r="Q761" s="121">
        <f t="shared" si="177"/>
        <v>0</v>
      </c>
      <c r="R761" s="122">
        <f t="shared" si="178"/>
        <v>24</v>
      </c>
      <c r="S761" s="120">
        <f t="shared" si="179"/>
        <v>1</v>
      </c>
      <c r="T761" s="120">
        <f t="shared" si="180"/>
        <v>1</v>
      </c>
      <c r="U761" s="149"/>
      <c r="V761" s="142">
        <f>+IF(M761&lt;&gt;0,($L761*(Lister!$F$11+Lister!$F$10*($K761+1000)/1000)+($J761-$L761)*Lister!$F$9)*1.05/$M761/60,0)</f>
        <v>0</v>
      </c>
      <c r="W761" s="142"/>
      <c r="X761" s="158">
        <f t="shared" si="173"/>
        <v>0</v>
      </c>
      <c r="Y761" s="121">
        <f t="shared" si="181"/>
        <v>0</v>
      </c>
      <c r="Z761" s="121">
        <f t="shared" si="182"/>
        <v>0</v>
      </c>
    </row>
    <row r="762" spans="1:26" x14ac:dyDescent="0.25">
      <c r="A762" s="37"/>
      <c r="B762" s="57"/>
      <c r="C762" s="57"/>
      <c r="D762" s="57"/>
      <c r="E762" s="57"/>
      <c r="F762" s="57"/>
      <c r="G762" s="70"/>
      <c r="H762" s="71"/>
      <c r="I762" s="70"/>
      <c r="J762" s="61"/>
      <c r="K762" s="61"/>
      <c r="L762" s="61"/>
      <c r="M762" s="61"/>
      <c r="N762" s="120">
        <f t="shared" si="174"/>
        <v>0</v>
      </c>
      <c r="O762" s="120">
        <f t="shared" si="175"/>
        <v>0</v>
      </c>
      <c r="P762" s="121">
        <f t="shared" si="176"/>
        <v>0</v>
      </c>
      <c r="Q762" s="121">
        <f t="shared" si="177"/>
        <v>0</v>
      </c>
      <c r="R762" s="122">
        <f t="shared" si="178"/>
        <v>24</v>
      </c>
      <c r="S762" s="120">
        <f t="shared" si="179"/>
        <v>1</v>
      </c>
      <c r="T762" s="120">
        <f t="shared" si="180"/>
        <v>1</v>
      </c>
      <c r="U762" s="149"/>
      <c r="V762" s="142">
        <f>+IF(M762&lt;&gt;0,($L762*(Lister!$F$11+Lister!$F$10*($K762+1000)/1000)+($J762-$L762)*Lister!$F$9)*1.05/$M762/60,0)</f>
        <v>0</v>
      </c>
      <c r="W762" s="142"/>
      <c r="X762" s="158">
        <f t="shared" si="173"/>
        <v>0</v>
      </c>
      <c r="Y762" s="121">
        <f t="shared" si="181"/>
        <v>0</v>
      </c>
      <c r="Z762" s="121">
        <f t="shared" si="182"/>
        <v>0</v>
      </c>
    </row>
    <row r="763" spans="1:26" x14ac:dyDescent="0.25">
      <c r="A763" s="37"/>
      <c r="B763" s="57"/>
      <c r="C763" s="57"/>
      <c r="D763" s="57"/>
      <c r="E763" s="57"/>
      <c r="F763" s="57"/>
      <c r="G763" s="70"/>
      <c r="H763" s="71"/>
      <c r="I763" s="70"/>
      <c r="J763" s="61"/>
      <c r="K763" s="61"/>
      <c r="L763" s="61"/>
      <c r="M763" s="61"/>
      <c r="N763" s="120">
        <f t="shared" si="174"/>
        <v>0</v>
      </c>
      <c r="O763" s="120">
        <f t="shared" si="175"/>
        <v>0</v>
      </c>
      <c r="P763" s="121">
        <f t="shared" si="176"/>
        <v>0</v>
      </c>
      <c r="Q763" s="121">
        <f t="shared" si="177"/>
        <v>0</v>
      </c>
      <c r="R763" s="122">
        <f t="shared" si="178"/>
        <v>24</v>
      </c>
      <c r="S763" s="120">
        <f t="shared" si="179"/>
        <v>1</v>
      </c>
      <c r="T763" s="120">
        <f t="shared" si="180"/>
        <v>1</v>
      </c>
      <c r="U763" s="149"/>
      <c r="V763" s="142">
        <f>+IF(M763&lt;&gt;0,($L763*(Lister!$F$11+Lister!$F$10*($K763+1000)/1000)+($J763-$L763)*Lister!$F$9)*1.05/$M763/60,0)</f>
        <v>0</v>
      </c>
      <c r="W763" s="142"/>
      <c r="X763" s="158">
        <f t="shared" si="173"/>
        <v>0</v>
      </c>
      <c r="Y763" s="121">
        <f t="shared" si="181"/>
        <v>0</v>
      </c>
      <c r="Z763" s="121">
        <f t="shared" si="182"/>
        <v>0</v>
      </c>
    </row>
    <row r="764" spans="1:26" x14ac:dyDescent="0.25">
      <c r="A764" s="37"/>
      <c r="B764" s="57"/>
      <c r="C764" s="57"/>
      <c r="D764" s="57"/>
      <c r="E764" s="57"/>
      <c r="F764" s="57"/>
      <c r="G764" s="70"/>
      <c r="H764" s="71"/>
      <c r="I764" s="70"/>
      <c r="J764" s="61"/>
      <c r="K764" s="61"/>
      <c r="L764" s="61"/>
      <c r="M764" s="61"/>
      <c r="N764" s="120">
        <f t="shared" si="174"/>
        <v>0</v>
      </c>
      <c r="O764" s="120">
        <f t="shared" si="175"/>
        <v>0</v>
      </c>
      <c r="P764" s="121">
        <f t="shared" si="176"/>
        <v>0</v>
      </c>
      <c r="Q764" s="121">
        <f t="shared" si="177"/>
        <v>0</v>
      </c>
      <c r="R764" s="122">
        <f t="shared" si="178"/>
        <v>24</v>
      </c>
      <c r="S764" s="120">
        <f t="shared" si="179"/>
        <v>1</v>
      </c>
      <c r="T764" s="120">
        <f t="shared" si="180"/>
        <v>1</v>
      </c>
      <c r="U764" s="149"/>
      <c r="V764" s="142">
        <f>+IF(M764&lt;&gt;0,($L764*(Lister!$F$11+Lister!$F$10*($K764+1000)/1000)+($J764-$L764)*Lister!$F$9)*1.05/$M764/60,0)</f>
        <v>0</v>
      </c>
      <c r="W764" s="142"/>
      <c r="X764" s="158">
        <f t="shared" si="173"/>
        <v>0</v>
      </c>
      <c r="Y764" s="121">
        <f t="shared" si="181"/>
        <v>0</v>
      </c>
      <c r="Z764" s="121">
        <f t="shared" si="182"/>
        <v>0</v>
      </c>
    </row>
    <row r="765" spans="1:26" x14ac:dyDescent="0.25">
      <c r="A765" s="37"/>
      <c r="B765" s="57"/>
      <c r="C765" s="57"/>
      <c r="D765" s="57"/>
      <c r="E765" s="57"/>
      <c r="F765" s="57"/>
      <c r="G765" s="70"/>
      <c r="H765" s="71"/>
      <c r="I765" s="70"/>
      <c r="J765" s="61"/>
      <c r="K765" s="61"/>
      <c r="L765" s="61"/>
      <c r="M765" s="61"/>
      <c r="N765" s="120">
        <f t="shared" si="174"/>
        <v>0</v>
      </c>
      <c r="O765" s="120">
        <f t="shared" si="175"/>
        <v>0</v>
      </c>
      <c r="P765" s="121">
        <f t="shared" si="176"/>
        <v>0</v>
      </c>
      <c r="Q765" s="121">
        <f t="shared" si="177"/>
        <v>0</v>
      </c>
      <c r="R765" s="122">
        <f t="shared" si="178"/>
        <v>24</v>
      </c>
      <c r="S765" s="120">
        <f t="shared" si="179"/>
        <v>1</v>
      </c>
      <c r="T765" s="120">
        <f t="shared" si="180"/>
        <v>1</v>
      </c>
      <c r="U765" s="149"/>
      <c r="V765" s="142">
        <f>+IF(M765&lt;&gt;0,($L765*(Lister!$F$11+Lister!$F$10*($K765+1000)/1000)+($J765-$L765)*Lister!$F$9)*1.05/$M765/60,0)</f>
        <v>0</v>
      </c>
      <c r="W765" s="142"/>
      <c r="X765" s="158">
        <f t="shared" si="173"/>
        <v>0</v>
      </c>
      <c r="Y765" s="121">
        <f t="shared" si="181"/>
        <v>0</v>
      </c>
      <c r="Z765" s="121">
        <f t="shared" si="182"/>
        <v>0</v>
      </c>
    </row>
    <row r="766" spans="1:26" x14ac:dyDescent="0.25">
      <c r="A766" s="37"/>
      <c r="B766" s="57"/>
      <c r="C766" s="57"/>
      <c r="D766" s="57"/>
      <c r="E766" s="57"/>
      <c r="F766" s="57"/>
      <c r="G766" s="70"/>
      <c r="H766" s="71"/>
      <c r="I766" s="70"/>
      <c r="J766" s="61"/>
      <c r="K766" s="61"/>
      <c r="L766" s="61"/>
      <c r="M766" s="61"/>
      <c r="N766" s="120">
        <f t="shared" si="174"/>
        <v>0</v>
      </c>
      <c r="O766" s="120">
        <f t="shared" si="175"/>
        <v>0</v>
      </c>
      <c r="P766" s="121">
        <f t="shared" si="176"/>
        <v>0</v>
      </c>
      <c r="Q766" s="121">
        <f t="shared" si="177"/>
        <v>0</v>
      </c>
      <c r="R766" s="122">
        <f t="shared" si="178"/>
        <v>24</v>
      </c>
      <c r="S766" s="120">
        <f t="shared" si="179"/>
        <v>1</v>
      </c>
      <c r="T766" s="120">
        <f t="shared" si="180"/>
        <v>1</v>
      </c>
      <c r="U766" s="149"/>
      <c r="V766" s="142">
        <f>+IF(M766&lt;&gt;0,($L766*(Lister!$F$11+Lister!$F$10*($K766+1000)/1000)+($J766-$L766)*Lister!$F$9)*1.05/$M766/60,0)</f>
        <v>0</v>
      </c>
      <c r="W766" s="142"/>
      <c r="X766" s="158">
        <f t="shared" si="173"/>
        <v>0</v>
      </c>
      <c r="Y766" s="121">
        <f t="shared" si="181"/>
        <v>0</v>
      </c>
      <c r="Z766" s="121">
        <f t="shared" si="182"/>
        <v>0</v>
      </c>
    </row>
    <row r="767" spans="1:26" x14ac:dyDescent="0.25">
      <c r="A767" s="37"/>
      <c r="B767" s="57"/>
      <c r="C767" s="57"/>
      <c r="D767" s="57"/>
      <c r="E767" s="57"/>
      <c r="F767" s="57"/>
      <c r="G767" s="70"/>
      <c r="H767" s="71"/>
      <c r="I767" s="70"/>
      <c r="J767" s="61"/>
      <c r="K767" s="61"/>
      <c r="L767" s="61"/>
      <c r="M767" s="61"/>
      <c r="N767" s="120">
        <f t="shared" si="174"/>
        <v>0</v>
      </c>
      <c r="O767" s="120">
        <f t="shared" si="175"/>
        <v>0</v>
      </c>
      <c r="P767" s="121">
        <f t="shared" si="176"/>
        <v>0</v>
      </c>
      <c r="Q767" s="121">
        <f t="shared" si="177"/>
        <v>0</v>
      </c>
      <c r="R767" s="122">
        <f t="shared" si="178"/>
        <v>24</v>
      </c>
      <c r="S767" s="120">
        <f t="shared" si="179"/>
        <v>1</v>
      </c>
      <c r="T767" s="120">
        <f t="shared" si="180"/>
        <v>1</v>
      </c>
      <c r="U767" s="149"/>
      <c r="V767" s="142">
        <f>+IF(M767&lt;&gt;0,($L767*(Lister!$F$11+Lister!$F$10*($K767+1000)/1000)+($J767-$L767)*Lister!$F$9)*1.05/$M767/60,0)</f>
        <v>0</v>
      </c>
      <c r="W767" s="142"/>
      <c r="X767" s="158">
        <f t="shared" si="173"/>
        <v>0</v>
      </c>
      <c r="Y767" s="121">
        <f t="shared" si="181"/>
        <v>0</v>
      </c>
      <c r="Z767" s="121">
        <f t="shared" si="182"/>
        <v>0</v>
      </c>
    </row>
    <row r="768" spans="1:26" x14ac:dyDescent="0.25">
      <c r="A768" s="37"/>
      <c r="B768" s="57"/>
      <c r="C768" s="57"/>
      <c r="D768" s="57"/>
      <c r="E768" s="57"/>
      <c r="F768" s="57"/>
      <c r="G768" s="70"/>
      <c r="H768" s="71"/>
      <c r="I768" s="70"/>
      <c r="J768" s="61"/>
      <c r="K768" s="61"/>
      <c r="L768" s="61"/>
      <c r="M768" s="61"/>
      <c r="N768" s="120">
        <f t="shared" si="174"/>
        <v>0</v>
      </c>
      <c r="O768" s="120">
        <f t="shared" si="175"/>
        <v>0</v>
      </c>
      <c r="P768" s="121">
        <f t="shared" si="176"/>
        <v>0</v>
      </c>
      <c r="Q768" s="121">
        <f t="shared" si="177"/>
        <v>0</v>
      </c>
      <c r="R768" s="122">
        <f t="shared" si="178"/>
        <v>24</v>
      </c>
      <c r="S768" s="120">
        <f t="shared" si="179"/>
        <v>1</v>
      </c>
      <c r="T768" s="120">
        <f t="shared" si="180"/>
        <v>1</v>
      </c>
      <c r="U768" s="149"/>
      <c r="V768" s="142">
        <f>+IF(M768&lt;&gt;0,($L768*(Lister!$F$11+Lister!$F$10*($K768+1000)/1000)+($J768-$L768)*Lister!$F$9)*1.05/$M768/60,0)</f>
        <v>0</v>
      </c>
      <c r="W768" s="142"/>
      <c r="X768" s="158">
        <f t="shared" si="173"/>
        <v>0</v>
      </c>
      <c r="Y768" s="121">
        <f t="shared" si="181"/>
        <v>0</v>
      </c>
      <c r="Z768" s="121">
        <f t="shared" si="182"/>
        <v>0</v>
      </c>
    </row>
    <row r="769" spans="1:26" x14ac:dyDescent="0.25">
      <c r="A769" s="37"/>
      <c r="B769" s="57"/>
      <c r="C769" s="57"/>
      <c r="D769" s="57"/>
      <c r="E769" s="57"/>
      <c r="F769" s="57"/>
      <c r="G769" s="70"/>
      <c r="H769" s="71"/>
      <c r="I769" s="70"/>
      <c r="J769" s="61"/>
      <c r="K769" s="61"/>
      <c r="L769" s="61"/>
      <c r="M769" s="61"/>
      <c r="N769" s="120">
        <f t="shared" si="174"/>
        <v>0</v>
      </c>
      <c r="O769" s="120">
        <f t="shared" si="175"/>
        <v>0</v>
      </c>
      <c r="P769" s="121">
        <f t="shared" si="176"/>
        <v>0</v>
      </c>
      <c r="Q769" s="121">
        <f t="shared" si="177"/>
        <v>0</v>
      </c>
      <c r="R769" s="122">
        <f t="shared" si="178"/>
        <v>24</v>
      </c>
      <c r="S769" s="120">
        <f t="shared" si="179"/>
        <v>1</v>
      </c>
      <c r="T769" s="120">
        <f t="shared" si="180"/>
        <v>1</v>
      </c>
      <c r="U769" s="149"/>
      <c r="V769" s="142">
        <f>+IF(M769&lt;&gt;0,($L769*(Lister!$F$11+Lister!$F$10*($K769+1000)/1000)+($J769-$L769)*Lister!$F$9)*1.05/$M769/60,0)</f>
        <v>0</v>
      </c>
      <c r="W769" s="142"/>
      <c r="X769" s="158">
        <f t="shared" si="173"/>
        <v>0</v>
      </c>
      <c r="Y769" s="121">
        <f t="shared" si="181"/>
        <v>0</v>
      </c>
      <c r="Z769" s="121">
        <f t="shared" si="182"/>
        <v>0</v>
      </c>
    </row>
    <row r="770" spans="1:26" x14ac:dyDescent="0.25">
      <c r="A770" s="37"/>
      <c r="B770" s="57"/>
      <c r="C770" s="57"/>
      <c r="D770" s="57"/>
      <c r="E770" s="57"/>
      <c r="F770" s="57"/>
      <c r="G770" s="70"/>
      <c r="H770" s="71"/>
      <c r="I770" s="70"/>
      <c r="J770" s="61"/>
      <c r="K770" s="61"/>
      <c r="L770" s="61"/>
      <c r="M770" s="61"/>
      <c r="N770" s="120">
        <f t="shared" si="174"/>
        <v>0</v>
      </c>
      <c r="O770" s="120">
        <f t="shared" si="175"/>
        <v>0</v>
      </c>
      <c r="P770" s="121">
        <f t="shared" si="176"/>
        <v>0</v>
      </c>
      <c r="Q770" s="121">
        <f t="shared" si="177"/>
        <v>0</v>
      </c>
      <c r="R770" s="122">
        <f t="shared" si="178"/>
        <v>24</v>
      </c>
      <c r="S770" s="120">
        <f t="shared" si="179"/>
        <v>1</v>
      </c>
      <c r="T770" s="120">
        <f t="shared" si="180"/>
        <v>1</v>
      </c>
      <c r="U770" s="149"/>
      <c r="V770" s="142">
        <f>+IF(M770&lt;&gt;0,($L770*(Lister!$F$11+Lister!$F$10*($K770+1000)/1000)+($J770-$L770)*Lister!$F$9)*1.05/$M770/60,0)</f>
        <v>0</v>
      </c>
      <c r="W770" s="142"/>
      <c r="X770" s="158">
        <f t="shared" si="173"/>
        <v>0</v>
      </c>
      <c r="Y770" s="121">
        <f t="shared" si="181"/>
        <v>0</v>
      </c>
      <c r="Z770" s="121">
        <f t="shared" si="182"/>
        <v>0</v>
      </c>
    </row>
    <row r="771" spans="1:26" x14ac:dyDescent="0.25">
      <c r="A771" s="37"/>
      <c r="B771" s="57"/>
      <c r="C771" s="57"/>
      <c r="D771" s="57"/>
      <c r="E771" s="57"/>
      <c r="F771" s="57"/>
      <c r="G771" s="70"/>
      <c r="H771" s="71"/>
      <c r="I771" s="70"/>
      <c r="J771" s="61"/>
      <c r="K771" s="61"/>
      <c r="L771" s="61"/>
      <c r="M771" s="61"/>
      <c r="N771" s="120">
        <f t="shared" si="174"/>
        <v>0</v>
      </c>
      <c r="O771" s="120">
        <f t="shared" si="175"/>
        <v>0</v>
      </c>
      <c r="P771" s="121">
        <f t="shared" si="176"/>
        <v>0</v>
      </c>
      <c r="Q771" s="121">
        <f t="shared" si="177"/>
        <v>0</v>
      </c>
      <c r="R771" s="122">
        <f t="shared" si="178"/>
        <v>24</v>
      </c>
      <c r="S771" s="120">
        <f t="shared" si="179"/>
        <v>1</v>
      </c>
      <c r="T771" s="120">
        <f t="shared" si="180"/>
        <v>1</v>
      </c>
      <c r="U771" s="149"/>
      <c r="V771" s="142">
        <f>+IF(M771&lt;&gt;0,($L771*(Lister!$F$11+Lister!$F$10*($K771+1000)/1000)+($J771-$L771)*Lister!$F$9)*1.05/$M771/60,0)</f>
        <v>0</v>
      </c>
      <c r="W771" s="142"/>
      <c r="X771" s="158">
        <f t="shared" si="173"/>
        <v>0</v>
      </c>
      <c r="Y771" s="121">
        <f t="shared" si="181"/>
        <v>0</v>
      </c>
      <c r="Z771" s="121">
        <f t="shared" si="182"/>
        <v>0</v>
      </c>
    </row>
    <row r="772" spans="1:26" x14ac:dyDescent="0.25">
      <c r="A772" s="37"/>
      <c r="B772" s="57"/>
      <c r="C772" s="57"/>
      <c r="D772" s="57"/>
      <c r="E772" s="57"/>
      <c r="F772" s="57"/>
      <c r="G772" s="70"/>
      <c r="H772" s="71"/>
      <c r="I772" s="70"/>
      <c r="J772" s="61"/>
      <c r="K772" s="61"/>
      <c r="L772" s="61"/>
      <c r="M772" s="61"/>
      <c r="N772" s="120">
        <f t="shared" si="174"/>
        <v>0</v>
      </c>
      <c r="O772" s="120">
        <f t="shared" si="175"/>
        <v>0</v>
      </c>
      <c r="P772" s="121">
        <f t="shared" si="176"/>
        <v>0</v>
      </c>
      <c r="Q772" s="121">
        <f t="shared" si="177"/>
        <v>0</v>
      </c>
      <c r="R772" s="122">
        <f t="shared" si="178"/>
        <v>24</v>
      </c>
      <c r="S772" s="120">
        <f t="shared" si="179"/>
        <v>1</v>
      </c>
      <c r="T772" s="120">
        <f t="shared" si="180"/>
        <v>1</v>
      </c>
      <c r="U772" s="149"/>
      <c r="V772" s="142">
        <f>+IF(M772&lt;&gt;0,($L772*(Lister!$F$11+Lister!$F$10*($K772+1000)/1000)+($J772-$L772)*Lister!$F$9)*1.05/$M772/60,0)</f>
        <v>0</v>
      </c>
      <c r="W772" s="142"/>
      <c r="X772" s="158">
        <f t="shared" si="173"/>
        <v>0</v>
      </c>
      <c r="Y772" s="121">
        <f t="shared" si="181"/>
        <v>0</v>
      </c>
      <c r="Z772" s="121">
        <f t="shared" si="182"/>
        <v>0</v>
      </c>
    </row>
    <row r="773" spans="1:26" x14ac:dyDescent="0.25">
      <c r="A773" s="37"/>
      <c r="B773" s="57"/>
      <c r="C773" s="57"/>
      <c r="D773" s="57"/>
      <c r="E773" s="57"/>
      <c r="F773" s="57"/>
      <c r="G773" s="70"/>
      <c r="H773" s="71"/>
      <c r="I773" s="70"/>
      <c r="J773" s="61"/>
      <c r="K773" s="61"/>
      <c r="L773" s="61"/>
      <c r="M773" s="61"/>
      <c r="N773" s="120">
        <f t="shared" si="174"/>
        <v>0</v>
      </c>
      <c r="O773" s="120">
        <f t="shared" si="175"/>
        <v>0</v>
      </c>
      <c r="P773" s="121">
        <f t="shared" si="176"/>
        <v>0</v>
      </c>
      <c r="Q773" s="121">
        <f t="shared" si="177"/>
        <v>0</v>
      </c>
      <c r="R773" s="122">
        <f t="shared" si="178"/>
        <v>24</v>
      </c>
      <c r="S773" s="120">
        <f t="shared" si="179"/>
        <v>1</v>
      </c>
      <c r="T773" s="120">
        <f t="shared" si="180"/>
        <v>1</v>
      </c>
      <c r="U773" s="149"/>
      <c r="V773" s="142">
        <f>+IF(M773&lt;&gt;0,($L773*(Lister!$F$11+Lister!$F$10*($K773+1000)/1000)+($J773-$L773)*Lister!$F$9)*1.05/$M773/60,0)</f>
        <v>0</v>
      </c>
      <c r="W773" s="142"/>
      <c r="X773" s="158">
        <f t="shared" si="173"/>
        <v>0</v>
      </c>
      <c r="Y773" s="121">
        <f t="shared" si="181"/>
        <v>0</v>
      </c>
      <c r="Z773" s="121">
        <f t="shared" si="182"/>
        <v>0</v>
      </c>
    </row>
    <row r="774" spans="1:26" x14ac:dyDescent="0.25">
      <c r="A774" s="37"/>
      <c r="B774" s="57"/>
      <c r="C774" s="57"/>
      <c r="D774" s="57"/>
      <c r="E774" s="57"/>
      <c r="F774" s="57"/>
      <c r="G774" s="70"/>
      <c r="H774" s="71"/>
      <c r="I774" s="70"/>
      <c r="J774" s="61"/>
      <c r="K774" s="61"/>
      <c r="L774" s="61"/>
      <c r="M774" s="61"/>
      <c r="N774" s="120">
        <f t="shared" si="174"/>
        <v>0</v>
      </c>
      <c r="O774" s="120">
        <f t="shared" si="175"/>
        <v>0</v>
      </c>
      <c r="P774" s="121">
        <f t="shared" si="176"/>
        <v>0</v>
      </c>
      <c r="Q774" s="121">
        <f t="shared" si="177"/>
        <v>0</v>
      </c>
      <c r="R774" s="122">
        <f t="shared" si="178"/>
        <v>24</v>
      </c>
      <c r="S774" s="120">
        <f t="shared" si="179"/>
        <v>1</v>
      </c>
      <c r="T774" s="120">
        <f t="shared" si="180"/>
        <v>1</v>
      </c>
      <c r="U774" s="149"/>
      <c r="V774" s="142">
        <f>+IF(M774&lt;&gt;0,($L774*(Lister!$F$11+Lister!$F$10*($K774+1000)/1000)+($J774-$L774)*Lister!$F$9)*1.05/$M774/60,0)</f>
        <v>0</v>
      </c>
      <c r="W774" s="142"/>
      <c r="X774" s="158">
        <f t="shared" ref="X774:X837" si="183">+V774/60</f>
        <v>0</v>
      </c>
      <c r="Y774" s="121">
        <f t="shared" si="181"/>
        <v>0</v>
      </c>
      <c r="Z774" s="121">
        <f t="shared" si="182"/>
        <v>0</v>
      </c>
    </row>
    <row r="775" spans="1:26" x14ac:dyDescent="0.25">
      <c r="A775" s="37"/>
      <c r="B775" s="57"/>
      <c r="C775" s="57"/>
      <c r="D775" s="57"/>
      <c r="E775" s="57"/>
      <c r="F775" s="57"/>
      <c r="G775" s="70"/>
      <c r="H775" s="71"/>
      <c r="I775" s="70"/>
      <c r="J775" s="61"/>
      <c r="K775" s="61"/>
      <c r="L775" s="61"/>
      <c r="M775" s="61"/>
      <c r="N775" s="120">
        <f t="shared" si="174"/>
        <v>0</v>
      </c>
      <c r="O775" s="120">
        <f t="shared" si="175"/>
        <v>0</v>
      </c>
      <c r="P775" s="121">
        <f t="shared" si="176"/>
        <v>0</v>
      </c>
      <c r="Q775" s="121">
        <f t="shared" si="177"/>
        <v>0</v>
      </c>
      <c r="R775" s="122">
        <f t="shared" si="178"/>
        <v>24</v>
      </c>
      <c r="S775" s="120">
        <f t="shared" si="179"/>
        <v>1</v>
      </c>
      <c r="T775" s="120">
        <f t="shared" si="180"/>
        <v>1</v>
      </c>
      <c r="U775" s="149"/>
      <c r="V775" s="142">
        <f>+IF(M775&lt;&gt;0,($L775*(Lister!$F$11+Lister!$F$10*($K775+1000)/1000)+($J775-$L775)*Lister!$F$9)*1.05/$M775/60,0)</f>
        <v>0</v>
      </c>
      <c r="W775" s="142"/>
      <c r="X775" s="158">
        <f t="shared" si="183"/>
        <v>0</v>
      </c>
      <c r="Y775" s="121">
        <f t="shared" si="181"/>
        <v>0</v>
      </c>
      <c r="Z775" s="121">
        <f t="shared" si="182"/>
        <v>0</v>
      </c>
    </row>
    <row r="776" spans="1:26" x14ac:dyDescent="0.25">
      <c r="A776" s="37"/>
      <c r="B776" s="57"/>
      <c r="C776" s="57"/>
      <c r="D776" s="57"/>
      <c r="E776" s="57"/>
      <c r="F776" s="57"/>
      <c r="G776" s="70"/>
      <c r="H776" s="71"/>
      <c r="I776" s="70"/>
      <c r="J776" s="61"/>
      <c r="K776" s="61"/>
      <c r="L776" s="61"/>
      <c r="M776" s="61"/>
      <c r="N776" s="120">
        <f t="shared" si="174"/>
        <v>0</v>
      </c>
      <c r="O776" s="120">
        <f t="shared" si="175"/>
        <v>0</v>
      </c>
      <c r="P776" s="121">
        <f t="shared" si="176"/>
        <v>0</v>
      </c>
      <c r="Q776" s="121">
        <f t="shared" si="177"/>
        <v>0</v>
      </c>
      <c r="R776" s="122">
        <f t="shared" si="178"/>
        <v>24</v>
      </c>
      <c r="S776" s="120">
        <f t="shared" si="179"/>
        <v>1</v>
      </c>
      <c r="T776" s="120">
        <f t="shared" si="180"/>
        <v>1</v>
      </c>
      <c r="U776" s="149"/>
      <c r="V776" s="142">
        <f>+IF(M776&lt;&gt;0,($L776*(Lister!$F$11+Lister!$F$10*($K776+1000)/1000)+($J776-$L776)*Lister!$F$9)*1.05/$M776/60,0)</f>
        <v>0</v>
      </c>
      <c r="W776" s="142"/>
      <c r="X776" s="158">
        <f t="shared" si="183"/>
        <v>0</v>
      </c>
      <c r="Y776" s="121">
        <f t="shared" si="181"/>
        <v>0</v>
      </c>
      <c r="Z776" s="121">
        <f t="shared" si="182"/>
        <v>0</v>
      </c>
    </row>
    <row r="777" spans="1:26" x14ac:dyDescent="0.25">
      <c r="A777" s="37"/>
      <c r="B777" s="57"/>
      <c r="C777" s="57"/>
      <c r="D777" s="57"/>
      <c r="E777" s="57"/>
      <c r="F777" s="57"/>
      <c r="G777" s="70"/>
      <c r="H777" s="71"/>
      <c r="I777" s="70"/>
      <c r="J777" s="61"/>
      <c r="K777" s="61"/>
      <c r="L777" s="61"/>
      <c r="M777" s="61"/>
      <c r="N777" s="120">
        <f t="shared" si="174"/>
        <v>0</v>
      </c>
      <c r="O777" s="120">
        <f t="shared" si="175"/>
        <v>0</v>
      </c>
      <c r="P777" s="121">
        <f t="shared" si="176"/>
        <v>0</v>
      </c>
      <c r="Q777" s="121">
        <f t="shared" si="177"/>
        <v>0</v>
      </c>
      <c r="R777" s="122">
        <f t="shared" si="178"/>
        <v>24</v>
      </c>
      <c r="S777" s="120">
        <f t="shared" si="179"/>
        <v>1</v>
      </c>
      <c r="T777" s="120">
        <f t="shared" si="180"/>
        <v>1</v>
      </c>
      <c r="U777" s="149"/>
      <c r="V777" s="142">
        <f>+IF(M777&lt;&gt;0,($L777*(Lister!$F$11+Lister!$F$10*($K777+1000)/1000)+($J777-$L777)*Lister!$F$9)*1.05/$M777/60,0)</f>
        <v>0</v>
      </c>
      <c r="W777" s="142"/>
      <c r="X777" s="158">
        <f t="shared" si="183"/>
        <v>0</v>
      </c>
      <c r="Y777" s="121">
        <f t="shared" si="181"/>
        <v>0</v>
      </c>
      <c r="Z777" s="121">
        <f t="shared" si="182"/>
        <v>0</v>
      </c>
    </row>
    <row r="778" spans="1:26" x14ac:dyDescent="0.25">
      <c r="A778" s="37"/>
      <c r="B778" s="57"/>
      <c r="C778" s="57"/>
      <c r="D778" s="57"/>
      <c r="E778" s="57"/>
      <c r="F778" s="57"/>
      <c r="G778" s="70"/>
      <c r="H778" s="71"/>
      <c r="I778" s="70"/>
      <c r="J778" s="61"/>
      <c r="K778" s="61"/>
      <c r="L778" s="61"/>
      <c r="M778" s="61"/>
      <c r="N778" s="120">
        <f t="shared" si="174"/>
        <v>0</v>
      </c>
      <c r="O778" s="120">
        <f t="shared" si="175"/>
        <v>0</v>
      </c>
      <c r="P778" s="121">
        <f t="shared" si="176"/>
        <v>0</v>
      </c>
      <c r="Q778" s="121">
        <f t="shared" si="177"/>
        <v>0</v>
      </c>
      <c r="R778" s="122">
        <f t="shared" si="178"/>
        <v>24</v>
      </c>
      <c r="S778" s="120">
        <f t="shared" si="179"/>
        <v>1</v>
      </c>
      <c r="T778" s="120">
        <f t="shared" si="180"/>
        <v>1</v>
      </c>
      <c r="U778" s="149"/>
      <c r="V778" s="142">
        <f>+IF(M778&lt;&gt;0,($L778*(Lister!$F$11+Lister!$F$10*($K778+1000)/1000)+($J778-$L778)*Lister!$F$9)*1.05/$M778/60,0)</f>
        <v>0</v>
      </c>
      <c r="W778" s="142"/>
      <c r="X778" s="158">
        <f t="shared" si="183"/>
        <v>0</v>
      </c>
      <c r="Y778" s="121">
        <f t="shared" si="181"/>
        <v>0</v>
      </c>
      <c r="Z778" s="121">
        <f t="shared" si="182"/>
        <v>0</v>
      </c>
    </row>
    <row r="779" spans="1:26" x14ac:dyDescent="0.25">
      <c r="A779" s="37"/>
      <c r="B779" s="57"/>
      <c r="C779" s="57"/>
      <c r="D779" s="57"/>
      <c r="E779" s="57"/>
      <c r="F779" s="57"/>
      <c r="G779" s="70"/>
      <c r="H779" s="71"/>
      <c r="I779" s="70"/>
      <c r="J779" s="61"/>
      <c r="K779" s="61"/>
      <c r="L779" s="61"/>
      <c r="M779" s="61"/>
      <c r="N779" s="120">
        <f t="shared" ref="N779:N842" si="184">J779*K779/1000</f>
        <v>0</v>
      </c>
      <c r="O779" s="120">
        <f t="shared" ref="O779:O842" si="185">+J779/R779/3600</f>
        <v>0</v>
      </c>
      <c r="P779" s="121">
        <f t="shared" ref="P779:P842" si="186">K779*O779/1000</f>
        <v>0</v>
      </c>
      <c r="Q779" s="121">
        <f t="shared" ref="Q779:Q842" si="187">+IF(O779&lt;&gt;0,M779/O779,0)</f>
        <v>0</v>
      </c>
      <c r="R779" s="122">
        <f t="shared" ref="R779:R842" si="188">+(H779-G779+1)*24</f>
        <v>24</v>
      </c>
      <c r="S779" s="120">
        <f t="shared" ref="S779:S842" si="189">+(I779-G779+1)</f>
        <v>1</v>
      </c>
      <c r="T779" s="120">
        <f t="shared" ref="T779:T842" si="190">+(I779-G779+1)/(H779-G779+1)</f>
        <v>1</v>
      </c>
      <c r="U779" s="149"/>
      <c r="V779" s="142">
        <f>+IF(M779&lt;&gt;0,($L779*(Lister!$F$11+Lister!$F$10*($K779+1000)/1000)+($J779-$L779)*Lister!$F$9)*1.05/$M779/60,0)</f>
        <v>0</v>
      </c>
      <c r="W779" s="142"/>
      <c r="X779" s="158">
        <f t="shared" si="183"/>
        <v>0</v>
      </c>
      <c r="Y779" s="121">
        <f t="shared" si="181"/>
        <v>0</v>
      </c>
      <c r="Z779" s="121">
        <f t="shared" si="182"/>
        <v>0</v>
      </c>
    </row>
    <row r="780" spans="1:26" x14ac:dyDescent="0.25">
      <c r="A780" s="37"/>
      <c r="B780" s="57"/>
      <c r="C780" s="57"/>
      <c r="D780" s="57"/>
      <c r="E780" s="57"/>
      <c r="F780" s="57"/>
      <c r="G780" s="70"/>
      <c r="H780" s="71"/>
      <c r="I780" s="70"/>
      <c r="J780" s="61"/>
      <c r="K780" s="61"/>
      <c r="L780" s="61"/>
      <c r="M780" s="61"/>
      <c r="N780" s="120">
        <f t="shared" si="184"/>
        <v>0</v>
      </c>
      <c r="O780" s="120">
        <f t="shared" si="185"/>
        <v>0</v>
      </c>
      <c r="P780" s="121">
        <f t="shared" si="186"/>
        <v>0</v>
      </c>
      <c r="Q780" s="121">
        <f t="shared" si="187"/>
        <v>0</v>
      </c>
      <c r="R780" s="122">
        <f t="shared" si="188"/>
        <v>24</v>
      </c>
      <c r="S780" s="120">
        <f t="shared" si="189"/>
        <v>1</v>
      </c>
      <c r="T780" s="120">
        <f t="shared" si="190"/>
        <v>1</v>
      </c>
      <c r="U780" s="149"/>
      <c r="V780" s="142">
        <f>+IF(M780&lt;&gt;0,($L780*(Lister!$F$11+Lister!$F$10*($K780+1000)/1000)+($J780-$L780)*Lister!$F$9)*1.05/$M780/60,0)</f>
        <v>0</v>
      </c>
      <c r="W780" s="142"/>
      <c r="X780" s="158">
        <f t="shared" si="183"/>
        <v>0</v>
      </c>
      <c r="Y780" s="121">
        <f t="shared" si="181"/>
        <v>0</v>
      </c>
      <c r="Z780" s="121">
        <f t="shared" si="182"/>
        <v>0</v>
      </c>
    </row>
    <row r="781" spans="1:26" x14ac:dyDescent="0.25">
      <c r="A781" s="37"/>
      <c r="B781" s="57"/>
      <c r="C781" s="57"/>
      <c r="D781" s="57"/>
      <c r="E781" s="57"/>
      <c r="F781" s="57"/>
      <c r="G781" s="70"/>
      <c r="H781" s="71"/>
      <c r="I781" s="70"/>
      <c r="J781" s="61"/>
      <c r="K781" s="61"/>
      <c r="L781" s="61"/>
      <c r="M781" s="61"/>
      <c r="N781" s="120">
        <f t="shared" si="184"/>
        <v>0</v>
      </c>
      <c r="O781" s="120">
        <f t="shared" si="185"/>
        <v>0</v>
      </c>
      <c r="P781" s="121">
        <f t="shared" si="186"/>
        <v>0</v>
      </c>
      <c r="Q781" s="121">
        <f t="shared" si="187"/>
        <v>0</v>
      </c>
      <c r="R781" s="122">
        <f t="shared" si="188"/>
        <v>24</v>
      </c>
      <c r="S781" s="120">
        <f t="shared" si="189"/>
        <v>1</v>
      </c>
      <c r="T781" s="120">
        <f t="shared" si="190"/>
        <v>1</v>
      </c>
      <c r="U781" s="149"/>
      <c r="V781" s="142">
        <f>+IF(M781&lt;&gt;0,($L781*(Lister!$F$11+Lister!$F$10*($K781+1000)/1000)+($J781-$L781)*Lister!$F$9)*1.05/$M781/60,0)</f>
        <v>0</v>
      </c>
      <c r="W781" s="142"/>
      <c r="X781" s="158">
        <f t="shared" si="183"/>
        <v>0</v>
      </c>
      <c r="Y781" s="121">
        <f t="shared" si="181"/>
        <v>0</v>
      </c>
      <c r="Z781" s="121">
        <f t="shared" si="182"/>
        <v>0</v>
      </c>
    </row>
    <row r="782" spans="1:26" x14ac:dyDescent="0.25">
      <c r="A782" s="37"/>
      <c r="B782" s="57"/>
      <c r="C782" s="57"/>
      <c r="D782" s="57"/>
      <c r="E782" s="57"/>
      <c r="F782" s="57"/>
      <c r="G782" s="70"/>
      <c r="H782" s="71"/>
      <c r="I782" s="70"/>
      <c r="J782" s="61"/>
      <c r="K782" s="61"/>
      <c r="L782" s="61"/>
      <c r="M782" s="61"/>
      <c r="N782" s="120">
        <f t="shared" si="184"/>
        <v>0</v>
      </c>
      <c r="O782" s="120">
        <f t="shared" si="185"/>
        <v>0</v>
      </c>
      <c r="P782" s="121">
        <f t="shared" si="186"/>
        <v>0</v>
      </c>
      <c r="Q782" s="121">
        <f t="shared" si="187"/>
        <v>0</v>
      </c>
      <c r="R782" s="122">
        <f t="shared" si="188"/>
        <v>24</v>
      </c>
      <c r="S782" s="120">
        <f t="shared" si="189"/>
        <v>1</v>
      </c>
      <c r="T782" s="120">
        <f t="shared" si="190"/>
        <v>1</v>
      </c>
      <c r="U782" s="149"/>
      <c r="V782" s="142">
        <f>+IF(M782&lt;&gt;0,($L782*(Lister!$F$11+Lister!$F$10*($K782+1000)/1000)+($J782-$L782)*Lister!$F$9)*1.05/$M782/60,0)</f>
        <v>0</v>
      </c>
      <c r="W782" s="142"/>
      <c r="X782" s="158">
        <f t="shared" si="183"/>
        <v>0</v>
      </c>
      <c r="Y782" s="121">
        <f t="shared" si="181"/>
        <v>0</v>
      </c>
      <c r="Z782" s="121">
        <f t="shared" si="182"/>
        <v>0</v>
      </c>
    </row>
    <row r="783" spans="1:26" x14ac:dyDescent="0.25">
      <c r="A783" s="37"/>
      <c r="B783" s="57"/>
      <c r="C783" s="57"/>
      <c r="D783" s="57"/>
      <c r="E783" s="57"/>
      <c r="F783" s="57"/>
      <c r="G783" s="70"/>
      <c r="H783" s="71"/>
      <c r="I783" s="70"/>
      <c r="J783" s="61"/>
      <c r="K783" s="61"/>
      <c r="L783" s="61"/>
      <c r="M783" s="61"/>
      <c r="N783" s="120">
        <f t="shared" si="184"/>
        <v>0</v>
      </c>
      <c r="O783" s="120">
        <f t="shared" si="185"/>
        <v>0</v>
      </c>
      <c r="P783" s="121">
        <f t="shared" si="186"/>
        <v>0</v>
      </c>
      <c r="Q783" s="121">
        <f t="shared" si="187"/>
        <v>0</v>
      </c>
      <c r="R783" s="122">
        <f t="shared" si="188"/>
        <v>24</v>
      </c>
      <c r="S783" s="120">
        <f t="shared" si="189"/>
        <v>1</v>
      </c>
      <c r="T783" s="120">
        <f t="shared" si="190"/>
        <v>1</v>
      </c>
      <c r="U783" s="149"/>
      <c r="V783" s="142">
        <f>+IF(M783&lt;&gt;0,($L783*(Lister!$F$11+Lister!$F$10*($K783+1000)/1000)+($J783-$L783)*Lister!$F$9)*1.05/$M783/60,0)</f>
        <v>0</v>
      </c>
      <c r="W783" s="142"/>
      <c r="X783" s="158">
        <f t="shared" si="183"/>
        <v>0</v>
      </c>
      <c r="Y783" s="121">
        <f t="shared" si="181"/>
        <v>0</v>
      </c>
      <c r="Z783" s="121">
        <f t="shared" si="182"/>
        <v>0</v>
      </c>
    </row>
    <row r="784" spans="1:26" x14ac:dyDescent="0.25">
      <c r="A784" s="37"/>
      <c r="B784" s="57"/>
      <c r="C784" s="57"/>
      <c r="D784" s="57"/>
      <c r="E784" s="57"/>
      <c r="F784" s="57"/>
      <c r="G784" s="70"/>
      <c r="H784" s="71"/>
      <c r="I784" s="70"/>
      <c r="J784" s="61"/>
      <c r="K784" s="61"/>
      <c r="L784" s="61"/>
      <c r="M784" s="61"/>
      <c r="N784" s="120">
        <f t="shared" si="184"/>
        <v>0</v>
      </c>
      <c r="O784" s="120">
        <f t="shared" si="185"/>
        <v>0</v>
      </c>
      <c r="P784" s="121">
        <f t="shared" si="186"/>
        <v>0</v>
      </c>
      <c r="Q784" s="121">
        <f t="shared" si="187"/>
        <v>0</v>
      </c>
      <c r="R784" s="122">
        <f t="shared" si="188"/>
        <v>24</v>
      </c>
      <c r="S784" s="120">
        <f t="shared" si="189"/>
        <v>1</v>
      </c>
      <c r="T784" s="120">
        <f t="shared" si="190"/>
        <v>1</v>
      </c>
      <c r="U784" s="149"/>
      <c r="V784" s="142">
        <f>+IF(M784&lt;&gt;0,($L784*(Lister!$F$11+Lister!$F$10*($K784+1000)/1000)+($J784-$L784)*Lister!$F$9)*1.05/$M784/60,0)</f>
        <v>0</v>
      </c>
      <c r="W784" s="142"/>
      <c r="X784" s="158">
        <f t="shared" si="183"/>
        <v>0</v>
      </c>
      <c r="Y784" s="121">
        <f t="shared" si="181"/>
        <v>0</v>
      </c>
      <c r="Z784" s="121">
        <f t="shared" si="182"/>
        <v>0</v>
      </c>
    </row>
    <row r="785" spans="1:26" x14ac:dyDescent="0.25">
      <c r="A785" s="37"/>
      <c r="B785" s="57"/>
      <c r="C785" s="57"/>
      <c r="D785" s="57"/>
      <c r="E785" s="57"/>
      <c r="F785" s="57"/>
      <c r="G785" s="70"/>
      <c r="H785" s="71"/>
      <c r="I785" s="70"/>
      <c r="J785" s="61"/>
      <c r="K785" s="61"/>
      <c r="L785" s="61"/>
      <c r="M785" s="61"/>
      <c r="N785" s="120">
        <f t="shared" si="184"/>
        <v>0</v>
      </c>
      <c r="O785" s="120">
        <f t="shared" si="185"/>
        <v>0</v>
      </c>
      <c r="P785" s="121">
        <f t="shared" si="186"/>
        <v>0</v>
      </c>
      <c r="Q785" s="121">
        <f t="shared" si="187"/>
        <v>0</v>
      </c>
      <c r="R785" s="122">
        <f t="shared" si="188"/>
        <v>24</v>
      </c>
      <c r="S785" s="120">
        <f t="shared" si="189"/>
        <v>1</v>
      </c>
      <c r="T785" s="120">
        <f t="shared" si="190"/>
        <v>1</v>
      </c>
      <c r="U785" s="149"/>
      <c r="V785" s="142">
        <f>+IF(M785&lt;&gt;0,($L785*(Lister!$F$11+Lister!$F$10*($K785+1000)/1000)+($J785-$L785)*Lister!$F$9)*1.05/$M785/60,0)</f>
        <v>0</v>
      </c>
      <c r="W785" s="142"/>
      <c r="X785" s="158">
        <f t="shared" si="183"/>
        <v>0</v>
      </c>
      <c r="Y785" s="121">
        <f t="shared" si="181"/>
        <v>0</v>
      </c>
      <c r="Z785" s="121">
        <f t="shared" si="182"/>
        <v>0</v>
      </c>
    </row>
    <row r="786" spans="1:26" x14ac:dyDescent="0.25">
      <c r="A786" s="37"/>
      <c r="B786" s="57"/>
      <c r="C786" s="57"/>
      <c r="D786" s="57"/>
      <c r="E786" s="57"/>
      <c r="F786" s="57"/>
      <c r="G786" s="70"/>
      <c r="H786" s="71"/>
      <c r="I786" s="70"/>
      <c r="J786" s="61"/>
      <c r="K786" s="61"/>
      <c r="L786" s="61"/>
      <c r="M786" s="61"/>
      <c r="N786" s="120">
        <f t="shared" si="184"/>
        <v>0</v>
      </c>
      <c r="O786" s="120">
        <f t="shared" si="185"/>
        <v>0</v>
      </c>
      <c r="P786" s="121">
        <f t="shared" si="186"/>
        <v>0</v>
      </c>
      <c r="Q786" s="121">
        <f t="shared" si="187"/>
        <v>0</v>
      </c>
      <c r="R786" s="122">
        <f t="shared" si="188"/>
        <v>24</v>
      </c>
      <c r="S786" s="120">
        <f t="shared" si="189"/>
        <v>1</v>
      </c>
      <c r="T786" s="120">
        <f t="shared" si="190"/>
        <v>1</v>
      </c>
      <c r="U786" s="149"/>
      <c r="V786" s="142">
        <f>+IF(M786&lt;&gt;0,($L786*(Lister!$F$11+Lister!$F$10*($K786+1000)/1000)+($J786-$L786)*Lister!$F$9)*1.05/$M786/60,0)</f>
        <v>0</v>
      </c>
      <c r="W786" s="142"/>
      <c r="X786" s="158">
        <f t="shared" si="183"/>
        <v>0</v>
      </c>
      <c r="Y786" s="121">
        <f t="shared" ref="Y786:Y849" si="191">+IF(V786&lt;&gt;0,S786/V786,0)</f>
        <v>0</v>
      </c>
      <c r="Z786" s="121">
        <f t="shared" si="182"/>
        <v>0</v>
      </c>
    </row>
    <row r="787" spans="1:26" x14ac:dyDescent="0.25">
      <c r="A787" s="37"/>
      <c r="B787" s="57"/>
      <c r="C787" s="57"/>
      <c r="D787" s="57"/>
      <c r="E787" s="57"/>
      <c r="F787" s="57"/>
      <c r="G787" s="70"/>
      <c r="H787" s="71"/>
      <c r="I787" s="70"/>
      <c r="J787" s="61"/>
      <c r="K787" s="61"/>
      <c r="L787" s="61"/>
      <c r="M787" s="61"/>
      <c r="N787" s="120">
        <f t="shared" si="184"/>
        <v>0</v>
      </c>
      <c r="O787" s="120">
        <f t="shared" si="185"/>
        <v>0</v>
      </c>
      <c r="P787" s="121">
        <f t="shared" si="186"/>
        <v>0</v>
      </c>
      <c r="Q787" s="121">
        <f t="shared" si="187"/>
        <v>0</v>
      </c>
      <c r="R787" s="122">
        <f t="shared" si="188"/>
        <v>24</v>
      </c>
      <c r="S787" s="120">
        <f t="shared" si="189"/>
        <v>1</v>
      </c>
      <c r="T787" s="120">
        <f t="shared" si="190"/>
        <v>1</v>
      </c>
      <c r="U787" s="149"/>
      <c r="V787" s="142">
        <f>+IF(M787&lt;&gt;0,($L787*(Lister!$F$11+Lister!$F$10*($K787+1000)/1000)+($J787-$L787)*Lister!$F$9)*1.05/$M787/60,0)</f>
        <v>0</v>
      </c>
      <c r="W787" s="142"/>
      <c r="X787" s="158">
        <f t="shared" si="183"/>
        <v>0</v>
      </c>
      <c r="Y787" s="121">
        <f t="shared" si="191"/>
        <v>0</v>
      </c>
      <c r="Z787" s="121">
        <f t="shared" si="182"/>
        <v>0</v>
      </c>
    </row>
    <row r="788" spans="1:26" x14ac:dyDescent="0.25">
      <c r="A788" s="37"/>
      <c r="B788" s="57"/>
      <c r="C788" s="57"/>
      <c r="D788" s="57"/>
      <c r="E788" s="57"/>
      <c r="F788" s="57"/>
      <c r="G788" s="70"/>
      <c r="H788" s="71"/>
      <c r="I788" s="70"/>
      <c r="J788" s="61"/>
      <c r="K788" s="61"/>
      <c r="L788" s="61"/>
      <c r="M788" s="61"/>
      <c r="N788" s="120">
        <f t="shared" si="184"/>
        <v>0</v>
      </c>
      <c r="O788" s="120">
        <f t="shared" si="185"/>
        <v>0</v>
      </c>
      <c r="P788" s="121">
        <f t="shared" si="186"/>
        <v>0</v>
      </c>
      <c r="Q788" s="121">
        <f t="shared" si="187"/>
        <v>0</v>
      </c>
      <c r="R788" s="122">
        <f t="shared" si="188"/>
        <v>24</v>
      </c>
      <c r="S788" s="120">
        <f t="shared" si="189"/>
        <v>1</v>
      </c>
      <c r="T788" s="120">
        <f t="shared" si="190"/>
        <v>1</v>
      </c>
      <c r="U788" s="149"/>
      <c r="V788" s="142">
        <f>+IF(M788&lt;&gt;0,($L788*(Lister!$F$11+Lister!$F$10*($K788+1000)/1000)+($J788-$L788)*Lister!$F$9)*1.05/$M788/60,0)</f>
        <v>0</v>
      </c>
      <c r="W788" s="142"/>
      <c r="X788" s="158">
        <f t="shared" si="183"/>
        <v>0</v>
      </c>
      <c r="Y788" s="121">
        <f t="shared" si="191"/>
        <v>0</v>
      </c>
      <c r="Z788" s="121">
        <f t="shared" si="182"/>
        <v>0</v>
      </c>
    </row>
    <row r="789" spans="1:26" x14ac:dyDescent="0.25">
      <c r="A789" s="37"/>
      <c r="B789" s="57"/>
      <c r="C789" s="57"/>
      <c r="D789" s="57"/>
      <c r="E789" s="57"/>
      <c r="F789" s="57"/>
      <c r="G789" s="70"/>
      <c r="H789" s="71"/>
      <c r="I789" s="70"/>
      <c r="J789" s="61"/>
      <c r="K789" s="61"/>
      <c r="L789" s="61"/>
      <c r="M789" s="61"/>
      <c r="N789" s="120">
        <f t="shared" si="184"/>
        <v>0</v>
      </c>
      <c r="O789" s="120">
        <f t="shared" si="185"/>
        <v>0</v>
      </c>
      <c r="P789" s="121">
        <f t="shared" si="186"/>
        <v>0</v>
      </c>
      <c r="Q789" s="121">
        <f t="shared" si="187"/>
        <v>0</v>
      </c>
      <c r="R789" s="122">
        <f t="shared" si="188"/>
        <v>24</v>
      </c>
      <c r="S789" s="120">
        <f t="shared" si="189"/>
        <v>1</v>
      </c>
      <c r="T789" s="120">
        <f t="shared" si="190"/>
        <v>1</v>
      </c>
      <c r="U789" s="149"/>
      <c r="V789" s="142">
        <f>+IF(M789&lt;&gt;0,($L789*(Lister!$F$11+Lister!$F$10*($K789+1000)/1000)+($J789-$L789)*Lister!$F$9)*1.05/$M789/60,0)</f>
        <v>0</v>
      </c>
      <c r="W789" s="142"/>
      <c r="X789" s="158">
        <f t="shared" si="183"/>
        <v>0</v>
      </c>
      <c r="Y789" s="121">
        <f t="shared" si="191"/>
        <v>0</v>
      </c>
      <c r="Z789" s="121">
        <f t="shared" si="182"/>
        <v>0</v>
      </c>
    </row>
    <row r="790" spans="1:26" x14ac:dyDescent="0.25">
      <c r="A790" s="37"/>
      <c r="B790" s="57"/>
      <c r="C790" s="57"/>
      <c r="D790" s="57"/>
      <c r="E790" s="57"/>
      <c r="F790" s="57"/>
      <c r="G790" s="70"/>
      <c r="H790" s="71"/>
      <c r="I790" s="70"/>
      <c r="J790" s="61"/>
      <c r="K790" s="61"/>
      <c r="L790" s="61"/>
      <c r="M790" s="61"/>
      <c r="N790" s="120">
        <f t="shared" si="184"/>
        <v>0</v>
      </c>
      <c r="O790" s="120">
        <f t="shared" si="185"/>
        <v>0</v>
      </c>
      <c r="P790" s="121">
        <f t="shared" si="186"/>
        <v>0</v>
      </c>
      <c r="Q790" s="121">
        <f t="shared" si="187"/>
        <v>0</v>
      </c>
      <c r="R790" s="122">
        <f t="shared" si="188"/>
        <v>24</v>
      </c>
      <c r="S790" s="120">
        <f t="shared" si="189"/>
        <v>1</v>
      </c>
      <c r="T790" s="120">
        <f t="shared" si="190"/>
        <v>1</v>
      </c>
      <c r="U790" s="149"/>
      <c r="V790" s="142">
        <f>+IF(M790&lt;&gt;0,($L790*(Lister!$F$11+Lister!$F$10*($K790+1000)/1000)+($J790-$L790)*Lister!$F$9)*1.05/$M790/60,0)</f>
        <v>0</v>
      </c>
      <c r="W790" s="142"/>
      <c r="X790" s="158">
        <f t="shared" si="183"/>
        <v>0</v>
      </c>
      <c r="Y790" s="121">
        <f t="shared" si="191"/>
        <v>0</v>
      </c>
      <c r="Z790" s="121">
        <f t="shared" si="182"/>
        <v>0</v>
      </c>
    </row>
    <row r="791" spans="1:26" x14ac:dyDescent="0.25">
      <c r="A791" s="37"/>
      <c r="B791" s="57"/>
      <c r="C791" s="57"/>
      <c r="D791" s="57"/>
      <c r="E791" s="57"/>
      <c r="F791" s="57"/>
      <c r="G791" s="70"/>
      <c r="H791" s="71"/>
      <c r="I791" s="70"/>
      <c r="J791" s="61"/>
      <c r="K791" s="61"/>
      <c r="L791" s="61"/>
      <c r="M791" s="61"/>
      <c r="N791" s="120">
        <f t="shared" si="184"/>
        <v>0</v>
      </c>
      <c r="O791" s="120">
        <f t="shared" si="185"/>
        <v>0</v>
      </c>
      <c r="P791" s="121">
        <f t="shared" si="186"/>
        <v>0</v>
      </c>
      <c r="Q791" s="121">
        <f t="shared" si="187"/>
        <v>0</v>
      </c>
      <c r="R791" s="122">
        <f t="shared" si="188"/>
        <v>24</v>
      </c>
      <c r="S791" s="120">
        <f t="shared" si="189"/>
        <v>1</v>
      </c>
      <c r="T791" s="120">
        <f t="shared" si="190"/>
        <v>1</v>
      </c>
      <c r="U791" s="149"/>
      <c r="V791" s="142">
        <f>+IF(M791&lt;&gt;0,($L791*(Lister!$F$11+Lister!$F$10*($K791+1000)/1000)+($J791-$L791)*Lister!$F$9)*1.05/$M791/60,0)</f>
        <v>0</v>
      </c>
      <c r="W791" s="142"/>
      <c r="X791" s="158">
        <f t="shared" si="183"/>
        <v>0</v>
      </c>
      <c r="Y791" s="121">
        <f t="shared" si="191"/>
        <v>0</v>
      </c>
      <c r="Z791" s="121">
        <f t="shared" ref="Z791:Z854" si="192">+IF(X791&lt;&gt;0,T791/X791,0)</f>
        <v>0</v>
      </c>
    </row>
    <row r="792" spans="1:26" x14ac:dyDescent="0.25">
      <c r="A792" s="37"/>
      <c r="B792" s="57"/>
      <c r="C792" s="57"/>
      <c r="D792" s="57"/>
      <c r="E792" s="57"/>
      <c r="F792" s="57"/>
      <c r="G792" s="70"/>
      <c r="H792" s="71"/>
      <c r="I792" s="70"/>
      <c r="J792" s="61"/>
      <c r="K792" s="61"/>
      <c r="L792" s="61"/>
      <c r="M792" s="61"/>
      <c r="N792" s="120">
        <f t="shared" si="184"/>
        <v>0</v>
      </c>
      <c r="O792" s="120">
        <f t="shared" si="185"/>
        <v>0</v>
      </c>
      <c r="P792" s="121">
        <f t="shared" si="186"/>
        <v>0</v>
      </c>
      <c r="Q792" s="121">
        <f t="shared" si="187"/>
        <v>0</v>
      </c>
      <c r="R792" s="122">
        <f t="shared" si="188"/>
        <v>24</v>
      </c>
      <c r="S792" s="120">
        <f t="shared" si="189"/>
        <v>1</v>
      </c>
      <c r="T792" s="120">
        <f t="shared" si="190"/>
        <v>1</v>
      </c>
      <c r="U792" s="149"/>
      <c r="V792" s="142">
        <f>+IF(M792&lt;&gt;0,($L792*(Lister!$F$11+Lister!$F$10*($K792+1000)/1000)+($J792-$L792)*Lister!$F$9)*1.05/$M792/60,0)</f>
        <v>0</v>
      </c>
      <c r="W792" s="142"/>
      <c r="X792" s="158">
        <f t="shared" si="183"/>
        <v>0</v>
      </c>
      <c r="Y792" s="121">
        <f t="shared" si="191"/>
        <v>0</v>
      </c>
      <c r="Z792" s="121">
        <f t="shared" si="192"/>
        <v>0</v>
      </c>
    </row>
    <row r="793" spans="1:26" x14ac:dyDescent="0.25">
      <c r="A793" s="37"/>
      <c r="B793" s="57"/>
      <c r="C793" s="57"/>
      <c r="D793" s="57"/>
      <c r="E793" s="57"/>
      <c r="F793" s="57"/>
      <c r="G793" s="70"/>
      <c r="H793" s="71"/>
      <c r="I793" s="70"/>
      <c r="J793" s="61"/>
      <c r="K793" s="61"/>
      <c r="L793" s="61"/>
      <c r="M793" s="61"/>
      <c r="N793" s="120">
        <f t="shared" si="184"/>
        <v>0</v>
      </c>
      <c r="O793" s="120">
        <f t="shared" si="185"/>
        <v>0</v>
      </c>
      <c r="P793" s="121">
        <f t="shared" si="186"/>
        <v>0</v>
      </c>
      <c r="Q793" s="121">
        <f t="shared" si="187"/>
        <v>0</v>
      </c>
      <c r="R793" s="122">
        <f t="shared" si="188"/>
        <v>24</v>
      </c>
      <c r="S793" s="120">
        <f t="shared" si="189"/>
        <v>1</v>
      </c>
      <c r="T793" s="120">
        <f t="shared" si="190"/>
        <v>1</v>
      </c>
      <c r="U793" s="149"/>
      <c r="V793" s="142">
        <f>+IF(M793&lt;&gt;0,($L793*(Lister!$F$11+Lister!$F$10*($K793+1000)/1000)+($J793-$L793)*Lister!$F$9)*1.05/$M793/60,0)</f>
        <v>0</v>
      </c>
      <c r="W793" s="142"/>
      <c r="X793" s="158">
        <f t="shared" si="183"/>
        <v>0</v>
      </c>
      <c r="Y793" s="121">
        <f t="shared" si="191"/>
        <v>0</v>
      </c>
      <c r="Z793" s="121">
        <f t="shared" si="192"/>
        <v>0</v>
      </c>
    </row>
    <row r="794" spans="1:26" x14ac:dyDescent="0.25">
      <c r="A794" s="37"/>
      <c r="B794" s="57"/>
      <c r="C794" s="57"/>
      <c r="D794" s="57"/>
      <c r="E794" s="57"/>
      <c r="F794" s="57"/>
      <c r="G794" s="70"/>
      <c r="H794" s="71"/>
      <c r="I794" s="70"/>
      <c r="J794" s="61"/>
      <c r="K794" s="61"/>
      <c r="L794" s="61"/>
      <c r="M794" s="61"/>
      <c r="N794" s="120">
        <f t="shared" si="184"/>
        <v>0</v>
      </c>
      <c r="O794" s="120">
        <f t="shared" si="185"/>
        <v>0</v>
      </c>
      <c r="P794" s="121">
        <f t="shared" si="186"/>
        <v>0</v>
      </c>
      <c r="Q794" s="121">
        <f t="shared" si="187"/>
        <v>0</v>
      </c>
      <c r="R794" s="122">
        <f t="shared" si="188"/>
        <v>24</v>
      </c>
      <c r="S794" s="120">
        <f t="shared" si="189"/>
        <v>1</v>
      </c>
      <c r="T794" s="120">
        <f t="shared" si="190"/>
        <v>1</v>
      </c>
      <c r="U794" s="149"/>
      <c r="V794" s="142">
        <f>+IF(M794&lt;&gt;0,($L794*(Lister!$F$11+Lister!$F$10*($K794+1000)/1000)+($J794-$L794)*Lister!$F$9)*1.05/$M794/60,0)</f>
        <v>0</v>
      </c>
      <c r="W794" s="142"/>
      <c r="X794" s="158">
        <f t="shared" si="183"/>
        <v>0</v>
      </c>
      <c r="Y794" s="121">
        <f t="shared" si="191"/>
        <v>0</v>
      </c>
      <c r="Z794" s="121">
        <f t="shared" si="192"/>
        <v>0</v>
      </c>
    </row>
    <row r="795" spans="1:26" x14ac:dyDescent="0.25">
      <c r="A795" s="37"/>
      <c r="B795" s="57"/>
      <c r="C795" s="57"/>
      <c r="D795" s="57"/>
      <c r="E795" s="57"/>
      <c r="F795" s="57"/>
      <c r="G795" s="70"/>
      <c r="H795" s="71"/>
      <c r="I795" s="70"/>
      <c r="J795" s="61"/>
      <c r="K795" s="61"/>
      <c r="L795" s="61"/>
      <c r="M795" s="61"/>
      <c r="N795" s="120">
        <f t="shared" si="184"/>
        <v>0</v>
      </c>
      <c r="O795" s="120">
        <f t="shared" si="185"/>
        <v>0</v>
      </c>
      <c r="P795" s="121">
        <f t="shared" si="186"/>
        <v>0</v>
      </c>
      <c r="Q795" s="121">
        <f t="shared" si="187"/>
        <v>0</v>
      </c>
      <c r="R795" s="122">
        <f t="shared" si="188"/>
        <v>24</v>
      </c>
      <c r="S795" s="120">
        <f t="shared" si="189"/>
        <v>1</v>
      </c>
      <c r="T795" s="120">
        <f t="shared" si="190"/>
        <v>1</v>
      </c>
      <c r="U795" s="149"/>
      <c r="V795" s="142">
        <f>+IF(M795&lt;&gt;0,($L795*(Lister!$F$11+Lister!$F$10*($K795+1000)/1000)+($J795-$L795)*Lister!$F$9)*1.05/$M795/60,0)</f>
        <v>0</v>
      </c>
      <c r="W795" s="142"/>
      <c r="X795" s="158">
        <f t="shared" si="183"/>
        <v>0</v>
      </c>
      <c r="Y795" s="121">
        <f t="shared" si="191"/>
        <v>0</v>
      </c>
      <c r="Z795" s="121">
        <f t="shared" si="192"/>
        <v>0</v>
      </c>
    </row>
    <row r="796" spans="1:26" x14ac:dyDescent="0.25">
      <c r="A796" s="37"/>
      <c r="B796" s="57"/>
      <c r="C796" s="57"/>
      <c r="D796" s="57"/>
      <c r="E796" s="57"/>
      <c r="F796" s="57"/>
      <c r="G796" s="70"/>
      <c r="H796" s="71"/>
      <c r="I796" s="70"/>
      <c r="J796" s="61"/>
      <c r="K796" s="61"/>
      <c r="L796" s="61"/>
      <c r="M796" s="61"/>
      <c r="N796" s="120">
        <f t="shared" si="184"/>
        <v>0</v>
      </c>
      <c r="O796" s="120">
        <f t="shared" si="185"/>
        <v>0</v>
      </c>
      <c r="P796" s="121">
        <f t="shared" si="186"/>
        <v>0</v>
      </c>
      <c r="Q796" s="121">
        <f t="shared" si="187"/>
        <v>0</v>
      </c>
      <c r="R796" s="122">
        <f t="shared" si="188"/>
        <v>24</v>
      </c>
      <c r="S796" s="120">
        <f t="shared" si="189"/>
        <v>1</v>
      </c>
      <c r="T796" s="120">
        <f t="shared" si="190"/>
        <v>1</v>
      </c>
      <c r="U796" s="149"/>
      <c r="V796" s="142">
        <f>+IF(M796&lt;&gt;0,($L796*(Lister!$F$11+Lister!$F$10*($K796+1000)/1000)+($J796-$L796)*Lister!$F$9)*1.05/$M796/60,0)</f>
        <v>0</v>
      </c>
      <c r="W796" s="142"/>
      <c r="X796" s="158">
        <f t="shared" si="183"/>
        <v>0</v>
      </c>
      <c r="Y796" s="121">
        <f t="shared" si="191"/>
        <v>0</v>
      </c>
      <c r="Z796" s="121">
        <f t="shared" si="192"/>
        <v>0</v>
      </c>
    </row>
    <row r="797" spans="1:26" x14ac:dyDescent="0.25">
      <c r="A797" s="37"/>
      <c r="B797" s="57"/>
      <c r="C797" s="57"/>
      <c r="D797" s="57"/>
      <c r="E797" s="57"/>
      <c r="F797" s="57"/>
      <c r="G797" s="70"/>
      <c r="H797" s="71"/>
      <c r="I797" s="70"/>
      <c r="J797" s="61"/>
      <c r="K797" s="61"/>
      <c r="L797" s="61"/>
      <c r="M797" s="61"/>
      <c r="N797" s="120">
        <f t="shared" si="184"/>
        <v>0</v>
      </c>
      <c r="O797" s="120">
        <f t="shared" si="185"/>
        <v>0</v>
      </c>
      <c r="P797" s="121">
        <f t="shared" si="186"/>
        <v>0</v>
      </c>
      <c r="Q797" s="121">
        <f t="shared" si="187"/>
        <v>0</v>
      </c>
      <c r="R797" s="122">
        <f t="shared" si="188"/>
        <v>24</v>
      </c>
      <c r="S797" s="120">
        <f t="shared" si="189"/>
        <v>1</v>
      </c>
      <c r="T797" s="120">
        <f t="shared" si="190"/>
        <v>1</v>
      </c>
      <c r="U797" s="149"/>
      <c r="V797" s="142">
        <f>+IF(M797&lt;&gt;0,($L797*(Lister!$F$11+Lister!$F$10*($K797+1000)/1000)+($J797-$L797)*Lister!$F$9)*1.05/$M797/60,0)</f>
        <v>0</v>
      </c>
      <c r="W797" s="142"/>
      <c r="X797" s="158">
        <f t="shared" si="183"/>
        <v>0</v>
      </c>
      <c r="Y797" s="121">
        <f t="shared" si="191"/>
        <v>0</v>
      </c>
      <c r="Z797" s="121">
        <f t="shared" si="192"/>
        <v>0</v>
      </c>
    </row>
    <row r="798" spans="1:26" x14ac:dyDescent="0.25">
      <c r="A798" s="37"/>
      <c r="B798" s="57"/>
      <c r="C798" s="57"/>
      <c r="D798" s="57"/>
      <c r="E798" s="57"/>
      <c r="F798" s="57"/>
      <c r="G798" s="70"/>
      <c r="H798" s="71"/>
      <c r="I798" s="70"/>
      <c r="J798" s="61"/>
      <c r="K798" s="61"/>
      <c r="L798" s="61"/>
      <c r="M798" s="61"/>
      <c r="N798" s="120">
        <f t="shared" si="184"/>
        <v>0</v>
      </c>
      <c r="O798" s="120">
        <f t="shared" si="185"/>
        <v>0</v>
      </c>
      <c r="P798" s="121">
        <f t="shared" si="186"/>
        <v>0</v>
      </c>
      <c r="Q798" s="121">
        <f t="shared" si="187"/>
        <v>0</v>
      </c>
      <c r="R798" s="122">
        <f t="shared" si="188"/>
        <v>24</v>
      </c>
      <c r="S798" s="120">
        <f t="shared" si="189"/>
        <v>1</v>
      </c>
      <c r="T798" s="120">
        <f t="shared" si="190"/>
        <v>1</v>
      </c>
      <c r="U798" s="149"/>
      <c r="V798" s="142">
        <f>+IF(M798&lt;&gt;0,($L798*(Lister!$F$11+Lister!$F$10*($K798+1000)/1000)+($J798-$L798)*Lister!$F$9)*1.05/$M798/60,0)</f>
        <v>0</v>
      </c>
      <c r="W798" s="142"/>
      <c r="X798" s="158">
        <f t="shared" si="183"/>
        <v>0</v>
      </c>
      <c r="Y798" s="121">
        <f t="shared" si="191"/>
        <v>0</v>
      </c>
      <c r="Z798" s="121">
        <f t="shared" si="192"/>
        <v>0</v>
      </c>
    </row>
    <row r="799" spans="1:26" x14ac:dyDescent="0.25">
      <c r="A799" s="37"/>
      <c r="B799" s="57"/>
      <c r="C799" s="57"/>
      <c r="D799" s="57"/>
      <c r="E799" s="57"/>
      <c r="F799" s="57"/>
      <c r="G799" s="70"/>
      <c r="H799" s="71"/>
      <c r="I799" s="70"/>
      <c r="J799" s="61"/>
      <c r="K799" s="61"/>
      <c r="L799" s="61"/>
      <c r="M799" s="61"/>
      <c r="N799" s="120">
        <f t="shared" si="184"/>
        <v>0</v>
      </c>
      <c r="O799" s="120">
        <f t="shared" si="185"/>
        <v>0</v>
      </c>
      <c r="P799" s="121">
        <f t="shared" si="186"/>
        <v>0</v>
      </c>
      <c r="Q799" s="121">
        <f t="shared" si="187"/>
        <v>0</v>
      </c>
      <c r="R799" s="122">
        <f t="shared" si="188"/>
        <v>24</v>
      </c>
      <c r="S799" s="120">
        <f t="shared" si="189"/>
        <v>1</v>
      </c>
      <c r="T799" s="120">
        <f t="shared" si="190"/>
        <v>1</v>
      </c>
      <c r="U799" s="149"/>
      <c r="V799" s="142">
        <f>+IF(M799&lt;&gt;0,($L799*(Lister!$F$11+Lister!$F$10*($K799+1000)/1000)+($J799-$L799)*Lister!$F$9)*1.05/$M799/60,0)</f>
        <v>0</v>
      </c>
      <c r="W799" s="142"/>
      <c r="X799" s="158">
        <f t="shared" si="183"/>
        <v>0</v>
      </c>
      <c r="Y799" s="121">
        <f t="shared" si="191"/>
        <v>0</v>
      </c>
      <c r="Z799" s="121">
        <f t="shared" si="192"/>
        <v>0</v>
      </c>
    </row>
    <row r="800" spans="1:26" x14ac:dyDescent="0.25">
      <c r="A800" s="37"/>
      <c r="B800" s="57"/>
      <c r="C800" s="57"/>
      <c r="D800" s="57"/>
      <c r="E800" s="57"/>
      <c r="F800" s="57"/>
      <c r="G800" s="70"/>
      <c r="H800" s="71"/>
      <c r="I800" s="70"/>
      <c r="J800" s="61"/>
      <c r="K800" s="61"/>
      <c r="L800" s="61"/>
      <c r="M800" s="61"/>
      <c r="N800" s="120">
        <f t="shared" si="184"/>
        <v>0</v>
      </c>
      <c r="O800" s="120">
        <f t="shared" si="185"/>
        <v>0</v>
      </c>
      <c r="P800" s="121">
        <f t="shared" si="186"/>
        <v>0</v>
      </c>
      <c r="Q800" s="121">
        <f t="shared" si="187"/>
        <v>0</v>
      </c>
      <c r="R800" s="122">
        <f t="shared" si="188"/>
        <v>24</v>
      </c>
      <c r="S800" s="120">
        <f t="shared" si="189"/>
        <v>1</v>
      </c>
      <c r="T800" s="120">
        <f t="shared" si="190"/>
        <v>1</v>
      </c>
      <c r="U800" s="149"/>
      <c r="V800" s="142">
        <f>+IF(M800&lt;&gt;0,($L800*(Lister!$F$11+Lister!$F$10*($K800+1000)/1000)+($J800-$L800)*Lister!$F$9)*1.05/$M800/60,0)</f>
        <v>0</v>
      </c>
      <c r="W800" s="142"/>
      <c r="X800" s="158">
        <f t="shared" si="183"/>
        <v>0</v>
      </c>
      <c r="Y800" s="121">
        <f t="shared" si="191"/>
        <v>0</v>
      </c>
      <c r="Z800" s="121">
        <f t="shared" si="192"/>
        <v>0</v>
      </c>
    </row>
    <row r="801" spans="1:26" x14ac:dyDescent="0.25">
      <c r="A801" s="37"/>
      <c r="B801" s="57"/>
      <c r="C801" s="57"/>
      <c r="D801" s="57"/>
      <c r="E801" s="57"/>
      <c r="F801" s="57"/>
      <c r="G801" s="70"/>
      <c r="H801" s="71"/>
      <c r="I801" s="70"/>
      <c r="J801" s="61"/>
      <c r="K801" s="61"/>
      <c r="L801" s="61"/>
      <c r="M801" s="61"/>
      <c r="N801" s="120">
        <f t="shared" si="184"/>
        <v>0</v>
      </c>
      <c r="O801" s="120">
        <f t="shared" si="185"/>
        <v>0</v>
      </c>
      <c r="P801" s="121">
        <f t="shared" si="186"/>
        <v>0</v>
      </c>
      <c r="Q801" s="121">
        <f t="shared" si="187"/>
        <v>0</v>
      </c>
      <c r="R801" s="122">
        <f t="shared" si="188"/>
        <v>24</v>
      </c>
      <c r="S801" s="120">
        <f t="shared" si="189"/>
        <v>1</v>
      </c>
      <c r="T801" s="120">
        <f t="shared" si="190"/>
        <v>1</v>
      </c>
      <c r="U801" s="149"/>
      <c r="V801" s="142">
        <f>+IF(M801&lt;&gt;0,($L801*(Lister!$F$11+Lister!$F$10*($K801+1000)/1000)+($J801-$L801)*Lister!$F$9)*1.05/$M801/60,0)</f>
        <v>0</v>
      </c>
      <c r="W801" s="142"/>
      <c r="X801" s="158">
        <f t="shared" si="183"/>
        <v>0</v>
      </c>
      <c r="Y801" s="121">
        <f t="shared" si="191"/>
        <v>0</v>
      </c>
      <c r="Z801" s="121">
        <f t="shared" si="192"/>
        <v>0</v>
      </c>
    </row>
    <row r="802" spans="1:26" x14ac:dyDescent="0.25">
      <c r="A802" s="37"/>
      <c r="B802" s="57"/>
      <c r="C802" s="57"/>
      <c r="D802" s="57"/>
      <c r="E802" s="57"/>
      <c r="F802" s="57"/>
      <c r="G802" s="70"/>
      <c r="H802" s="71"/>
      <c r="I802" s="70"/>
      <c r="J802" s="61"/>
      <c r="K802" s="61"/>
      <c r="L802" s="61"/>
      <c r="M802" s="61"/>
      <c r="N802" s="120">
        <f t="shared" si="184"/>
        <v>0</v>
      </c>
      <c r="O802" s="120">
        <f t="shared" si="185"/>
        <v>0</v>
      </c>
      <c r="P802" s="121">
        <f t="shared" si="186"/>
        <v>0</v>
      </c>
      <c r="Q802" s="121">
        <f t="shared" si="187"/>
        <v>0</v>
      </c>
      <c r="R802" s="122">
        <f t="shared" si="188"/>
        <v>24</v>
      </c>
      <c r="S802" s="120">
        <f t="shared" si="189"/>
        <v>1</v>
      </c>
      <c r="T802" s="120">
        <f t="shared" si="190"/>
        <v>1</v>
      </c>
      <c r="U802" s="149"/>
      <c r="V802" s="142">
        <f>+IF(M802&lt;&gt;0,($L802*(Lister!$F$11+Lister!$F$10*($K802+1000)/1000)+($J802-$L802)*Lister!$F$9)*1.05/$M802/60,0)</f>
        <v>0</v>
      </c>
      <c r="W802" s="142"/>
      <c r="X802" s="158">
        <f t="shared" si="183"/>
        <v>0</v>
      </c>
      <c r="Y802" s="121">
        <f t="shared" si="191"/>
        <v>0</v>
      </c>
      <c r="Z802" s="121">
        <f t="shared" si="192"/>
        <v>0</v>
      </c>
    </row>
    <row r="803" spans="1:26" x14ac:dyDescent="0.25">
      <c r="A803" s="37"/>
      <c r="B803" s="57"/>
      <c r="C803" s="57"/>
      <c r="D803" s="57"/>
      <c r="E803" s="57"/>
      <c r="F803" s="57"/>
      <c r="G803" s="70"/>
      <c r="H803" s="71"/>
      <c r="I803" s="70"/>
      <c r="J803" s="61"/>
      <c r="K803" s="61"/>
      <c r="L803" s="61"/>
      <c r="M803" s="61"/>
      <c r="N803" s="120">
        <f t="shared" si="184"/>
        <v>0</v>
      </c>
      <c r="O803" s="120">
        <f t="shared" si="185"/>
        <v>0</v>
      </c>
      <c r="P803" s="121">
        <f t="shared" si="186"/>
        <v>0</v>
      </c>
      <c r="Q803" s="121">
        <f t="shared" si="187"/>
        <v>0</v>
      </c>
      <c r="R803" s="122">
        <f t="shared" si="188"/>
        <v>24</v>
      </c>
      <c r="S803" s="120">
        <f t="shared" si="189"/>
        <v>1</v>
      </c>
      <c r="T803" s="120">
        <f t="shared" si="190"/>
        <v>1</v>
      </c>
      <c r="U803" s="149"/>
      <c r="V803" s="142">
        <f>+IF(M803&lt;&gt;0,($L803*(Lister!$F$11+Lister!$F$10*($K803+1000)/1000)+($J803-$L803)*Lister!$F$9)*1.05/$M803/60,0)</f>
        <v>0</v>
      </c>
      <c r="W803" s="142"/>
      <c r="X803" s="158">
        <f t="shared" si="183"/>
        <v>0</v>
      </c>
      <c r="Y803" s="121">
        <f t="shared" si="191"/>
        <v>0</v>
      </c>
      <c r="Z803" s="121">
        <f t="shared" si="192"/>
        <v>0</v>
      </c>
    </row>
    <row r="804" spans="1:26" x14ac:dyDescent="0.25">
      <c r="A804" s="37"/>
      <c r="B804" s="57"/>
      <c r="C804" s="57"/>
      <c r="D804" s="57"/>
      <c r="E804" s="57"/>
      <c r="F804" s="57"/>
      <c r="G804" s="70"/>
      <c r="H804" s="71"/>
      <c r="I804" s="70"/>
      <c r="J804" s="61"/>
      <c r="K804" s="61"/>
      <c r="L804" s="61"/>
      <c r="M804" s="61"/>
      <c r="N804" s="120">
        <f t="shared" si="184"/>
        <v>0</v>
      </c>
      <c r="O804" s="120">
        <f t="shared" si="185"/>
        <v>0</v>
      </c>
      <c r="P804" s="121">
        <f t="shared" si="186"/>
        <v>0</v>
      </c>
      <c r="Q804" s="121">
        <f t="shared" si="187"/>
        <v>0</v>
      </c>
      <c r="R804" s="122">
        <f t="shared" si="188"/>
        <v>24</v>
      </c>
      <c r="S804" s="120">
        <f t="shared" si="189"/>
        <v>1</v>
      </c>
      <c r="T804" s="120">
        <f t="shared" si="190"/>
        <v>1</v>
      </c>
      <c r="U804" s="149"/>
      <c r="V804" s="142">
        <f>+IF(M804&lt;&gt;0,($L804*(Lister!$F$11+Lister!$F$10*($K804+1000)/1000)+($J804-$L804)*Lister!$F$9)*1.05/$M804/60,0)</f>
        <v>0</v>
      </c>
      <c r="W804" s="142"/>
      <c r="X804" s="158">
        <f t="shared" si="183"/>
        <v>0</v>
      </c>
      <c r="Y804" s="121">
        <f t="shared" si="191"/>
        <v>0</v>
      </c>
      <c r="Z804" s="121">
        <f t="shared" si="192"/>
        <v>0</v>
      </c>
    </row>
    <row r="805" spans="1:26" x14ac:dyDescent="0.25">
      <c r="A805" s="37"/>
      <c r="B805" s="57"/>
      <c r="C805" s="57"/>
      <c r="D805" s="57"/>
      <c r="E805" s="57"/>
      <c r="F805" s="57"/>
      <c r="G805" s="70"/>
      <c r="H805" s="71"/>
      <c r="I805" s="70"/>
      <c r="J805" s="61"/>
      <c r="K805" s="61"/>
      <c r="L805" s="61"/>
      <c r="M805" s="61"/>
      <c r="N805" s="120">
        <f t="shared" si="184"/>
        <v>0</v>
      </c>
      <c r="O805" s="120">
        <f t="shared" si="185"/>
        <v>0</v>
      </c>
      <c r="P805" s="121">
        <f t="shared" si="186"/>
        <v>0</v>
      </c>
      <c r="Q805" s="121">
        <f t="shared" si="187"/>
        <v>0</v>
      </c>
      <c r="R805" s="122">
        <f t="shared" si="188"/>
        <v>24</v>
      </c>
      <c r="S805" s="120">
        <f t="shared" si="189"/>
        <v>1</v>
      </c>
      <c r="T805" s="120">
        <f t="shared" si="190"/>
        <v>1</v>
      </c>
      <c r="U805" s="149"/>
      <c r="V805" s="142">
        <f>+IF(M805&lt;&gt;0,($L805*(Lister!$F$11+Lister!$F$10*($K805+1000)/1000)+($J805-$L805)*Lister!$F$9)*1.05/$M805/60,0)</f>
        <v>0</v>
      </c>
      <c r="W805" s="142"/>
      <c r="X805" s="158">
        <f t="shared" si="183"/>
        <v>0</v>
      </c>
      <c r="Y805" s="121">
        <f t="shared" si="191"/>
        <v>0</v>
      </c>
      <c r="Z805" s="121">
        <f t="shared" si="192"/>
        <v>0</v>
      </c>
    </row>
    <row r="806" spans="1:26" x14ac:dyDescent="0.25">
      <c r="A806" s="37"/>
      <c r="B806" s="57"/>
      <c r="C806" s="57"/>
      <c r="D806" s="57"/>
      <c r="E806" s="57"/>
      <c r="F806" s="57"/>
      <c r="G806" s="70"/>
      <c r="H806" s="71"/>
      <c r="I806" s="70"/>
      <c r="J806" s="61"/>
      <c r="K806" s="61"/>
      <c r="L806" s="61"/>
      <c r="M806" s="61"/>
      <c r="N806" s="120">
        <f t="shared" si="184"/>
        <v>0</v>
      </c>
      <c r="O806" s="120">
        <f t="shared" si="185"/>
        <v>0</v>
      </c>
      <c r="P806" s="121">
        <f t="shared" si="186"/>
        <v>0</v>
      </c>
      <c r="Q806" s="121">
        <f t="shared" si="187"/>
        <v>0</v>
      </c>
      <c r="R806" s="122">
        <f t="shared" si="188"/>
        <v>24</v>
      </c>
      <c r="S806" s="120">
        <f t="shared" si="189"/>
        <v>1</v>
      </c>
      <c r="T806" s="120">
        <f t="shared" si="190"/>
        <v>1</v>
      </c>
      <c r="U806" s="149"/>
      <c r="V806" s="142">
        <f>+IF(M806&lt;&gt;0,($L806*(Lister!$F$11+Lister!$F$10*($K806+1000)/1000)+($J806-$L806)*Lister!$F$9)*1.05/$M806/60,0)</f>
        <v>0</v>
      </c>
      <c r="W806" s="142"/>
      <c r="X806" s="158">
        <f t="shared" si="183"/>
        <v>0</v>
      </c>
      <c r="Y806" s="121">
        <f t="shared" si="191"/>
        <v>0</v>
      </c>
      <c r="Z806" s="121">
        <f t="shared" si="192"/>
        <v>0</v>
      </c>
    </row>
    <row r="807" spans="1:26" x14ac:dyDescent="0.25">
      <c r="A807" s="37"/>
      <c r="B807" s="57"/>
      <c r="C807" s="57"/>
      <c r="D807" s="57"/>
      <c r="E807" s="57"/>
      <c r="F807" s="57"/>
      <c r="G807" s="70"/>
      <c r="H807" s="71"/>
      <c r="I807" s="70"/>
      <c r="J807" s="61"/>
      <c r="K807" s="61"/>
      <c r="L807" s="61"/>
      <c r="M807" s="61"/>
      <c r="N807" s="120">
        <f t="shared" si="184"/>
        <v>0</v>
      </c>
      <c r="O807" s="120">
        <f t="shared" si="185"/>
        <v>0</v>
      </c>
      <c r="P807" s="121">
        <f t="shared" si="186"/>
        <v>0</v>
      </c>
      <c r="Q807" s="121">
        <f t="shared" si="187"/>
        <v>0</v>
      </c>
      <c r="R807" s="122">
        <f t="shared" si="188"/>
        <v>24</v>
      </c>
      <c r="S807" s="120">
        <f t="shared" si="189"/>
        <v>1</v>
      </c>
      <c r="T807" s="120">
        <f t="shared" si="190"/>
        <v>1</v>
      </c>
      <c r="U807" s="149"/>
      <c r="V807" s="142">
        <f>+IF(M807&lt;&gt;0,($L807*(Lister!$F$11+Lister!$F$10*($K807+1000)/1000)+($J807-$L807)*Lister!$F$9)*1.05/$M807/60,0)</f>
        <v>0</v>
      </c>
      <c r="W807" s="142"/>
      <c r="X807" s="158">
        <f t="shared" si="183"/>
        <v>0</v>
      </c>
      <c r="Y807" s="121">
        <f t="shared" si="191"/>
        <v>0</v>
      </c>
      <c r="Z807" s="121">
        <f t="shared" si="192"/>
        <v>0</v>
      </c>
    </row>
    <row r="808" spans="1:26" x14ac:dyDescent="0.25">
      <c r="A808" s="37"/>
      <c r="B808" s="57"/>
      <c r="C808" s="57"/>
      <c r="D808" s="57"/>
      <c r="E808" s="57"/>
      <c r="F808" s="57"/>
      <c r="G808" s="70"/>
      <c r="H808" s="71"/>
      <c r="I808" s="70"/>
      <c r="J808" s="61"/>
      <c r="K808" s="61"/>
      <c r="L808" s="61"/>
      <c r="M808" s="61"/>
      <c r="N808" s="120">
        <f t="shared" si="184"/>
        <v>0</v>
      </c>
      <c r="O808" s="120">
        <f t="shared" si="185"/>
        <v>0</v>
      </c>
      <c r="P808" s="121">
        <f t="shared" si="186"/>
        <v>0</v>
      </c>
      <c r="Q808" s="121">
        <f t="shared" si="187"/>
        <v>0</v>
      </c>
      <c r="R808" s="122">
        <f t="shared" si="188"/>
        <v>24</v>
      </c>
      <c r="S808" s="120">
        <f t="shared" si="189"/>
        <v>1</v>
      </c>
      <c r="T808" s="120">
        <f t="shared" si="190"/>
        <v>1</v>
      </c>
      <c r="U808" s="149"/>
      <c r="V808" s="142">
        <f>+IF(M808&lt;&gt;0,($L808*(Lister!$F$11+Lister!$F$10*($K808+1000)/1000)+($J808-$L808)*Lister!$F$9)*1.05/$M808/60,0)</f>
        <v>0</v>
      </c>
      <c r="W808" s="142"/>
      <c r="X808" s="158">
        <f t="shared" si="183"/>
        <v>0</v>
      </c>
      <c r="Y808" s="121">
        <f t="shared" si="191"/>
        <v>0</v>
      </c>
      <c r="Z808" s="121">
        <f t="shared" si="192"/>
        <v>0</v>
      </c>
    </row>
    <row r="809" spans="1:26" x14ac:dyDescent="0.25">
      <c r="A809" s="37"/>
      <c r="B809" s="57"/>
      <c r="C809" s="57"/>
      <c r="D809" s="57"/>
      <c r="E809" s="57"/>
      <c r="F809" s="57"/>
      <c r="G809" s="70"/>
      <c r="H809" s="71"/>
      <c r="I809" s="70"/>
      <c r="J809" s="61"/>
      <c r="K809" s="61"/>
      <c r="L809" s="61"/>
      <c r="M809" s="61"/>
      <c r="N809" s="120">
        <f t="shared" si="184"/>
        <v>0</v>
      </c>
      <c r="O809" s="120">
        <f t="shared" si="185"/>
        <v>0</v>
      </c>
      <c r="P809" s="121">
        <f t="shared" si="186"/>
        <v>0</v>
      </c>
      <c r="Q809" s="121">
        <f t="shared" si="187"/>
        <v>0</v>
      </c>
      <c r="R809" s="122">
        <f t="shared" si="188"/>
        <v>24</v>
      </c>
      <c r="S809" s="120">
        <f t="shared" si="189"/>
        <v>1</v>
      </c>
      <c r="T809" s="120">
        <f t="shared" si="190"/>
        <v>1</v>
      </c>
      <c r="U809" s="149"/>
      <c r="V809" s="142">
        <f>+IF(M809&lt;&gt;0,($L809*(Lister!$F$11+Lister!$F$10*($K809+1000)/1000)+($J809-$L809)*Lister!$F$9)*1.05/$M809/60,0)</f>
        <v>0</v>
      </c>
      <c r="W809" s="142"/>
      <c r="X809" s="158">
        <f t="shared" si="183"/>
        <v>0</v>
      </c>
      <c r="Y809" s="121">
        <f t="shared" si="191"/>
        <v>0</v>
      </c>
      <c r="Z809" s="121">
        <f t="shared" si="192"/>
        <v>0</v>
      </c>
    </row>
    <row r="810" spans="1:26" x14ac:dyDescent="0.25">
      <c r="A810" s="37"/>
      <c r="B810" s="57"/>
      <c r="C810" s="57"/>
      <c r="D810" s="57"/>
      <c r="E810" s="57"/>
      <c r="F810" s="57"/>
      <c r="G810" s="70"/>
      <c r="H810" s="71"/>
      <c r="I810" s="70"/>
      <c r="J810" s="61"/>
      <c r="K810" s="61"/>
      <c r="L810" s="61"/>
      <c r="M810" s="61"/>
      <c r="N810" s="120">
        <f t="shared" si="184"/>
        <v>0</v>
      </c>
      <c r="O810" s="120">
        <f t="shared" si="185"/>
        <v>0</v>
      </c>
      <c r="P810" s="121">
        <f t="shared" si="186"/>
        <v>0</v>
      </c>
      <c r="Q810" s="121">
        <f t="shared" si="187"/>
        <v>0</v>
      </c>
      <c r="R810" s="122">
        <f t="shared" si="188"/>
        <v>24</v>
      </c>
      <c r="S810" s="120">
        <f t="shared" si="189"/>
        <v>1</v>
      </c>
      <c r="T810" s="120">
        <f t="shared" si="190"/>
        <v>1</v>
      </c>
      <c r="U810" s="149"/>
      <c r="V810" s="142">
        <f>+IF(M810&lt;&gt;0,($L810*(Lister!$F$11+Lister!$F$10*($K810+1000)/1000)+($J810-$L810)*Lister!$F$9)*1.05/$M810/60,0)</f>
        <v>0</v>
      </c>
      <c r="W810" s="142"/>
      <c r="X810" s="158">
        <f t="shared" si="183"/>
        <v>0</v>
      </c>
      <c r="Y810" s="121">
        <f t="shared" si="191"/>
        <v>0</v>
      </c>
      <c r="Z810" s="121">
        <f t="shared" si="192"/>
        <v>0</v>
      </c>
    </row>
    <row r="811" spans="1:26" x14ac:dyDescent="0.25">
      <c r="A811" s="37"/>
      <c r="B811" s="57"/>
      <c r="C811" s="57"/>
      <c r="D811" s="57"/>
      <c r="E811" s="57"/>
      <c r="F811" s="57"/>
      <c r="G811" s="70"/>
      <c r="H811" s="71"/>
      <c r="I811" s="70"/>
      <c r="J811" s="61"/>
      <c r="K811" s="61"/>
      <c r="L811" s="61"/>
      <c r="M811" s="61"/>
      <c r="N811" s="120">
        <f t="shared" si="184"/>
        <v>0</v>
      </c>
      <c r="O811" s="120">
        <f t="shared" si="185"/>
        <v>0</v>
      </c>
      <c r="P811" s="121">
        <f t="shared" si="186"/>
        <v>0</v>
      </c>
      <c r="Q811" s="121">
        <f t="shared" si="187"/>
        <v>0</v>
      </c>
      <c r="R811" s="122">
        <f t="shared" si="188"/>
        <v>24</v>
      </c>
      <c r="S811" s="120">
        <f t="shared" si="189"/>
        <v>1</v>
      </c>
      <c r="T811" s="120">
        <f t="shared" si="190"/>
        <v>1</v>
      </c>
      <c r="U811" s="149"/>
      <c r="V811" s="142">
        <f>+IF(M811&lt;&gt;0,($L811*(Lister!$F$11+Lister!$F$10*($K811+1000)/1000)+($J811-$L811)*Lister!$F$9)*1.05/$M811/60,0)</f>
        <v>0</v>
      </c>
      <c r="W811" s="142"/>
      <c r="X811" s="158">
        <f t="shared" si="183"/>
        <v>0</v>
      </c>
      <c r="Y811" s="121">
        <f t="shared" si="191"/>
        <v>0</v>
      </c>
      <c r="Z811" s="121">
        <f t="shared" si="192"/>
        <v>0</v>
      </c>
    </row>
    <row r="812" spans="1:26" x14ac:dyDescent="0.25">
      <c r="A812" s="37"/>
      <c r="B812" s="57"/>
      <c r="C812" s="57"/>
      <c r="D812" s="57"/>
      <c r="E812" s="57"/>
      <c r="F812" s="57"/>
      <c r="G812" s="70"/>
      <c r="H812" s="71"/>
      <c r="I812" s="70"/>
      <c r="J812" s="61"/>
      <c r="K812" s="61"/>
      <c r="L812" s="61"/>
      <c r="M812" s="61"/>
      <c r="N812" s="120">
        <f t="shared" si="184"/>
        <v>0</v>
      </c>
      <c r="O812" s="120">
        <f t="shared" si="185"/>
        <v>0</v>
      </c>
      <c r="P812" s="121">
        <f t="shared" si="186"/>
        <v>0</v>
      </c>
      <c r="Q812" s="121">
        <f t="shared" si="187"/>
        <v>0</v>
      </c>
      <c r="R812" s="122">
        <f t="shared" si="188"/>
        <v>24</v>
      </c>
      <c r="S812" s="120">
        <f t="shared" si="189"/>
        <v>1</v>
      </c>
      <c r="T812" s="120">
        <f t="shared" si="190"/>
        <v>1</v>
      </c>
      <c r="U812" s="149"/>
      <c r="V812" s="142">
        <f>+IF(M812&lt;&gt;0,($L812*(Lister!$F$11+Lister!$F$10*($K812+1000)/1000)+($J812-$L812)*Lister!$F$9)*1.05/$M812/60,0)</f>
        <v>0</v>
      </c>
      <c r="W812" s="142"/>
      <c r="X812" s="158">
        <f t="shared" si="183"/>
        <v>0</v>
      </c>
      <c r="Y812" s="121">
        <f t="shared" si="191"/>
        <v>0</v>
      </c>
      <c r="Z812" s="121">
        <f t="shared" si="192"/>
        <v>0</v>
      </c>
    </row>
    <row r="813" spans="1:26" x14ac:dyDescent="0.25">
      <c r="A813" s="37"/>
      <c r="B813" s="57"/>
      <c r="C813" s="57"/>
      <c r="D813" s="57"/>
      <c r="E813" s="57"/>
      <c r="F813" s="57"/>
      <c r="G813" s="70"/>
      <c r="H813" s="71"/>
      <c r="I813" s="70"/>
      <c r="J813" s="61"/>
      <c r="K813" s="61"/>
      <c r="L813" s="61"/>
      <c r="M813" s="61"/>
      <c r="N813" s="120">
        <f t="shared" si="184"/>
        <v>0</v>
      </c>
      <c r="O813" s="120">
        <f t="shared" si="185"/>
        <v>0</v>
      </c>
      <c r="P813" s="121">
        <f t="shared" si="186"/>
        <v>0</v>
      </c>
      <c r="Q813" s="121">
        <f t="shared" si="187"/>
        <v>0</v>
      </c>
      <c r="R813" s="122">
        <f t="shared" si="188"/>
        <v>24</v>
      </c>
      <c r="S813" s="120">
        <f t="shared" si="189"/>
        <v>1</v>
      </c>
      <c r="T813" s="120">
        <f t="shared" si="190"/>
        <v>1</v>
      </c>
      <c r="U813" s="149"/>
      <c r="V813" s="142">
        <f>+IF(M813&lt;&gt;0,($L813*(Lister!$F$11+Lister!$F$10*($K813+1000)/1000)+($J813-$L813)*Lister!$F$9)*1.05/$M813/60,0)</f>
        <v>0</v>
      </c>
      <c r="W813" s="142"/>
      <c r="X813" s="158">
        <f t="shared" si="183"/>
        <v>0</v>
      </c>
      <c r="Y813" s="121">
        <f t="shared" si="191"/>
        <v>0</v>
      </c>
      <c r="Z813" s="121">
        <f t="shared" si="192"/>
        <v>0</v>
      </c>
    </row>
    <row r="814" spans="1:26" x14ac:dyDescent="0.25">
      <c r="A814" s="37"/>
      <c r="B814" s="57"/>
      <c r="C814" s="57"/>
      <c r="D814" s="57"/>
      <c r="E814" s="57"/>
      <c r="F814" s="57"/>
      <c r="G814" s="70"/>
      <c r="H814" s="71"/>
      <c r="I814" s="70"/>
      <c r="J814" s="61"/>
      <c r="K814" s="61"/>
      <c r="L814" s="61"/>
      <c r="M814" s="61"/>
      <c r="N814" s="120">
        <f t="shared" si="184"/>
        <v>0</v>
      </c>
      <c r="O814" s="120">
        <f t="shared" si="185"/>
        <v>0</v>
      </c>
      <c r="P814" s="121">
        <f t="shared" si="186"/>
        <v>0</v>
      </c>
      <c r="Q814" s="121">
        <f t="shared" si="187"/>
        <v>0</v>
      </c>
      <c r="R814" s="122">
        <f t="shared" si="188"/>
        <v>24</v>
      </c>
      <c r="S814" s="120">
        <f t="shared" si="189"/>
        <v>1</v>
      </c>
      <c r="T814" s="120">
        <f t="shared" si="190"/>
        <v>1</v>
      </c>
      <c r="U814" s="149"/>
      <c r="V814" s="142">
        <f>+IF(M814&lt;&gt;0,($L814*(Lister!$F$11+Lister!$F$10*($K814+1000)/1000)+($J814-$L814)*Lister!$F$9)*1.05/$M814/60,0)</f>
        <v>0</v>
      </c>
      <c r="W814" s="142"/>
      <c r="X814" s="158">
        <f t="shared" si="183"/>
        <v>0</v>
      </c>
      <c r="Y814" s="121">
        <f t="shared" si="191"/>
        <v>0</v>
      </c>
      <c r="Z814" s="121">
        <f t="shared" si="192"/>
        <v>0</v>
      </c>
    </row>
    <row r="815" spans="1:26" x14ac:dyDescent="0.25">
      <c r="A815" s="37"/>
      <c r="B815" s="57"/>
      <c r="C815" s="57"/>
      <c r="D815" s="57"/>
      <c r="E815" s="57"/>
      <c r="F815" s="57"/>
      <c r="G815" s="70"/>
      <c r="H815" s="71"/>
      <c r="I815" s="70"/>
      <c r="J815" s="61"/>
      <c r="K815" s="61"/>
      <c r="L815" s="61"/>
      <c r="M815" s="61"/>
      <c r="N815" s="120">
        <f t="shared" si="184"/>
        <v>0</v>
      </c>
      <c r="O815" s="120">
        <f t="shared" si="185"/>
        <v>0</v>
      </c>
      <c r="P815" s="121">
        <f t="shared" si="186"/>
        <v>0</v>
      </c>
      <c r="Q815" s="121">
        <f t="shared" si="187"/>
        <v>0</v>
      </c>
      <c r="R815" s="122">
        <f t="shared" si="188"/>
        <v>24</v>
      </c>
      <c r="S815" s="120">
        <f t="shared" si="189"/>
        <v>1</v>
      </c>
      <c r="T815" s="120">
        <f t="shared" si="190"/>
        <v>1</v>
      </c>
      <c r="U815" s="149"/>
      <c r="V815" s="142">
        <f>+IF(M815&lt;&gt;0,($L815*(Lister!$F$11+Lister!$F$10*($K815+1000)/1000)+($J815-$L815)*Lister!$F$9)*1.05/$M815/60,0)</f>
        <v>0</v>
      </c>
      <c r="W815" s="142"/>
      <c r="X815" s="158">
        <f t="shared" si="183"/>
        <v>0</v>
      </c>
      <c r="Y815" s="121">
        <f t="shared" si="191"/>
        <v>0</v>
      </c>
      <c r="Z815" s="121">
        <f t="shared" si="192"/>
        <v>0</v>
      </c>
    </row>
    <row r="816" spans="1:26" x14ac:dyDescent="0.25">
      <c r="A816" s="37"/>
      <c r="B816" s="57"/>
      <c r="C816" s="57"/>
      <c r="D816" s="57"/>
      <c r="E816" s="57"/>
      <c r="F816" s="57"/>
      <c r="G816" s="70"/>
      <c r="H816" s="71"/>
      <c r="I816" s="70"/>
      <c r="J816" s="61"/>
      <c r="K816" s="61"/>
      <c r="L816" s="61"/>
      <c r="M816" s="61"/>
      <c r="N816" s="120">
        <f t="shared" si="184"/>
        <v>0</v>
      </c>
      <c r="O816" s="120">
        <f t="shared" si="185"/>
        <v>0</v>
      </c>
      <c r="P816" s="121">
        <f t="shared" si="186"/>
        <v>0</v>
      </c>
      <c r="Q816" s="121">
        <f t="shared" si="187"/>
        <v>0</v>
      </c>
      <c r="R816" s="122">
        <f t="shared" si="188"/>
        <v>24</v>
      </c>
      <c r="S816" s="120">
        <f t="shared" si="189"/>
        <v>1</v>
      </c>
      <c r="T816" s="120">
        <f t="shared" si="190"/>
        <v>1</v>
      </c>
      <c r="U816" s="149"/>
      <c r="V816" s="142">
        <f>+IF(M816&lt;&gt;0,($L816*(Lister!$F$11+Lister!$F$10*($K816+1000)/1000)+($J816-$L816)*Lister!$F$9)*1.05/$M816/60,0)</f>
        <v>0</v>
      </c>
      <c r="W816" s="142"/>
      <c r="X816" s="158">
        <f t="shared" si="183"/>
        <v>0</v>
      </c>
      <c r="Y816" s="121">
        <f t="shared" si="191"/>
        <v>0</v>
      </c>
      <c r="Z816" s="121">
        <f t="shared" si="192"/>
        <v>0</v>
      </c>
    </row>
    <row r="817" spans="1:26" x14ac:dyDescent="0.25">
      <c r="A817" s="37"/>
      <c r="B817" s="57"/>
      <c r="C817" s="57"/>
      <c r="D817" s="57"/>
      <c r="E817" s="57"/>
      <c r="F817" s="57"/>
      <c r="G817" s="70"/>
      <c r="H817" s="71"/>
      <c r="I817" s="70"/>
      <c r="J817" s="61"/>
      <c r="K817" s="61"/>
      <c r="L817" s="61"/>
      <c r="M817" s="61"/>
      <c r="N817" s="120">
        <f t="shared" si="184"/>
        <v>0</v>
      </c>
      <c r="O817" s="120">
        <f t="shared" si="185"/>
        <v>0</v>
      </c>
      <c r="P817" s="121">
        <f t="shared" si="186"/>
        <v>0</v>
      </c>
      <c r="Q817" s="121">
        <f t="shared" si="187"/>
        <v>0</v>
      </c>
      <c r="R817" s="122">
        <f t="shared" si="188"/>
        <v>24</v>
      </c>
      <c r="S817" s="120">
        <f t="shared" si="189"/>
        <v>1</v>
      </c>
      <c r="T817" s="120">
        <f t="shared" si="190"/>
        <v>1</v>
      </c>
      <c r="U817" s="149"/>
      <c r="V817" s="142">
        <f>+IF(M817&lt;&gt;0,($L817*(Lister!$F$11+Lister!$F$10*($K817+1000)/1000)+($J817-$L817)*Lister!$F$9)*1.05/$M817/60,0)</f>
        <v>0</v>
      </c>
      <c r="W817" s="142"/>
      <c r="X817" s="158">
        <f t="shared" si="183"/>
        <v>0</v>
      </c>
      <c r="Y817" s="121">
        <f t="shared" si="191"/>
        <v>0</v>
      </c>
      <c r="Z817" s="121">
        <f t="shared" si="192"/>
        <v>0</v>
      </c>
    </row>
    <row r="818" spans="1:26" x14ac:dyDescent="0.25">
      <c r="A818" s="37"/>
      <c r="B818" s="57"/>
      <c r="C818" s="57"/>
      <c r="D818" s="57"/>
      <c r="E818" s="57"/>
      <c r="F818" s="57"/>
      <c r="G818" s="70"/>
      <c r="H818" s="71"/>
      <c r="I818" s="70"/>
      <c r="J818" s="61"/>
      <c r="K818" s="61"/>
      <c r="L818" s="61"/>
      <c r="M818" s="61"/>
      <c r="N818" s="120">
        <f t="shared" si="184"/>
        <v>0</v>
      </c>
      <c r="O818" s="120">
        <f t="shared" si="185"/>
        <v>0</v>
      </c>
      <c r="P818" s="121">
        <f t="shared" si="186"/>
        <v>0</v>
      </c>
      <c r="Q818" s="121">
        <f t="shared" si="187"/>
        <v>0</v>
      </c>
      <c r="R818" s="122">
        <f t="shared" si="188"/>
        <v>24</v>
      </c>
      <c r="S818" s="120">
        <f t="shared" si="189"/>
        <v>1</v>
      </c>
      <c r="T818" s="120">
        <f t="shared" si="190"/>
        <v>1</v>
      </c>
      <c r="U818" s="149"/>
      <c r="V818" s="142">
        <f>+IF(M818&lt;&gt;0,($L818*(Lister!$F$11+Lister!$F$10*($K818+1000)/1000)+($J818-$L818)*Lister!$F$9)*1.05/$M818/60,0)</f>
        <v>0</v>
      </c>
      <c r="W818" s="142"/>
      <c r="X818" s="158">
        <f t="shared" si="183"/>
        <v>0</v>
      </c>
      <c r="Y818" s="121">
        <f t="shared" si="191"/>
        <v>0</v>
      </c>
      <c r="Z818" s="121">
        <f t="shared" si="192"/>
        <v>0</v>
      </c>
    </row>
    <row r="819" spans="1:26" x14ac:dyDescent="0.25">
      <c r="A819" s="37"/>
      <c r="B819" s="57"/>
      <c r="C819" s="57"/>
      <c r="D819" s="57"/>
      <c r="E819" s="57"/>
      <c r="F819" s="57"/>
      <c r="G819" s="70"/>
      <c r="H819" s="71"/>
      <c r="I819" s="70"/>
      <c r="J819" s="61"/>
      <c r="K819" s="61"/>
      <c r="L819" s="61"/>
      <c r="M819" s="61"/>
      <c r="N819" s="120">
        <f t="shared" si="184"/>
        <v>0</v>
      </c>
      <c r="O819" s="120">
        <f t="shared" si="185"/>
        <v>0</v>
      </c>
      <c r="P819" s="121">
        <f t="shared" si="186"/>
        <v>0</v>
      </c>
      <c r="Q819" s="121">
        <f t="shared" si="187"/>
        <v>0</v>
      </c>
      <c r="R819" s="122">
        <f t="shared" si="188"/>
        <v>24</v>
      </c>
      <c r="S819" s="120">
        <f t="shared" si="189"/>
        <v>1</v>
      </c>
      <c r="T819" s="120">
        <f t="shared" si="190"/>
        <v>1</v>
      </c>
      <c r="U819" s="149"/>
      <c r="V819" s="142">
        <f>+IF(M819&lt;&gt;0,($L819*(Lister!$F$11+Lister!$F$10*($K819+1000)/1000)+($J819-$L819)*Lister!$F$9)*1.05/$M819/60,0)</f>
        <v>0</v>
      </c>
      <c r="W819" s="142"/>
      <c r="X819" s="158">
        <f t="shared" si="183"/>
        <v>0</v>
      </c>
      <c r="Y819" s="121">
        <f t="shared" si="191"/>
        <v>0</v>
      </c>
      <c r="Z819" s="121">
        <f t="shared" si="192"/>
        <v>0</v>
      </c>
    </row>
    <row r="820" spans="1:26" x14ac:dyDescent="0.25">
      <c r="A820" s="37"/>
      <c r="B820" s="57"/>
      <c r="C820" s="57"/>
      <c r="D820" s="57"/>
      <c r="E820" s="57"/>
      <c r="F820" s="57"/>
      <c r="G820" s="70"/>
      <c r="H820" s="71"/>
      <c r="I820" s="70"/>
      <c r="J820" s="61"/>
      <c r="K820" s="61"/>
      <c r="L820" s="61"/>
      <c r="M820" s="61"/>
      <c r="N820" s="120">
        <f t="shared" si="184"/>
        <v>0</v>
      </c>
      <c r="O820" s="120">
        <f t="shared" si="185"/>
        <v>0</v>
      </c>
      <c r="P820" s="121">
        <f t="shared" si="186"/>
        <v>0</v>
      </c>
      <c r="Q820" s="121">
        <f t="shared" si="187"/>
        <v>0</v>
      </c>
      <c r="R820" s="122">
        <f t="shared" si="188"/>
        <v>24</v>
      </c>
      <c r="S820" s="120">
        <f t="shared" si="189"/>
        <v>1</v>
      </c>
      <c r="T820" s="120">
        <f t="shared" si="190"/>
        <v>1</v>
      </c>
      <c r="U820" s="149"/>
      <c r="V820" s="142">
        <f>+IF(M820&lt;&gt;0,($L820*(Lister!$F$11+Lister!$F$10*($K820+1000)/1000)+($J820-$L820)*Lister!$F$9)*1.05/$M820/60,0)</f>
        <v>0</v>
      </c>
      <c r="W820" s="142"/>
      <c r="X820" s="158">
        <f t="shared" si="183"/>
        <v>0</v>
      </c>
      <c r="Y820" s="121">
        <f t="shared" si="191"/>
        <v>0</v>
      </c>
      <c r="Z820" s="121">
        <f t="shared" si="192"/>
        <v>0</v>
      </c>
    </row>
    <row r="821" spans="1:26" x14ac:dyDescent="0.25">
      <c r="A821" s="37"/>
      <c r="B821" s="57"/>
      <c r="C821" s="57"/>
      <c r="D821" s="57"/>
      <c r="E821" s="57"/>
      <c r="F821" s="57"/>
      <c r="G821" s="70"/>
      <c r="H821" s="71"/>
      <c r="I821" s="70"/>
      <c r="J821" s="61"/>
      <c r="K821" s="61"/>
      <c r="L821" s="61"/>
      <c r="M821" s="61"/>
      <c r="N821" s="120">
        <f t="shared" si="184"/>
        <v>0</v>
      </c>
      <c r="O821" s="120">
        <f t="shared" si="185"/>
        <v>0</v>
      </c>
      <c r="P821" s="121">
        <f t="shared" si="186"/>
        <v>0</v>
      </c>
      <c r="Q821" s="121">
        <f t="shared" si="187"/>
        <v>0</v>
      </c>
      <c r="R821" s="122">
        <f t="shared" si="188"/>
        <v>24</v>
      </c>
      <c r="S821" s="120">
        <f t="shared" si="189"/>
        <v>1</v>
      </c>
      <c r="T821" s="120">
        <f t="shared" si="190"/>
        <v>1</v>
      </c>
      <c r="U821" s="149"/>
      <c r="V821" s="142">
        <f>+IF(M821&lt;&gt;0,($L821*(Lister!$F$11+Lister!$F$10*($K821+1000)/1000)+($J821-$L821)*Lister!$F$9)*1.05/$M821/60,0)</f>
        <v>0</v>
      </c>
      <c r="W821" s="142"/>
      <c r="X821" s="158">
        <f t="shared" si="183"/>
        <v>0</v>
      </c>
      <c r="Y821" s="121">
        <f t="shared" si="191"/>
        <v>0</v>
      </c>
      <c r="Z821" s="121">
        <f t="shared" si="192"/>
        <v>0</v>
      </c>
    </row>
    <row r="822" spans="1:26" x14ac:dyDescent="0.25">
      <c r="A822" s="37"/>
      <c r="B822" s="57"/>
      <c r="C822" s="57"/>
      <c r="D822" s="57"/>
      <c r="E822" s="57"/>
      <c r="F822" s="57"/>
      <c r="G822" s="70"/>
      <c r="H822" s="71"/>
      <c r="I822" s="70"/>
      <c r="J822" s="61"/>
      <c r="K822" s="61"/>
      <c r="L822" s="61"/>
      <c r="M822" s="61"/>
      <c r="N822" s="120">
        <f t="shared" si="184"/>
        <v>0</v>
      </c>
      <c r="O822" s="120">
        <f t="shared" si="185"/>
        <v>0</v>
      </c>
      <c r="P822" s="121">
        <f t="shared" si="186"/>
        <v>0</v>
      </c>
      <c r="Q822" s="121">
        <f t="shared" si="187"/>
        <v>0</v>
      </c>
      <c r="R822" s="122">
        <f t="shared" si="188"/>
        <v>24</v>
      </c>
      <c r="S822" s="120">
        <f t="shared" si="189"/>
        <v>1</v>
      </c>
      <c r="T822" s="120">
        <f t="shared" si="190"/>
        <v>1</v>
      </c>
      <c r="U822" s="149"/>
      <c r="V822" s="142">
        <f>+IF(M822&lt;&gt;0,($L822*(Lister!$F$11+Lister!$F$10*($K822+1000)/1000)+($J822-$L822)*Lister!$F$9)*1.05/$M822/60,0)</f>
        <v>0</v>
      </c>
      <c r="W822" s="142"/>
      <c r="X822" s="158">
        <f t="shared" si="183"/>
        <v>0</v>
      </c>
      <c r="Y822" s="121">
        <f t="shared" si="191"/>
        <v>0</v>
      </c>
      <c r="Z822" s="121">
        <f t="shared" si="192"/>
        <v>0</v>
      </c>
    </row>
    <row r="823" spans="1:26" x14ac:dyDescent="0.25">
      <c r="A823" s="37"/>
      <c r="B823" s="57"/>
      <c r="C823" s="57"/>
      <c r="D823" s="57"/>
      <c r="E823" s="57"/>
      <c r="F823" s="57"/>
      <c r="G823" s="70"/>
      <c r="H823" s="71"/>
      <c r="I823" s="70"/>
      <c r="J823" s="61"/>
      <c r="K823" s="61"/>
      <c r="L823" s="61"/>
      <c r="M823" s="61"/>
      <c r="N823" s="120">
        <f t="shared" si="184"/>
        <v>0</v>
      </c>
      <c r="O823" s="120">
        <f t="shared" si="185"/>
        <v>0</v>
      </c>
      <c r="P823" s="121">
        <f t="shared" si="186"/>
        <v>0</v>
      </c>
      <c r="Q823" s="121">
        <f t="shared" si="187"/>
        <v>0</v>
      </c>
      <c r="R823" s="122">
        <f t="shared" si="188"/>
        <v>24</v>
      </c>
      <c r="S823" s="120">
        <f t="shared" si="189"/>
        <v>1</v>
      </c>
      <c r="T823" s="120">
        <f t="shared" si="190"/>
        <v>1</v>
      </c>
      <c r="U823" s="149"/>
      <c r="V823" s="142">
        <f>+IF(M823&lt;&gt;0,($L823*(Lister!$F$11+Lister!$F$10*($K823+1000)/1000)+($J823-$L823)*Lister!$F$9)*1.05/$M823/60,0)</f>
        <v>0</v>
      </c>
      <c r="W823" s="142"/>
      <c r="X823" s="158">
        <f t="shared" si="183"/>
        <v>0</v>
      </c>
      <c r="Y823" s="121">
        <f t="shared" si="191"/>
        <v>0</v>
      </c>
      <c r="Z823" s="121">
        <f t="shared" si="192"/>
        <v>0</v>
      </c>
    </row>
    <row r="824" spans="1:26" x14ac:dyDescent="0.25">
      <c r="A824" s="37"/>
      <c r="B824" s="57"/>
      <c r="C824" s="57"/>
      <c r="D824" s="57"/>
      <c r="E824" s="57"/>
      <c r="F824" s="57"/>
      <c r="G824" s="70"/>
      <c r="H824" s="71"/>
      <c r="I824" s="70"/>
      <c r="J824" s="61"/>
      <c r="K824" s="61"/>
      <c r="L824" s="61"/>
      <c r="M824" s="61"/>
      <c r="N824" s="120">
        <f t="shared" si="184"/>
        <v>0</v>
      </c>
      <c r="O824" s="120">
        <f t="shared" si="185"/>
        <v>0</v>
      </c>
      <c r="P824" s="121">
        <f t="shared" si="186"/>
        <v>0</v>
      </c>
      <c r="Q824" s="121">
        <f t="shared" si="187"/>
        <v>0</v>
      </c>
      <c r="R824" s="122">
        <f t="shared" si="188"/>
        <v>24</v>
      </c>
      <c r="S824" s="120">
        <f t="shared" si="189"/>
        <v>1</v>
      </c>
      <c r="T824" s="120">
        <f t="shared" si="190"/>
        <v>1</v>
      </c>
      <c r="U824" s="149"/>
      <c r="V824" s="142">
        <f>+IF(M824&lt;&gt;0,($L824*(Lister!$F$11+Lister!$F$10*($K824+1000)/1000)+($J824-$L824)*Lister!$F$9)*1.05/$M824/60,0)</f>
        <v>0</v>
      </c>
      <c r="W824" s="142"/>
      <c r="X824" s="158">
        <f t="shared" si="183"/>
        <v>0</v>
      </c>
      <c r="Y824" s="121">
        <f t="shared" si="191"/>
        <v>0</v>
      </c>
      <c r="Z824" s="121">
        <f t="shared" si="192"/>
        <v>0</v>
      </c>
    </row>
    <row r="825" spans="1:26" x14ac:dyDescent="0.25">
      <c r="A825" s="37"/>
      <c r="B825" s="57"/>
      <c r="C825" s="57"/>
      <c r="D825" s="57"/>
      <c r="E825" s="57"/>
      <c r="F825" s="57"/>
      <c r="G825" s="70"/>
      <c r="H825" s="71"/>
      <c r="I825" s="70"/>
      <c r="J825" s="61"/>
      <c r="K825" s="61"/>
      <c r="L825" s="61"/>
      <c r="M825" s="61"/>
      <c r="N825" s="120">
        <f t="shared" si="184"/>
        <v>0</v>
      </c>
      <c r="O825" s="120">
        <f t="shared" si="185"/>
        <v>0</v>
      </c>
      <c r="P825" s="121">
        <f t="shared" si="186"/>
        <v>0</v>
      </c>
      <c r="Q825" s="121">
        <f t="shared" si="187"/>
        <v>0</v>
      </c>
      <c r="R825" s="122">
        <f t="shared" si="188"/>
        <v>24</v>
      </c>
      <c r="S825" s="120">
        <f t="shared" si="189"/>
        <v>1</v>
      </c>
      <c r="T825" s="120">
        <f t="shared" si="190"/>
        <v>1</v>
      </c>
      <c r="U825" s="149"/>
      <c r="V825" s="142">
        <f>+IF(M825&lt;&gt;0,($L825*(Lister!$F$11+Lister!$F$10*($K825+1000)/1000)+($J825-$L825)*Lister!$F$9)*1.05/$M825/60,0)</f>
        <v>0</v>
      </c>
      <c r="W825" s="142"/>
      <c r="X825" s="158">
        <f t="shared" si="183"/>
        <v>0</v>
      </c>
      <c r="Y825" s="121">
        <f t="shared" si="191"/>
        <v>0</v>
      </c>
      <c r="Z825" s="121">
        <f t="shared" si="192"/>
        <v>0</v>
      </c>
    </row>
    <row r="826" spans="1:26" x14ac:dyDescent="0.25">
      <c r="A826" s="37"/>
      <c r="B826" s="57"/>
      <c r="C826" s="57"/>
      <c r="D826" s="57"/>
      <c r="E826" s="57"/>
      <c r="F826" s="57"/>
      <c r="G826" s="70"/>
      <c r="H826" s="71"/>
      <c r="I826" s="70"/>
      <c r="J826" s="61"/>
      <c r="K826" s="61"/>
      <c r="L826" s="61"/>
      <c r="M826" s="61"/>
      <c r="N826" s="120">
        <f t="shared" si="184"/>
        <v>0</v>
      </c>
      <c r="O826" s="120">
        <f t="shared" si="185"/>
        <v>0</v>
      </c>
      <c r="P826" s="121">
        <f t="shared" si="186"/>
        <v>0</v>
      </c>
      <c r="Q826" s="121">
        <f t="shared" si="187"/>
        <v>0</v>
      </c>
      <c r="R826" s="122">
        <f t="shared" si="188"/>
        <v>24</v>
      </c>
      <c r="S826" s="120">
        <f t="shared" si="189"/>
        <v>1</v>
      </c>
      <c r="T826" s="120">
        <f t="shared" si="190"/>
        <v>1</v>
      </c>
      <c r="U826" s="149"/>
      <c r="V826" s="142">
        <f>+IF(M826&lt;&gt;0,($L826*(Lister!$F$11+Lister!$F$10*($K826+1000)/1000)+($J826-$L826)*Lister!$F$9)*1.05/$M826/60,0)</f>
        <v>0</v>
      </c>
      <c r="W826" s="142"/>
      <c r="X826" s="158">
        <f t="shared" si="183"/>
        <v>0</v>
      </c>
      <c r="Y826" s="121">
        <f t="shared" si="191"/>
        <v>0</v>
      </c>
      <c r="Z826" s="121">
        <f t="shared" si="192"/>
        <v>0</v>
      </c>
    </row>
    <row r="827" spans="1:26" x14ac:dyDescent="0.25">
      <c r="A827" s="37"/>
      <c r="B827" s="57"/>
      <c r="C827" s="57"/>
      <c r="D827" s="57"/>
      <c r="E827" s="57"/>
      <c r="F827" s="57"/>
      <c r="G827" s="70"/>
      <c r="H827" s="71"/>
      <c r="I827" s="70"/>
      <c r="J827" s="61"/>
      <c r="K827" s="61"/>
      <c r="L827" s="61"/>
      <c r="M827" s="61"/>
      <c r="N827" s="120">
        <f t="shared" si="184"/>
        <v>0</v>
      </c>
      <c r="O827" s="120">
        <f t="shared" si="185"/>
        <v>0</v>
      </c>
      <c r="P827" s="121">
        <f t="shared" si="186"/>
        <v>0</v>
      </c>
      <c r="Q827" s="121">
        <f t="shared" si="187"/>
        <v>0</v>
      </c>
      <c r="R827" s="122">
        <f t="shared" si="188"/>
        <v>24</v>
      </c>
      <c r="S827" s="120">
        <f t="shared" si="189"/>
        <v>1</v>
      </c>
      <c r="T827" s="120">
        <f t="shared" si="190"/>
        <v>1</v>
      </c>
      <c r="U827" s="149"/>
      <c r="V827" s="142">
        <f>+IF(M827&lt;&gt;0,($L827*(Lister!$F$11+Lister!$F$10*($K827+1000)/1000)+($J827-$L827)*Lister!$F$9)*1.05/$M827/60,0)</f>
        <v>0</v>
      </c>
      <c r="W827" s="142"/>
      <c r="X827" s="158">
        <f t="shared" si="183"/>
        <v>0</v>
      </c>
      <c r="Y827" s="121">
        <f t="shared" si="191"/>
        <v>0</v>
      </c>
      <c r="Z827" s="121">
        <f t="shared" si="192"/>
        <v>0</v>
      </c>
    </row>
    <row r="828" spans="1:26" x14ac:dyDescent="0.25">
      <c r="A828" s="37"/>
      <c r="B828" s="57"/>
      <c r="C828" s="57"/>
      <c r="D828" s="57"/>
      <c r="E828" s="57"/>
      <c r="F828" s="57"/>
      <c r="G828" s="70"/>
      <c r="H828" s="71"/>
      <c r="I828" s="70"/>
      <c r="J828" s="61"/>
      <c r="K828" s="61"/>
      <c r="L828" s="61"/>
      <c r="M828" s="61"/>
      <c r="N828" s="120">
        <f t="shared" si="184"/>
        <v>0</v>
      </c>
      <c r="O828" s="120">
        <f t="shared" si="185"/>
        <v>0</v>
      </c>
      <c r="P828" s="121">
        <f t="shared" si="186"/>
        <v>0</v>
      </c>
      <c r="Q828" s="121">
        <f t="shared" si="187"/>
        <v>0</v>
      </c>
      <c r="R828" s="122">
        <f t="shared" si="188"/>
        <v>24</v>
      </c>
      <c r="S828" s="120">
        <f t="shared" si="189"/>
        <v>1</v>
      </c>
      <c r="T828" s="120">
        <f t="shared" si="190"/>
        <v>1</v>
      </c>
      <c r="U828" s="149"/>
      <c r="V828" s="142">
        <f>+IF(M828&lt;&gt;0,($L828*(Lister!$F$11+Lister!$F$10*($K828+1000)/1000)+($J828-$L828)*Lister!$F$9)*1.05/$M828/60,0)</f>
        <v>0</v>
      </c>
      <c r="W828" s="142"/>
      <c r="X828" s="158">
        <f t="shared" si="183"/>
        <v>0</v>
      </c>
      <c r="Y828" s="121">
        <f t="shared" si="191"/>
        <v>0</v>
      </c>
      <c r="Z828" s="121">
        <f t="shared" si="192"/>
        <v>0</v>
      </c>
    </row>
    <row r="829" spans="1:26" x14ac:dyDescent="0.25">
      <c r="A829" s="37"/>
      <c r="B829" s="57"/>
      <c r="C829" s="57"/>
      <c r="D829" s="57"/>
      <c r="E829" s="57"/>
      <c r="F829" s="57"/>
      <c r="G829" s="70"/>
      <c r="H829" s="71"/>
      <c r="I829" s="70"/>
      <c r="J829" s="61"/>
      <c r="K829" s="61"/>
      <c r="L829" s="61"/>
      <c r="M829" s="61"/>
      <c r="N829" s="120">
        <f t="shared" si="184"/>
        <v>0</v>
      </c>
      <c r="O829" s="120">
        <f t="shared" si="185"/>
        <v>0</v>
      </c>
      <c r="P829" s="121">
        <f t="shared" si="186"/>
        <v>0</v>
      </c>
      <c r="Q829" s="121">
        <f t="shared" si="187"/>
        <v>0</v>
      </c>
      <c r="R829" s="122">
        <f t="shared" si="188"/>
        <v>24</v>
      </c>
      <c r="S829" s="120">
        <f t="shared" si="189"/>
        <v>1</v>
      </c>
      <c r="T829" s="120">
        <f t="shared" si="190"/>
        <v>1</v>
      </c>
      <c r="U829" s="149"/>
      <c r="V829" s="142">
        <f>+IF(M829&lt;&gt;0,($L829*(Lister!$F$11+Lister!$F$10*($K829+1000)/1000)+($J829-$L829)*Lister!$F$9)*1.05/$M829/60,0)</f>
        <v>0</v>
      </c>
      <c r="W829" s="142"/>
      <c r="X829" s="158">
        <f t="shared" si="183"/>
        <v>0</v>
      </c>
      <c r="Y829" s="121">
        <f t="shared" si="191"/>
        <v>0</v>
      </c>
      <c r="Z829" s="121">
        <f t="shared" si="192"/>
        <v>0</v>
      </c>
    </row>
    <row r="830" spans="1:26" x14ac:dyDescent="0.25">
      <c r="A830" s="37"/>
      <c r="B830" s="57"/>
      <c r="C830" s="57"/>
      <c r="D830" s="57"/>
      <c r="E830" s="57"/>
      <c r="F830" s="57"/>
      <c r="G830" s="70"/>
      <c r="H830" s="71"/>
      <c r="I830" s="70"/>
      <c r="J830" s="61"/>
      <c r="K830" s="61"/>
      <c r="L830" s="61"/>
      <c r="M830" s="61"/>
      <c r="N830" s="120">
        <f t="shared" si="184"/>
        <v>0</v>
      </c>
      <c r="O830" s="120">
        <f t="shared" si="185"/>
        <v>0</v>
      </c>
      <c r="P830" s="121">
        <f t="shared" si="186"/>
        <v>0</v>
      </c>
      <c r="Q830" s="121">
        <f t="shared" si="187"/>
        <v>0</v>
      </c>
      <c r="R830" s="122">
        <f t="shared" si="188"/>
        <v>24</v>
      </c>
      <c r="S830" s="120">
        <f t="shared" si="189"/>
        <v>1</v>
      </c>
      <c r="T830" s="120">
        <f t="shared" si="190"/>
        <v>1</v>
      </c>
      <c r="U830" s="149"/>
      <c r="V830" s="142">
        <f>+IF(M830&lt;&gt;0,($L830*(Lister!$F$11+Lister!$F$10*($K830+1000)/1000)+($J830-$L830)*Lister!$F$9)*1.05/$M830/60,0)</f>
        <v>0</v>
      </c>
      <c r="W830" s="142"/>
      <c r="X830" s="158">
        <f t="shared" si="183"/>
        <v>0</v>
      </c>
      <c r="Y830" s="121">
        <f t="shared" si="191"/>
        <v>0</v>
      </c>
      <c r="Z830" s="121">
        <f t="shared" si="192"/>
        <v>0</v>
      </c>
    </row>
    <row r="831" spans="1:26" x14ac:dyDescent="0.25">
      <c r="A831" s="37"/>
      <c r="B831" s="57"/>
      <c r="C831" s="57"/>
      <c r="D831" s="57"/>
      <c r="E831" s="57"/>
      <c r="F831" s="57"/>
      <c r="G831" s="70"/>
      <c r="H831" s="71"/>
      <c r="I831" s="70"/>
      <c r="J831" s="61"/>
      <c r="K831" s="61"/>
      <c r="L831" s="61"/>
      <c r="M831" s="61"/>
      <c r="N831" s="120">
        <f t="shared" si="184"/>
        <v>0</v>
      </c>
      <c r="O831" s="120">
        <f t="shared" si="185"/>
        <v>0</v>
      </c>
      <c r="P831" s="121">
        <f t="shared" si="186"/>
        <v>0</v>
      </c>
      <c r="Q831" s="121">
        <f t="shared" si="187"/>
        <v>0</v>
      </c>
      <c r="R831" s="122">
        <f t="shared" si="188"/>
        <v>24</v>
      </c>
      <c r="S831" s="120">
        <f t="shared" si="189"/>
        <v>1</v>
      </c>
      <c r="T831" s="120">
        <f t="shared" si="190"/>
        <v>1</v>
      </c>
      <c r="U831" s="149"/>
      <c r="V831" s="142">
        <f>+IF(M831&lt;&gt;0,($L831*(Lister!$F$11+Lister!$F$10*($K831+1000)/1000)+($J831-$L831)*Lister!$F$9)*1.05/$M831/60,0)</f>
        <v>0</v>
      </c>
      <c r="W831" s="142"/>
      <c r="X831" s="158">
        <f t="shared" si="183"/>
        <v>0</v>
      </c>
      <c r="Y831" s="121">
        <f t="shared" si="191"/>
        <v>0</v>
      </c>
      <c r="Z831" s="121">
        <f t="shared" si="192"/>
        <v>0</v>
      </c>
    </row>
    <row r="832" spans="1:26" x14ac:dyDescent="0.25">
      <c r="A832" s="37"/>
      <c r="B832" s="57"/>
      <c r="C832" s="57"/>
      <c r="D832" s="57"/>
      <c r="E832" s="57"/>
      <c r="F832" s="57"/>
      <c r="G832" s="70"/>
      <c r="H832" s="71"/>
      <c r="I832" s="70"/>
      <c r="J832" s="61"/>
      <c r="K832" s="61"/>
      <c r="L832" s="61"/>
      <c r="M832" s="61"/>
      <c r="N832" s="120">
        <f t="shared" si="184"/>
        <v>0</v>
      </c>
      <c r="O832" s="120">
        <f t="shared" si="185"/>
        <v>0</v>
      </c>
      <c r="P832" s="121">
        <f t="shared" si="186"/>
        <v>0</v>
      </c>
      <c r="Q832" s="121">
        <f t="shared" si="187"/>
        <v>0</v>
      </c>
      <c r="R832" s="122">
        <f t="shared" si="188"/>
        <v>24</v>
      </c>
      <c r="S832" s="120">
        <f t="shared" si="189"/>
        <v>1</v>
      </c>
      <c r="T832" s="120">
        <f t="shared" si="190"/>
        <v>1</v>
      </c>
      <c r="U832" s="149"/>
      <c r="V832" s="142">
        <f>+IF(M832&lt;&gt;0,($L832*(Lister!$F$11+Lister!$F$10*($K832+1000)/1000)+($J832-$L832)*Lister!$F$9)*1.05/$M832/60,0)</f>
        <v>0</v>
      </c>
      <c r="W832" s="142"/>
      <c r="X832" s="158">
        <f t="shared" si="183"/>
        <v>0</v>
      </c>
      <c r="Y832" s="121">
        <f t="shared" si="191"/>
        <v>0</v>
      </c>
      <c r="Z832" s="121">
        <f t="shared" si="192"/>
        <v>0</v>
      </c>
    </row>
    <row r="833" spans="1:26" x14ac:dyDescent="0.25">
      <c r="A833" s="37"/>
      <c r="B833" s="57"/>
      <c r="C833" s="57"/>
      <c r="D833" s="57"/>
      <c r="E833" s="57"/>
      <c r="F833" s="57"/>
      <c r="G833" s="70"/>
      <c r="H833" s="71"/>
      <c r="I833" s="70"/>
      <c r="J833" s="61"/>
      <c r="K833" s="61"/>
      <c r="L833" s="61"/>
      <c r="M833" s="61"/>
      <c r="N833" s="120">
        <f t="shared" si="184"/>
        <v>0</v>
      </c>
      <c r="O833" s="120">
        <f t="shared" si="185"/>
        <v>0</v>
      </c>
      <c r="P833" s="121">
        <f t="shared" si="186"/>
        <v>0</v>
      </c>
      <c r="Q833" s="121">
        <f t="shared" si="187"/>
        <v>0</v>
      </c>
      <c r="R833" s="122">
        <f t="shared" si="188"/>
        <v>24</v>
      </c>
      <c r="S833" s="120">
        <f t="shared" si="189"/>
        <v>1</v>
      </c>
      <c r="T833" s="120">
        <f t="shared" si="190"/>
        <v>1</v>
      </c>
      <c r="U833" s="149"/>
      <c r="V833" s="142">
        <f>+IF(M833&lt;&gt;0,($L833*(Lister!$F$11+Lister!$F$10*($K833+1000)/1000)+($J833-$L833)*Lister!$F$9)*1.05/$M833/60,0)</f>
        <v>0</v>
      </c>
      <c r="W833" s="142"/>
      <c r="X833" s="158">
        <f t="shared" si="183"/>
        <v>0</v>
      </c>
      <c r="Y833" s="121">
        <f t="shared" si="191"/>
        <v>0</v>
      </c>
      <c r="Z833" s="121">
        <f t="shared" si="192"/>
        <v>0</v>
      </c>
    </row>
    <row r="834" spans="1:26" x14ac:dyDescent="0.25">
      <c r="A834" s="37"/>
      <c r="B834" s="57"/>
      <c r="C834" s="57"/>
      <c r="D834" s="57"/>
      <c r="E834" s="57"/>
      <c r="F834" s="57"/>
      <c r="G834" s="70"/>
      <c r="H834" s="71"/>
      <c r="I834" s="70"/>
      <c r="J834" s="61"/>
      <c r="K834" s="61"/>
      <c r="L834" s="61"/>
      <c r="M834" s="61"/>
      <c r="N834" s="120">
        <f t="shared" si="184"/>
        <v>0</v>
      </c>
      <c r="O834" s="120">
        <f t="shared" si="185"/>
        <v>0</v>
      </c>
      <c r="P834" s="121">
        <f t="shared" si="186"/>
        <v>0</v>
      </c>
      <c r="Q834" s="121">
        <f t="shared" si="187"/>
        <v>0</v>
      </c>
      <c r="R834" s="122">
        <f t="shared" si="188"/>
        <v>24</v>
      </c>
      <c r="S834" s="120">
        <f t="shared" si="189"/>
        <v>1</v>
      </c>
      <c r="T834" s="120">
        <f t="shared" si="190"/>
        <v>1</v>
      </c>
      <c r="U834" s="149"/>
      <c r="V834" s="142">
        <f>+IF(M834&lt;&gt;0,($L834*(Lister!$F$11+Lister!$F$10*($K834+1000)/1000)+($J834-$L834)*Lister!$F$9)*1.05/$M834/60,0)</f>
        <v>0</v>
      </c>
      <c r="W834" s="142"/>
      <c r="X834" s="158">
        <f t="shared" si="183"/>
        <v>0</v>
      </c>
      <c r="Y834" s="121">
        <f t="shared" si="191"/>
        <v>0</v>
      </c>
      <c r="Z834" s="121">
        <f t="shared" si="192"/>
        <v>0</v>
      </c>
    </row>
    <row r="835" spans="1:26" x14ac:dyDescent="0.25">
      <c r="A835" s="37"/>
      <c r="B835" s="57"/>
      <c r="C835" s="57"/>
      <c r="D835" s="57"/>
      <c r="E835" s="57"/>
      <c r="F835" s="57"/>
      <c r="G835" s="70"/>
      <c r="H835" s="71"/>
      <c r="I835" s="70"/>
      <c r="J835" s="61"/>
      <c r="K835" s="61"/>
      <c r="L835" s="61"/>
      <c r="M835" s="61"/>
      <c r="N835" s="120">
        <f t="shared" si="184"/>
        <v>0</v>
      </c>
      <c r="O835" s="120">
        <f t="shared" si="185"/>
        <v>0</v>
      </c>
      <c r="P835" s="121">
        <f t="shared" si="186"/>
        <v>0</v>
      </c>
      <c r="Q835" s="121">
        <f t="shared" si="187"/>
        <v>0</v>
      </c>
      <c r="R835" s="122">
        <f t="shared" si="188"/>
        <v>24</v>
      </c>
      <c r="S835" s="120">
        <f t="shared" si="189"/>
        <v>1</v>
      </c>
      <c r="T835" s="120">
        <f t="shared" si="190"/>
        <v>1</v>
      </c>
      <c r="U835" s="149"/>
      <c r="V835" s="142">
        <f>+IF(M835&lt;&gt;0,($L835*(Lister!$F$11+Lister!$F$10*($K835+1000)/1000)+($J835-$L835)*Lister!$F$9)*1.05/$M835/60,0)</f>
        <v>0</v>
      </c>
      <c r="W835" s="142"/>
      <c r="X835" s="158">
        <f t="shared" si="183"/>
        <v>0</v>
      </c>
      <c r="Y835" s="121">
        <f t="shared" si="191"/>
        <v>0</v>
      </c>
      <c r="Z835" s="121">
        <f t="shared" si="192"/>
        <v>0</v>
      </c>
    </row>
    <row r="836" spans="1:26" x14ac:dyDescent="0.25">
      <c r="A836" s="37"/>
      <c r="B836" s="57"/>
      <c r="C836" s="57"/>
      <c r="D836" s="57"/>
      <c r="E836" s="57"/>
      <c r="F836" s="57"/>
      <c r="G836" s="70"/>
      <c r="H836" s="71"/>
      <c r="I836" s="70"/>
      <c r="J836" s="61"/>
      <c r="K836" s="61"/>
      <c r="L836" s="61"/>
      <c r="M836" s="61"/>
      <c r="N836" s="120">
        <f t="shared" si="184"/>
        <v>0</v>
      </c>
      <c r="O836" s="120">
        <f t="shared" si="185"/>
        <v>0</v>
      </c>
      <c r="P836" s="121">
        <f t="shared" si="186"/>
        <v>0</v>
      </c>
      <c r="Q836" s="121">
        <f t="shared" si="187"/>
        <v>0</v>
      </c>
      <c r="R836" s="122">
        <f t="shared" si="188"/>
        <v>24</v>
      </c>
      <c r="S836" s="120">
        <f t="shared" si="189"/>
        <v>1</v>
      </c>
      <c r="T836" s="120">
        <f t="shared" si="190"/>
        <v>1</v>
      </c>
      <c r="U836" s="149"/>
      <c r="V836" s="142">
        <f>+IF(M836&lt;&gt;0,($L836*(Lister!$F$11+Lister!$F$10*($K836+1000)/1000)+($J836-$L836)*Lister!$F$9)*1.05/$M836/60,0)</f>
        <v>0</v>
      </c>
      <c r="W836" s="142"/>
      <c r="X836" s="158">
        <f t="shared" si="183"/>
        <v>0</v>
      </c>
      <c r="Y836" s="121">
        <f t="shared" si="191"/>
        <v>0</v>
      </c>
      <c r="Z836" s="121">
        <f t="shared" si="192"/>
        <v>0</v>
      </c>
    </row>
    <row r="837" spans="1:26" x14ac:dyDescent="0.25">
      <c r="A837" s="37"/>
      <c r="B837" s="57"/>
      <c r="C837" s="57"/>
      <c r="D837" s="57"/>
      <c r="E837" s="57"/>
      <c r="F837" s="57"/>
      <c r="G837" s="70"/>
      <c r="H837" s="71"/>
      <c r="I837" s="70"/>
      <c r="J837" s="61"/>
      <c r="K837" s="61"/>
      <c r="L837" s="61"/>
      <c r="M837" s="61"/>
      <c r="N837" s="120">
        <f t="shared" si="184"/>
        <v>0</v>
      </c>
      <c r="O837" s="120">
        <f t="shared" si="185"/>
        <v>0</v>
      </c>
      <c r="P837" s="121">
        <f t="shared" si="186"/>
        <v>0</v>
      </c>
      <c r="Q837" s="121">
        <f t="shared" si="187"/>
        <v>0</v>
      </c>
      <c r="R837" s="122">
        <f t="shared" si="188"/>
        <v>24</v>
      </c>
      <c r="S837" s="120">
        <f t="shared" si="189"/>
        <v>1</v>
      </c>
      <c r="T837" s="120">
        <f t="shared" si="190"/>
        <v>1</v>
      </c>
      <c r="U837" s="149"/>
      <c r="V837" s="142">
        <f>+IF(M837&lt;&gt;0,($L837*(Lister!$F$11+Lister!$F$10*($K837+1000)/1000)+($J837-$L837)*Lister!$F$9)*1.05/$M837/60,0)</f>
        <v>0</v>
      </c>
      <c r="W837" s="142"/>
      <c r="X837" s="158">
        <f t="shared" si="183"/>
        <v>0</v>
      </c>
      <c r="Y837" s="121">
        <f t="shared" si="191"/>
        <v>0</v>
      </c>
      <c r="Z837" s="121">
        <f t="shared" si="192"/>
        <v>0</v>
      </c>
    </row>
    <row r="838" spans="1:26" x14ac:dyDescent="0.25">
      <c r="A838" s="37"/>
      <c r="B838" s="57"/>
      <c r="C838" s="57"/>
      <c r="D838" s="57"/>
      <c r="E838" s="57"/>
      <c r="F838" s="57"/>
      <c r="G838" s="70"/>
      <c r="H838" s="71"/>
      <c r="I838" s="70"/>
      <c r="J838" s="61"/>
      <c r="K838" s="61"/>
      <c r="L838" s="61"/>
      <c r="M838" s="61"/>
      <c r="N838" s="120">
        <f t="shared" si="184"/>
        <v>0</v>
      </c>
      <c r="O838" s="120">
        <f t="shared" si="185"/>
        <v>0</v>
      </c>
      <c r="P838" s="121">
        <f t="shared" si="186"/>
        <v>0</v>
      </c>
      <c r="Q838" s="121">
        <f t="shared" si="187"/>
        <v>0</v>
      </c>
      <c r="R838" s="122">
        <f t="shared" si="188"/>
        <v>24</v>
      </c>
      <c r="S838" s="120">
        <f t="shared" si="189"/>
        <v>1</v>
      </c>
      <c r="T838" s="120">
        <f t="shared" si="190"/>
        <v>1</v>
      </c>
      <c r="U838" s="149"/>
      <c r="V838" s="142">
        <f>+IF(M838&lt;&gt;0,($L838*(Lister!$F$11+Lister!$F$10*($K838+1000)/1000)+($J838-$L838)*Lister!$F$9)*1.05/$M838/60,0)</f>
        <v>0</v>
      </c>
      <c r="W838" s="142"/>
      <c r="X838" s="158">
        <f t="shared" ref="X838:X901" si="193">+V838/60</f>
        <v>0</v>
      </c>
      <c r="Y838" s="121">
        <f t="shared" si="191"/>
        <v>0</v>
      </c>
      <c r="Z838" s="121">
        <f t="shared" si="192"/>
        <v>0</v>
      </c>
    </row>
    <row r="839" spans="1:26" x14ac:dyDescent="0.25">
      <c r="A839" s="37"/>
      <c r="B839" s="57"/>
      <c r="C839" s="57"/>
      <c r="D839" s="57"/>
      <c r="E839" s="57"/>
      <c r="F839" s="57"/>
      <c r="G839" s="70"/>
      <c r="H839" s="71"/>
      <c r="I839" s="70"/>
      <c r="J839" s="61"/>
      <c r="K839" s="61"/>
      <c r="L839" s="61"/>
      <c r="M839" s="61"/>
      <c r="N839" s="120">
        <f t="shared" si="184"/>
        <v>0</v>
      </c>
      <c r="O839" s="120">
        <f t="shared" si="185"/>
        <v>0</v>
      </c>
      <c r="P839" s="121">
        <f t="shared" si="186"/>
        <v>0</v>
      </c>
      <c r="Q839" s="121">
        <f t="shared" si="187"/>
        <v>0</v>
      </c>
      <c r="R839" s="122">
        <f t="shared" si="188"/>
        <v>24</v>
      </c>
      <c r="S839" s="120">
        <f t="shared" si="189"/>
        <v>1</v>
      </c>
      <c r="T839" s="120">
        <f t="shared" si="190"/>
        <v>1</v>
      </c>
      <c r="U839" s="149"/>
      <c r="V839" s="142">
        <f>+IF(M839&lt;&gt;0,($L839*(Lister!$F$11+Lister!$F$10*($K839+1000)/1000)+($J839-$L839)*Lister!$F$9)*1.05/$M839/60,0)</f>
        <v>0</v>
      </c>
      <c r="W839" s="142"/>
      <c r="X839" s="158">
        <f t="shared" si="193"/>
        <v>0</v>
      </c>
      <c r="Y839" s="121">
        <f t="shared" si="191"/>
        <v>0</v>
      </c>
      <c r="Z839" s="121">
        <f t="shared" si="192"/>
        <v>0</v>
      </c>
    </row>
    <row r="840" spans="1:26" x14ac:dyDescent="0.25">
      <c r="A840" s="37"/>
      <c r="B840" s="57"/>
      <c r="C840" s="57"/>
      <c r="D840" s="57"/>
      <c r="E840" s="57"/>
      <c r="F840" s="57"/>
      <c r="G840" s="70"/>
      <c r="H840" s="71"/>
      <c r="I840" s="70"/>
      <c r="J840" s="61"/>
      <c r="K840" s="61"/>
      <c r="L840" s="61"/>
      <c r="M840" s="61"/>
      <c r="N840" s="120">
        <f t="shared" si="184"/>
        <v>0</v>
      </c>
      <c r="O840" s="120">
        <f t="shared" si="185"/>
        <v>0</v>
      </c>
      <c r="P840" s="121">
        <f t="shared" si="186"/>
        <v>0</v>
      </c>
      <c r="Q840" s="121">
        <f t="shared" si="187"/>
        <v>0</v>
      </c>
      <c r="R840" s="122">
        <f t="shared" si="188"/>
        <v>24</v>
      </c>
      <c r="S840" s="120">
        <f t="shared" si="189"/>
        <v>1</v>
      </c>
      <c r="T840" s="120">
        <f t="shared" si="190"/>
        <v>1</v>
      </c>
      <c r="U840" s="149"/>
      <c r="V840" s="142">
        <f>+IF(M840&lt;&gt;0,($L840*(Lister!$F$11+Lister!$F$10*($K840+1000)/1000)+($J840-$L840)*Lister!$F$9)*1.05/$M840/60,0)</f>
        <v>0</v>
      </c>
      <c r="W840" s="142"/>
      <c r="X840" s="158">
        <f t="shared" si="193"/>
        <v>0</v>
      </c>
      <c r="Y840" s="121">
        <f t="shared" si="191"/>
        <v>0</v>
      </c>
      <c r="Z840" s="121">
        <f t="shared" si="192"/>
        <v>0</v>
      </c>
    </row>
    <row r="841" spans="1:26" x14ac:dyDescent="0.25">
      <c r="A841" s="37"/>
      <c r="B841" s="57"/>
      <c r="C841" s="57"/>
      <c r="D841" s="57"/>
      <c r="E841" s="57"/>
      <c r="F841" s="57"/>
      <c r="G841" s="70"/>
      <c r="H841" s="71"/>
      <c r="I841" s="70"/>
      <c r="J841" s="61"/>
      <c r="K841" s="61"/>
      <c r="L841" s="61"/>
      <c r="M841" s="61"/>
      <c r="N841" s="120">
        <f t="shared" si="184"/>
        <v>0</v>
      </c>
      <c r="O841" s="120">
        <f t="shared" si="185"/>
        <v>0</v>
      </c>
      <c r="P841" s="121">
        <f t="shared" si="186"/>
        <v>0</v>
      </c>
      <c r="Q841" s="121">
        <f t="shared" si="187"/>
        <v>0</v>
      </c>
      <c r="R841" s="122">
        <f t="shared" si="188"/>
        <v>24</v>
      </c>
      <c r="S841" s="120">
        <f t="shared" si="189"/>
        <v>1</v>
      </c>
      <c r="T841" s="120">
        <f t="shared" si="190"/>
        <v>1</v>
      </c>
      <c r="U841" s="149"/>
      <c r="V841" s="142">
        <f>+IF(M841&lt;&gt;0,($L841*(Lister!$F$11+Lister!$F$10*($K841+1000)/1000)+($J841-$L841)*Lister!$F$9)*1.05/$M841/60,0)</f>
        <v>0</v>
      </c>
      <c r="W841" s="142"/>
      <c r="X841" s="158">
        <f t="shared" si="193"/>
        <v>0</v>
      </c>
      <c r="Y841" s="121">
        <f t="shared" si="191"/>
        <v>0</v>
      </c>
      <c r="Z841" s="121">
        <f t="shared" si="192"/>
        <v>0</v>
      </c>
    </row>
    <row r="842" spans="1:26" x14ac:dyDescent="0.25">
      <c r="A842" s="37"/>
      <c r="B842" s="57"/>
      <c r="C842" s="57"/>
      <c r="D842" s="57"/>
      <c r="E842" s="57"/>
      <c r="F842" s="57"/>
      <c r="G842" s="70"/>
      <c r="H842" s="71"/>
      <c r="I842" s="70"/>
      <c r="J842" s="61"/>
      <c r="K842" s="61"/>
      <c r="L842" s="61"/>
      <c r="M842" s="61"/>
      <c r="N842" s="120">
        <f t="shared" si="184"/>
        <v>0</v>
      </c>
      <c r="O842" s="120">
        <f t="shared" si="185"/>
        <v>0</v>
      </c>
      <c r="P842" s="121">
        <f t="shared" si="186"/>
        <v>0</v>
      </c>
      <c r="Q842" s="121">
        <f t="shared" si="187"/>
        <v>0</v>
      </c>
      <c r="R842" s="122">
        <f t="shared" si="188"/>
        <v>24</v>
      </c>
      <c r="S842" s="120">
        <f t="shared" si="189"/>
        <v>1</v>
      </c>
      <c r="T842" s="120">
        <f t="shared" si="190"/>
        <v>1</v>
      </c>
      <c r="U842" s="149"/>
      <c r="V842" s="142">
        <f>+IF(M842&lt;&gt;0,($L842*(Lister!$F$11+Lister!$F$10*($K842+1000)/1000)+($J842-$L842)*Lister!$F$9)*1.05/$M842/60,0)</f>
        <v>0</v>
      </c>
      <c r="W842" s="142"/>
      <c r="X842" s="158">
        <f t="shared" si="193"/>
        <v>0</v>
      </c>
      <c r="Y842" s="121">
        <f t="shared" si="191"/>
        <v>0</v>
      </c>
      <c r="Z842" s="121">
        <f t="shared" si="192"/>
        <v>0</v>
      </c>
    </row>
    <row r="843" spans="1:26" x14ac:dyDescent="0.25">
      <c r="A843" s="37"/>
      <c r="B843" s="57"/>
      <c r="C843" s="57"/>
      <c r="D843" s="57"/>
      <c r="E843" s="57"/>
      <c r="F843" s="57"/>
      <c r="G843" s="70"/>
      <c r="H843" s="71"/>
      <c r="I843" s="70"/>
      <c r="J843" s="61"/>
      <c r="K843" s="61"/>
      <c r="L843" s="61"/>
      <c r="M843" s="61"/>
      <c r="N843" s="120">
        <f t="shared" ref="N843:N906" si="194">J843*K843/1000</f>
        <v>0</v>
      </c>
      <c r="O843" s="120">
        <f t="shared" ref="O843:O906" si="195">+J843/R843/3600</f>
        <v>0</v>
      </c>
      <c r="P843" s="121">
        <f t="shared" ref="P843:P906" si="196">K843*O843/1000</f>
        <v>0</v>
      </c>
      <c r="Q843" s="121">
        <f t="shared" ref="Q843:Q906" si="197">+IF(O843&lt;&gt;0,M843/O843,0)</f>
        <v>0</v>
      </c>
      <c r="R843" s="122">
        <f t="shared" ref="R843:R906" si="198">+(H843-G843+1)*24</f>
        <v>24</v>
      </c>
      <c r="S843" s="120">
        <f t="shared" ref="S843:S906" si="199">+(I843-G843+1)</f>
        <v>1</v>
      </c>
      <c r="T843" s="120">
        <f t="shared" ref="T843:T906" si="200">+(I843-G843+1)/(H843-G843+1)</f>
        <v>1</v>
      </c>
      <c r="U843" s="149"/>
      <c r="V843" s="142">
        <f>+IF(M843&lt;&gt;0,($L843*(Lister!$F$11+Lister!$F$10*($K843+1000)/1000)+($J843-$L843)*Lister!$F$9)*1.05/$M843/60,0)</f>
        <v>0</v>
      </c>
      <c r="W843" s="142"/>
      <c r="X843" s="158">
        <f t="shared" si="193"/>
        <v>0</v>
      </c>
      <c r="Y843" s="121">
        <f t="shared" si="191"/>
        <v>0</v>
      </c>
      <c r="Z843" s="121">
        <f t="shared" si="192"/>
        <v>0</v>
      </c>
    </row>
    <row r="844" spans="1:26" x14ac:dyDescent="0.25">
      <c r="A844" s="37"/>
      <c r="B844" s="57"/>
      <c r="C844" s="57"/>
      <c r="D844" s="57"/>
      <c r="E844" s="57"/>
      <c r="F844" s="57"/>
      <c r="G844" s="70"/>
      <c r="H844" s="71"/>
      <c r="I844" s="70"/>
      <c r="J844" s="61"/>
      <c r="K844" s="61"/>
      <c r="L844" s="61"/>
      <c r="M844" s="61"/>
      <c r="N844" s="120">
        <f t="shared" si="194"/>
        <v>0</v>
      </c>
      <c r="O844" s="120">
        <f t="shared" si="195"/>
        <v>0</v>
      </c>
      <c r="P844" s="121">
        <f t="shared" si="196"/>
        <v>0</v>
      </c>
      <c r="Q844" s="121">
        <f t="shared" si="197"/>
        <v>0</v>
      </c>
      <c r="R844" s="122">
        <f t="shared" si="198"/>
        <v>24</v>
      </c>
      <c r="S844" s="120">
        <f t="shared" si="199"/>
        <v>1</v>
      </c>
      <c r="T844" s="120">
        <f t="shared" si="200"/>
        <v>1</v>
      </c>
      <c r="U844" s="149"/>
      <c r="V844" s="142">
        <f>+IF(M844&lt;&gt;0,($L844*(Lister!$F$11+Lister!$F$10*($K844+1000)/1000)+($J844-$L844)*Lister!$F$9)*1.05/$M844/60,0)</f>
        <v>0</v>
      </c>
      <c r="W844" s="142"/>
      <c r="X844" s="158">
        <f t="shared" si="193"/>
        <v>0</v>
      </c>
      <c r="Y844" s="121">
        <f t="shared" si="191"/>
        <v>0</v>
      </c>
      <c r="Z844" s="121">
        <f t="shared" si="192"/>
        <v>0</v>
      </c>
    </row>
    <row r="845" spans="1:26" x14ac:dyDescent="0.25">
      <c r="A845" s="37"/>
      <c r="B845" s="57"/>
      <c r="C845" s="57"/>
      <c r="D845" s="57"/>
      <c r="E845" s="57"/>
      <c r="F845" s="57"/>
      <c r="G845" s="70"/>
      <c r="H845" s="71"/>
      <c r="I845" s="70"/>
      <c r="J845" s="61"/>
      <c r="K845" s="61"/>
      <c r="L845" s="61"/>
      <c r="M845" s="61"/>
      <c r="N845" s="120">
        <f t="shared" si="194"/>
        <v>0</v>
      </c>
      <c r="O845" s="120">
        <f t="shared" si="195"/>
        <v>0</v>
      </c>
      <c r="P845" s="121">
        <f t="shared" si="196"/>
        <v>0</v>
      </c>
      <c r="Q845" s="121">
        <f t="shared" si="197"/>
        <v>0</v>
      </c>
      <c r="R845" s="122">
        <f t="shared" si="198"/>
        <v>24</v>
      </c>
      <c r="S845" s="120">
        <f t="shared" si="199"/>
        <v>1</v>
      </c>
      <c r="T845" s="120">
        <f t="shared" si="200"/>
        <v>1</v>
      </c>
      <c r="U845" s="149"/>
      <c r="V845" s="142">
        <f>+IF(M845&lt;&gt;0,($L845*(Lister!$F$11+Lister!$F$10*($K845+1000)/1000)+($J845-$L845)*Lister!$F$9)*1.05/$M845/60,0)</f>
        <v>0</v>
      </c>
      <c r="W845" s="142"/>
      <c r="X845" s="158">
        <f t="shared" si="193"/>
        <v>0</v>
      </c>
      <c r="Y845" s="121">
        <f t="shared" si="191"/>
        <v>0</v>
      </c>
      <c r="Z845" s="121">
        <f t="shared" si="192"/>
        <v>0</v>
      </c>
    </row>
    <row r="846" spans="1:26" x14ac:dyDescent="0.25">
      <c r="A846" s="37"/>
      <c r="B846" s="57"/>
      <c r="C846" s="57"/>
      <c r="D846" s="57"/>
      <c r="E846" s="57"/>
      <c r="F846" s="57"/>
      <c r="G846" s="70"/>
      <c r="H846" s="71"/>
      <c r="I846" s="70"/>
      <c r="J846" s="61"/>
      <c r="K846" s="61"/>
      <c r="L846" s="61"/>
      <c r="M846" s="61"/>
      <c r="N846" s="120">
        <f t="shared" si="194"/>
        <v>0</v>
      </c>
      <c r="O846" s="120">
        <f t="shared" si="195"/>
        <v>0</v>
      </c>
      <c r="P846" s="121">
        <f t="shared" si="196"/>
        <v>0</v>
      </c>
      <c r="Q846" s="121">
        <f t="shared" si="197"/>
        <v>0</v>
      </c>
      <c r="R846" s="122">
        <f t="shared" si="198"/>
        <v>24</v>
      </c>
      <c r="S846" s="120">
        <f t="shared" si="199"/>
        <v>1</v>
      </c>
      <c r="T846" s="120">
        <f t="shared" si="200"/>
        <v>1</v>
      </c>
      <c r="U846" s="149"/>
      <c r="V846" s="142">
        <f>+IF(M846&lt;&gt;0,($L846*(Lister!$F$11+Lister!$F$10*($K846+1000)/1000)+($J846-$L846)*Lister!$F$9)*1.05/$M846/60,0)</f>
        <v>0</v>
      </c>
      <c r="W846" s="142"/>
      <c r="X846" s="158">
        <f t="shared" si="193"/>
        <v>0</v>
      </c>
      <c r="Y846" s="121">
        <f t="shared" si="191"/>
        <v>0</v>
      </c>
      <c r="Z846" s="121">
        <f t="shared" si="192"/>
        <v>0</v>
      </c>
    </row>
    <row r="847" spans="1:26" x14ac:dyDescent="0.25">
      <c r="A847" s="37"/>
      <c r="B847" s="57"/>
      <c r="C847" s="57"/>
      <c r="D847" s="57"/>
      <c r="E847" s="57"/>
      <c r="F847" s="57"/>
      <c r="G847" s="70"/>
      <c r="H847" s="71"/>
      <c r="I847" s="70"/>
      <c r="J847" s="61"/>
      <c r="K847" s="61"/>
      <c r="L847" s="61"/>
      <c r="M847" s="61"/>
      <c r="N847" s="120">
        <f t="shared" si="194"/>
        <v>0</v>
      </c>
      <c r="O847" s="120">
        <f t="shared" si="195"/>
        <v>0</v>
      </c>
      <c r="P847" s="121">
        <f t="shared" si="196"/>
        <v>0</v>
      </c>
      <c r="Q847" s="121">
        <f t="shared" si="197"/>
        <v>0</v>
      </c>
      <c r="R847" s="122">
        <f t="shared" si="198"/>
        <v>24</v>
      </c>
      <c r="S847" s="120">
        <f t="shared" si="199"/>
        <v>1</v>
      </c>
      <c r="T847" s="120">
        <f t="shared" si="200"/>
        <v>1</v>
      </c>
      <c r="U847" s="149"/>
      <c r="V847" s="142">
        <f>+IF(M847&lt;&gt;0,($L847*(Lister!$F$11+Lister!$F$10*($K847+1000)/1000)+($J847-$L847)*Lister!$F$9)*1.05/$M847/60,0)</f>
        <v>0</v>
      </c>
      <c r="W847" s="142"/>
      <c r="X847" s="158">
        <f t="shared" si="193"/>
        <v>0</v>
      </c>
      <c r="Y847" s="121">
        <f t="shared" si="191"/>
        <v>0</v>
      </c>
      <c r="Z847" s="121">
        <f t="shared" si="192"/>
        <v>0</v>
      </c>
    </row>
    <row r="848" spans="1:26" x14ac:dyDescent="0.25">
      <c r="A848" s="37"/>
      <c r="B848" s="57"/>
      <c r="C848" s="57"/>
      <c r="D848" s="57"/>
      <c r="E848" s="57"/>
      <c r="F848" s="57"/>
      <c r="G848" s="70"/>
      <c r="H848" s="71"/>
      <c r="I848" s="70"/>
      <c r="J848" s="61"/>
      <c r="K848" s="61"/>
      <c r="L848" s="61"/>
      <c r="M848" s="61"/>
      <c r="N848" s="120">
        <f t="shared" si="194"/>
        <v>0</v>
      </c>
      <c r="O848" s="120">
        <f t="shared" si="195"/>
        <v>0</v>
      </c>
      <c r="P848" s="121">
        <f t="shared" si="196"/>
        <v>0</v>
      </c>
      <c r="Q848" s="121">
        <f t="shared" si="197"/>
        <v>0</v>
      </c>
      <c r="R848" s="122">
        <f t="shared" si="198"/>
        <v>24</v>
      </c>
      <c r="S848" s="120">
        <f t="shared" si="199"/>
        <v>1</v>
      </c>
      <c r="T848" s="120">
        <f t="shared" si="200"/>
        <v>1</v>
      </c>
      <c r="U848" s="149"/>
      <c r="V848" s="142">
        <f>+IF(M848&lt;&gt;0,($L848*(Lister!$F$11+Lister!$F$10*($K848+1000)/1000)+($J848-$L848)*Lister!$F$9)*1.05/$M848/60,0)</f>
        <v>0</v>
      </c>
      <c r="W848" s="142"/>
      <c r="X848" s="158">
        <f t="shared" si="193"/>
        <v>0</v>
      </c>
      <c r="Y848" s="121">
        <f t="shared" si="191"/>
        <v>0</v>
      </c>
      <c r="Z848" s="121">
        <f t="shared" si="192"/>
        <v>0</v>
      </c>
    </row>
    <row r="849" spans="1:26" x14ac:dyDescent="0.25">
      <c r="A849" s="37"/>
      <c r="B849" s="57"/>
      <c r="C849" s="57"/>
      <c r="D849" s="57"/>
      <c r="E849" s="57"/>
      <c r="F849" s="57"/>
      <c r="G849" s="70"/>
      <c r="H849" s="71"/>
      <c r="I849" s="70"/>
      <c r="J849" s="61"/>
      <c r="K849" s="61"/>
      <c r="L849" s="61"/>
      <c r="M849" s="61"/>
      <c r="N849" s="120">
        <f t="shared" si="194"/>
        <v>0</v>
      </c>
      <c r="O849" s="120">
        <f t="shared" si="195"/>
        <v>0</v>
      </c>
      <c r="P849" s="121">
        <f t="shared" si="196"/>
        <v>0</v>
      </c>
      <c r="Q849" s="121">
        <f t="shared" si="197"/>
        <v>0</v>
      </c>
      <c r="R849" s="122">
        <f t="shared" si="198"/>
        <v>24</v>
      </c>
      <c r="S849" s="120">
        <f t="shared" si="199"/>
        <v>1</v>
      </c>
      <c r="T849" s="120">
        <f t="shared" si="200"/>
        <v>1</v>
      </c>
      <c r="U849" s="149"/>
      <c r="V849" s="142">
        <f>+IF(M849&lt;&gt;0,($L849*(Lister!$F$11+Lister!$F$10*($K849+1000)/1000)+($J849-$L849)*Lister!$F$9)*1.05/$M849/60,0)</f>
        <v>0</v>
      </c>
      <c r="W849" s="142"/>
      <c r="X849" s="158">
        <f t="shared" si="193"/>
        <v>0</v>
      </c>
      <c r="Y849" s="121">
        <f t="shared" si="191"/>
        <v>0</v>
      </c>
      <c r="Z849" s="121">
        <f t="shared" si="192"/>
        <v>0</v>
      </c>
    </row>
    <row r="850" spans="1:26" x14ac:dyDescent="0.25">
      <c r="A850" s="37"/>
      <c r="B850" s="57"/>
      <c r="C850" s="57"/>
      <c r="D850" s="57"/>
      <c r="E850" s="57"/>
      <c r="F850" s="57"/>
      <c r="G850" s="70"/>
      <c r="H850" s="71"/>
      <c r="I850" s="70"/>
      <c r="J850" s="61"/>
      <c r="K850" s="61"/>
      <c r="L850" s="61"/>
      <c r="M850" s="61"/>
      <c r="N850" s="120">
        <f t="shared" si="194"/>
        <v>0</v>
      </c>
      <c r="O850" s="120">
        <f t="shared" si="195"/>
        <v>0</v>
      </c>
      <c r="P850" s="121">
        <f t="shared" si="196"/>
        <v>0</v>
      </c>
      <c r="Q850" s="121">
        <f t="shared" si="197"/>
        <v>0</v>
      </c>
      <c r="R850" s="122">
        <f t="shared" si="198"/>
        <v>24</v>
      </c>
      <c r="S850" s="120">
        <f t="shared" si="199"/>
        <v>1</v>
      </c>
      <c r="T850" s="120">
        <f t="shared" si="200"/>
        <v>1</v>
      </c>
      <c r="U850" s="149"/>
      <c r="V850" s="142">
        <f>+IF(M850&lt;&gt;0,($L850*(Lister!$F$11+Lister!$F$10*($K850+1000)/1000)+($J850-$L850)*Lister!$F$9)*1.05/$M850/60,0)</f>
        <v>0</v>
      </c>
      <c r="W850" s="142"/>
      <c r="X850" s="158">
        <f t="shared" si="193"/>
        <v>0</v>
      </c>
      <c r="Y850" s="121">
        <f t="shared" ref="Y850:Y913" si="201">+IF(V850&lt;&gt;0,S850/V850,0)</f>
        <v>0</v>
      </c>
      <c r="Z850" s="121">
        <f t="shared" si="192"/>
        <v>0</v>
      </c>
    </row>
    <row r="851" spans="1:26" x14ac:dyDescent="0.25">
      <c r="A851" s="37"/>
      <c r="B851" s="57"/>
      <c r="C851" s="57"/>
      <c r="D851" s="57"/>
      <c r="E851" s="57"/>
      <c r="F851" s="57"/>
      <c r="G851" s="70"/>
      <c r="H851" s="71"/>
      <c r="I851" s="70"/>
      <c r="J851" s="61"/>
      <c r="K851" s="61"/>
      <c r="L851" s="61"/>
      <c r="M851" s="61"/>
      <c r="N851" s="120">
        <f t="shared" si="194"/>
        <v>0</v>
      </c>
      <c r="O851" s="120">
        <f t="shared" si="195"/>
        <v>0</v>
      </c>
      <c r="P851" s="121">
        <f t="shared" si="196"/>
        <v>0</v>
      </c>
      <c r="Q851" s="121">
        <f t="shared" si="197"/>
        <v>0</v>
      </c>
      <c r="R851" s="122">
        <f t="shared" si="198"/>
        <v>24</v>
      </c>
      <c r="S851" s="120">
        <f t="shared" si="199"/>
        <v>1</v>
      </c>
      <c r="T851" s="120">
        <f t="shared" si="200"/>
        <v>1</v>
      </c>
      <c r="U851" s="149"/>
      <c r="V851" s="142">
        <f>+IF(M851&lt;&gt;0,($L851*(Lister!$F$11+Lister!$F$10*($K851+1000)/1000)+($J851-$L851)*Lister!$F$9)*1.05/$M851/60,0)</f>
        <v>0</v>
      </c>
      <c r="W851" s="142"/>
      <c r="X851" s="158">
        <f t="shared" si="193"/>
        <v>0</v>
      </c>
      <c r="Y851" s="121">
        <f t="shared" si="201"/>
        <v>0</v>
      </c>
      <c r="Z851" s="121">
        <f t="shared" si="192"/>
        <v>0</v>
      </c>
    </row>
    <row r="852" spans="1:26" x14ac:dyDescent="0.25">
      <c r="A852" s="37"/>
      <c r="B852" s="57"/>
      <c r="C852" s="57"/>
      <c r="D852" s="57"/>
      <c r="E852" s="57"/>
      <c r="F852" s="57"/>
      <c r="G852" s="70"/>
      <c r="H852" s="71"/>
      <c r="I852" s="70"/>
      <c r="J852" s="61"/>
      <c r="K852" s="61"/>
      <c r="L852" s="61"/>
      <c r="M852" s="61"/>
      <c r="N852" s="120">
        <f t="shared" si="194"/>
        <v>0</v>
      </c>
      <c r="O852" s="120">
        <f t="shared" si="195"/>
        <v>0</v>
      </c>
      <c r="P852" s="121">
        <f t="shared" si="196"/>
        <v>0</v>
      </c>
      <c r="Q852" s="121">
        <f t="shared" si="197"/>
        <v>0</v>
      </c>
      <c r="R852" s="122">
        <f t="shared" si="198"/>
        <v>24</v>
      </c>
      <c r="S852" s="120">
        <f t="shared" si="199"/>
        <v>1</v>
      </c>
      <c r="T852" s="120">
        <f t="shared" si="200"/>
        <v>1</v>
      </c>
      <c r="U852" s="149"/>
      <c r="V852" s="142">
        <f>+IF(M852&lt;&gt;0,($L852*(Lister!$F$11+Lister!$F$10*($K852+1000)/1000)+($J852-$L852)*Lister!$F$9)*1.05/$M852/60,0)</f>
        <v>0</v>
      </c>
      <c r="W852" s="142"/>
      <c r="X852" s="158">
        <f t="shared" si="193"/>
        <v>0</v>
      </c>
      <c r="Y852" s="121">
        <f t="shared" si="201"/>
        <v>0</v>
      </c>
      <c r="Z852" s="121">
        <f t="shared" si="192"/>
        <v>0</v>
      </c>
    </row>
    <row r="853" spans="1:26" x14ac:dyDescent="0.25">
      <c r="A853" s="37"/>
      <c r="B853" s="57"/>
      <c r="C853" s="57"/>
      <c r="D853" s="57"/>
      <c r="E853" s="57"/>
      <c r="F853" s="57"/>
      <c r="G853" s="70"/>
      <c r="H853" s="71"/>
      <c r="I853" s="70"/>
      <c r="J853" s="61"/>
      <c r="K853" s="61"/>
      <c r="L853" s="61"/>
      <c r="M853" s="61"/>
      <c r="N853" s="120">
        <f t="shared" si="194"/>
        <v>0</v>
      </c>
      <c r="O853" s="120">
        <f t="shared" si="195"/>
        <v>0</v>
      </c>
      <c r="P853" s="121">
        <f t="shared" si="196"/>
        <v>0</v>
      </c>
      <c r="Q853" s="121">
        <f t="shared" si="197"/>
        <v>0</v>
      </c>
      <c r="R853" s="122">
        <f t="shared" si="198"/>
        <v>24</v>
      </c>
      <c r="S853" s="120">
        <f t="shared" si="199"/>
        <v>1</v>
      </c>
      <c r="T853" s="120">
        <f t="shared" si="200"/>
        <v>1</v>
      </c>
      <c r="U853" s="149"/>
      <c r="V853" s="142">
        <f>+IF(M853&lt;&gt;0,($L853*(Lister!$F$11+Lister!$F$10*($K853+1000)/1000)+($J853-$L853)*Lister!$F$9)*1.05/$M853/60,0)</f>
        <v>0</v>
      </c>
      <c r="W853" s="142"/>
      <c r="X853" s="158">
        <f t="shared" si="193"/>
        <v>0</v>
      </c>
      <c r="Y853" s="121">
        <f t="shared" si="201"/>
        <v>0</v>
      </c>
      <c r="Z853" s="121">
        <f t="shared" si="192"/>
        <v>0</v>
      </c>
    </row>
    <row r="854" spans="1:26" x14ac:dyDescent="0.25">
      <c r="A854" s="37"/>
      <c r="B854" s="57"/>
      <c r="C854" s="57"/>
      <c r="D854" s="57"/>
      <c r="E854" s="57"/>
      <c r="F854" s="57"/>
      <c r="G854" s="70"/>
      <c r="H854" s="71"/>
      <c r="I854" s="70"/>
      <c r="J854" s="61"/>
      <c r="K854" s="61"/>
      <c r="L854" s="61"/>
      <c r="M854" s="61"/>
      <c r="N854" s="120">
        <f t="shared" si="194"/>
        <v>0</v>
      </c>
      <c r="O854" s="120">
        <f t="shared" si="195"/>
        <v>0</v>
      </c>
      <c r="P854" s="121">
        <f t="shared" si="196"/>
        <v>0</v>
      </c>
      <c r="Q854" s="121">
        <f t="shared" si="197"/>
        <v>0</v>
      </c>
      <c r="R854" s="122">
        <f t="shared" si="198"/>
        <v>24</v>
      </c>
      <c r="S854" s="120">
        <f t="shared" si="199"/>
        <v>1</v>
      </c>
      <c r="T854" s="120">
        <f t="shared" si="200"/>
        <v>1</v>
      </c>
      <c r="U854" s="149"/>
      <c r="V854" s="142">
        <f>+IF(M854&lt;&gt;0,($L854*(Lister!$F$11+Lister!$F$10*($K854+1000)/1000)+($J854-$L854)*Lister!$F$9)*1.05/$M854/60,0)</f>
        <v>0</v>
      </c>
      <c r="W854" s="142"/>
      <c r="X854" s="158">
        <f t="shared" si="193"/>
        <v>0</v>
      </c>
      <c r="Y854" s="121">
        <f t="shared" si="201"/>
        <v>0</v>
      </c>
      <c r="Z854" s="121">
        <f t="shared" si="192"/>
        <v>0</v>
      </c>
    </row>
    <row r="855" spans="1:26" x14ac:dyDescent="0.25">
      <c r="A855" s="37"/>
      <c r="B855" s="57"/>
      <c r="C855" s="57"/>
      <c r="D855" s="57"/>
      <c r="E855" s="57"/>
      <c r="F855" s="57"/>
      <c r="G855" s="70"/>
      <c r="H855" s="71"/>
      <c r="I855" s="70"/>
      <c r="J855" s="61"/>
      <c r="K855" s="61"/>
      <c r="L855" s="61"/>
      <c r="M855" s="61"/>
      <c r="N855" s="120">
        <f t="shared" si="194"/>
        <v>0</v>
      </c>
      <c r="O855" s="120">
        <f t="shared" si="195"/>
        <v>0</v>
      </c>
      <c r="P855" s="121">
        <f t="shared" si="196"/>
        <v>0</v>
      </c>
      <c r="Q855" s="121">
        <f t="shared" si="197"/>
        <v>0</v>
      </c>
      <c r="R855" s="122">
        <f t="shared" si="198"/>
        <v>24</v>
      </c>
      <c r="S855" s="120">
        <f t="shared" si="199"/>
        <v>1</v>
      </c>
      <c r="T855" s="120">
        <f t="shared" si="200"/>
        <v>1</v>
      </c>
      <c r="U855" s="149"/>
      <c r="V855" s="142">
        <f>+IF(M855&lt;&gt;0,($L855*(Lister!$F$11+Lister!$F$10*($K855+1000)/1000)+($J855-$L855)*Lister!$F$9)*1.05/$M855/60,0)</f>
        <v>0</v>
      </c>
      <c r="W855" s="142"/>
      <c r="X855" s="158">
        <f t="shared" si="193"/>
        <v>0</v>
      </c>
      <c r="Y855" s="121">
        <f t="shared" si="201"/>
        <v>0</v>
      </c>
      <c r="Z855" s="121">
        <f t="shared" ref="Z855:Z918" si="202">+IF(X855&lt;&gt;0,T855/X855,0)</f>
        <v>0</v>
      </c>
    </row>
    <row r="856" spans="1:26" x14ac:dyDescent="0.25">
      <c r="A856" s="37"/>
      <c r="B856" s="57"/>
      <c r="C856" s="57"/>
      <c r="D856" s="57"/>
      <c r="E856" s="57"/>
      <c r="F856" s="57"/>
      <c r="G856" s="70"/>
      <c r="H856" s="71"/>
      <c r="I856" s="70"/>
      <c r="J856" s="61"/>
      <c r="K856" s="61"/>
      <c r="L856" s="61"/>
      <c r="M856" s="61"/>
      <c r="N856" s="120">
        <f t="shared" si="194"/>
        <v>0</v>
      </c>
      <c r="O856" s="120">
        <f t="shared" si="195"/>
        <v>0</v>
      </c>
      <c r="P856" s="121">
        <f t="shared" si="196"/>
        <v>0</v>
      </c>
      <c r="Q856" s="121">
        <f t="shared" si="197"/>
        <v>0</v>
      </c>
      <c r="R856" s="122">
        <f t="shared" si="198"/>
        <v>24</v>
      </c>
      <c r="S856" s="120">
        <f t="shared" si="199"/>
        <v>1</v>
      </c>
      <c r="T856" s="120">
        <f t="shared" si="200"/>
        <v>1</v>
      </c>
      <c r="U856" s="149"/>
      <c r="V856" s="142">
        <f>+IF(M856&lt;&gt;0,($L856*(Lister!$F$11+Lister!$F$10*($K856+1000)/1000)+($J856-$L856)*Lister!$F$9)*1.05/$M856/60,0)</f>
        <v>0</v>
      </c>
      <c r="W856" s="142"/>
      <c r="X856" s="158">
        <f t="shared" si="193"/>
        <v>0</v>
      </c>
      <c r="Y856" s="121">
        <f t="shared" si="201"/>
        <v>0</v>
      </c>
      <c r="Z856" s="121">
        <f t="shared" si="202"/>
        <v>0</v>
      </c>
    </row>
    <row r="857" spans="1:26" x14ac:dyDescent="0.25">
      <c r="A857" s="37"/>
      <c r="B857" s="57"/>
      <c r="C857" s="57"/>
      <c r="D857" s="57"/>
      <c r="E857" s="57"/>
      <c r="F857" s="57"/>
      <c r="G857" s="70"/>
      <c r="H857" s="71"/>
      <c r="I857" s="70"/>
      <c r="J857" s="61"/>
      <c r="K857" s="61"/>
      <c r="L857" s="61"/>
      <c r="M857" s="61"/>
      <c r="N857" s="120">
        <f t="shared" si="194"/>
        <v>0</v>
      </c>
      <c r="O857" s="120">
        <f t="shared" si="195"/>
        <v>0</v>
      </c>
      <c r="P857" s="121">
        <f t="shared" si="196"/>
        <v>0</v>
      </c>
      <c r="Q857" s="121">
        <f t="shared" si="197"/>
        <v>0</v>
      </c>
      <c r="R857" s="122">
        <f t="shared" si="198"/>
        <v>24</v>
      </c>
      <c r="S857" s="120">
        <f t="shared" si="199"/>
        <v>1</v>
      </c>
      <c r="T857" s="120">
        <f t="shared" si="200"/>
        <v>1</v>
      </c>
      <c r="U857" s="149"/>
      <c r="V857" s="142">
        <f>+IF(M857&lt;&gt;0,($L857*(Lister!$F$11+Lister!$F$10*($K857+1000)/1000)+($J857-$L857)*Lister!$F$9)*1.05/$M857/60,0)</f>
        <v>0</v>
      </c>
      <c r="W857" s="142"/>
      <c r="X857" s="158">
        <f t="shared" si="193"/>
        <v>0</v>
      </c>
      <c r="Y857" s="121">
        <f t="shared" si="201"/>
        <v>0</v>
      </c>
      <c r="Z857" s="121">
        <f t="shared" si="202"/>
        <v>0</v>
      </c>
    </row>
    <row r="858" spans="1:26" x14ac:dyDescent="0.25">
      <c r="A858" s="37"/>
      <c r="B858" s="57"/>
      <c r="C858" s="57"/>
      <c r="D858" s="57"/>
      <c r="E858" s="57"/>
      <c r="F858" s="57"/>
      <c r="G858" s="70"/>
      <c r="H858" s="71"/>
      <c r="I858" s="70"/>
      <c r="J858" s="61"/>
      <c r="K858" s="61"/>
      <c r="L858" s="61"/>
      <c r="M858" s="61"/>
      <c r="N858" s="120">
        <f t="shared" si="194"/>
        <v>0</v>
      </c>
      <c r="O858" s="120">
        <f t="shared" si="195"/>
        <v>0</v>
      </c>
      <c r="P858" s="121">
        <f t="shared" si="196"/>
        <v>0</v>
      </c>
      <c r="Q858" s="121">
        <f t="shared" si="197"/>
        <v>0</v>
      </c>
      <c r="R858" s="122">
        <f t="shared" si="198"/>
        <v>24</v>
      </c>
      <c r="S858" s="120">
        <f t="shared" si="199"/>
        <v>1</v>
      </c>
      <c r="T858" s="120">
        <f t="shared" si="200"/>
        <v>1</v>
      </c>
      <c r="U858" s="149"/>
      <c r="V858" s="142">
        <f>+IF(M858&lt;&gt;0,($L858*(Lister!$F$11+Lister!$F$10*($K858+1000)/1000)+($J858-$L858)*Lister!$F$9)*1.05/$M858/60,0)</f>
        <v>0</v>
      </c>
      <c r="W858" s="142"/>
      <c r="X858" s="158">
        <f t="shared" si="193"/>
        <v>0</v>
      </c>
      <c r="Y858" s="121">
        <f t="shared" si="201"/>
        <v>0</v>
      </c>
      <c r="Z858" s="121">
        <f t="shared" si="202"/>
        <v>0</v>
      </c>
    </row>
    <row r="859" spans="1:26" x14ac:dyDescent="0.25">
      <c r="A859" s="37"/>
      <c r="B859" s="57"/>
      <c r="C859" s="57"/>
      <c r="D859" s="57"/>
      <c r="E859" s="57"/>
      <c r="F859" s="57"/>
      <c r="G859" s="70"/>
      <c r="H859" s="71"/>
      <c r="I859" s="70"/>
      <c r="J859" s="61"/>
      <c r="K859" s="61"/>
      <c r="L859" s="61"/>
      <c r="M859" s="61"/>
      <c r="N859" s="120">
        <f t="shared" si="194"/>
        <v>0</v>
      </c>
      <c r="O859" s="120">
        <f t="shared" si="195"/>
        <v>0</v>
      </c>
      <c r="P859" s="121">
        <f t="shared" si="196"/>
        <v>0</v>
      </c>
      <c r="Q859" s="121">
        <f t="shared" si="197"/>
        <v>0</v>
      </c>
      <c r="R859" s="122">
        <f t="shared" si="198"/>
        <v>24</v>
      </c>
      <c r="S859" s="120">
        <f t="shared" si="199"/>
        <v>1</v>
      </c>
      <c r="T859" s="120">
        <f t="shared" si="200"/>
        <v>1</v>
      </c>
      <c r="U859" s="149"/>
      <c r="V859" s="142">
        <f>+IF(M859&lt;&gt;0,($L859*(Lister!$F$11+Lister!$F$10*($K859+1000)/1000)+($J859-$L859)*Lister!$F$9)*1.05/$M859/60,0)</f>
        <v>0</v>
      </c>
      <c r="W859" s="142"/>
      <c r="X859" s="158">
        <f t="shared" si="193"/>
        <v>0</v>
      </c>
      <c r="Y859" s="121">
        <f t="shared" si="201"/>
        <v>0</v>
      </c>
      <c r="Z859" s="121">
        <f t="shared" si="202"/>
        <v>0</v>
      </c>
    </row>
    <row r="860" spans="1:26" x14ac:dyDescent="0.25">
      <c r="A860" s="37"/>
      <c r="B860" s="57"/>
      <c r="C860" s="57"/>
      <c r="D860" s="57"/>
      <c r="E860" s="57"/>
      <c r="F860" s="57"/>
      <c r="G860" s="70"/>
      <c r="H860" s="71"/>
      <c r="I860" s="70"/>
      <c r="J860" s="61"/>
      <c r="K860" s="61"/>
      <c r="L860" s="61"/>
      <c r="M860" s="61"/>
      <c r="N860" s="120">
        <f t="shared" si="194"/>
        <v>0</v>
      </c>
      <c r="O860" s="120">
        <f t="shared" si="195"/>
        <v>0</v>
      </c>
      <c r="P860" s="121">
        <f t="shared" si="196"/>
        <v>0</v>
      </c>
      <c r="Q860" s="121">
        <f t="shared" si="197"/>
        <v>0</v>
      </c>
      <c r="R860" s="122">
        <f t="shared" si="198"/>
        <v>24</v>
      </c>
      <c r="S860" s="120">
        <f t="shared" si="199"/>
        <v>1</v>
      </c>
      <c r="T860" s="120">
        <f t="shared" si="200"/>
        <v>1</v>
      </c>
      <c r="U860" s="149"/>
      <c r="V860" s="142">
        <f>+IF(M860&lt;&gt;0,($L860*(Lister!$F$11+Lister!$F$10*($K860+1000)/1000)+($J860-$L860)*Lister!$F$9)*1.05/$M860/60,0)</f>
        <v>0</v>
      </c>
      <c r="W860" s="142"/>
      <c r="X860" s="158">
        <f t="shared" si="193"/>
        <v>0</v>
      </c>
      <c r="Y860" s="121">
        <f t="shared" si="201"/>
        <v>0</v>
      </c>
      <c r="Z860" s="121">
        <f t="shared" si="202"/>
        <v>0</v>
      </c>
    </row>
    <row r="861" spans="1:26" x14ac:dyDescent="0.25">
      <c r="A861" s="37"/>
      <c r="B861" s="57"/>
      <c r="C861" s="57"/>
      <c r="D861" s="57"/>
      <c r="E861" s="57"/>
      <c r="F861" s="57"/>
      <c r="G861" s="70"/>
      <c r="H861" s="71"/>
      <c r="I861" s="70"/>
      <c r="J861" s="61"/>
      <c r="K861" s="61"/>
      <c r="L861" s="61"/>
      <c r="M861" s="61"/>
      <c r="N861" s="120">
        <f t="shared" si="194"/>
        <v>0</v>
      </c>
      <c r="O861" s="120">
        <f t="shared" si="195"/>
        <v>0</v>
      </c>
      <c r="P861" s="121">
        <f t="shared" si="196"/>
        <v>0</v>
      </c>
      <c r="Q861" s="121">
        <f t="shared" si="197"/>
        <v>0</v>
      </c>
      <c r="R861" s="122">
        <f t="shared" si="198"/>
        <v>24</v>
      </c>
      <c r="S861" s="120">
        <f t="shared" si="199"/>
        <v>1</v>
      </c>
      <c r="T861" s="120">
        <f t="shared" si="200"/>
        <v>1</v>
      </c>
      <c r="U861" s="149"/>
      <c r="V861" s="142">
        <f>+IF(M861&lt;&gt;0,($L861*(Lister!$F$11+Lister!$F$10*($K861+1000)/1000)+($J861-$L861)*Lister!$F$9)*1.05/$M861/60,0)</f>
        <v>0</v>
      </c>
      <c r="W861" s="142"/>
      <c r="X861" s="158">
        <f t="shared" si="193"/>
        <v>0</v>
      </c>
      <c r="Y861" s="121">
        <f t="shared" si="201"/>
        <v>0</v>
      </c>
      <c r="Z861" s="121">
        <f t="shared" si="202"/>
        <v>0</v>
      </c>
    </row>
    <row r="862" spans="1:26" x14ac:dyDescent="0.25">
      <c r="A862" s="37"/>
      <c r="B862" s="57"/>
      <c r="C862" s="57"/>
      <c r="D862" s="57"/>
      <c r="E862" s="57"/>
      <c r="F862" s="57"/>
      <c r="G862" s="70"/>
      <c r="H862" s="71"/>
      <c r="I862" s="70"/>
      <c r="J862" s="61"/>
      <c r="K862" s="61"/>
      <c r="L862" s="61"/>
      <c r="M862" s="61"/>
      <c r="N862" s="120">
        <f t="shared" si="194"/>
        <v>0</v>
      </c>
      <c r="O862" s="120">
        <f t="shared" si="195"/>
        <v>0</v>
      </c>
      <c r="P862" s="121">
        <f t="shared" si="196"/>
        <v>0</v>
      </c>
      <c r="Q862" s="121">
        <f t="shared" si="197"/>
        <v>0</v>
      </c>
      <c r="R862" s="122">
        <f t="shared" si="198"/>
        <v>24</v>
      </c>
      <c r="S862" s="120">
        <f t="shared" si="199"/>
        <v>1</v>
      </c>
      <c r="T862" s="120">
        <f t="shared" si="200"/>
        <v>1</v>
      </c>
      <c r="U862" s="149"/>
      <c r="V862" s="142">
        <f>+IF(M862&lt;&gt;0,($L862*(Lister!$F$11+Lister!$F$10*($K862+1000)/1000)+($J862-$L862)*Lister!$F$9)*1.05/$M862/60,0)</f>
        <v>0</v>
      </c>
      <c r="W862" s="142"/>
      <c r="X862" s="158">
        <f t="shared" si="193"/>
        <v>0</v>
      </c>
      <c r="Y862" s="121">
        <f t="shared" si="201"/>
        <v>0</v>
      </c>
      <c r="Z862" s="121">
        <f t="shared" si="202"/>
        <v>0</v>
      </c>
    </row>
    <row r="863" spans="1:26" x14ac:dyDescent="0.25">
      <c r="A863" s="37"/>
      <c r="B863" s="57"/>
      <c r="C863" s="57"/>
      <c r="D863" s="57"/>
      <c r="E863" s="57"/>
      <c r="F863" s="57"/>
      <c r="G863" s="70"/>
      <c r="H863" s="71"/>
      <c r="I863" s="70"/>
      <c r="J863" s="61"/>
      <c r="K863" s="61"/>
      <c r="L863" s="61"/>
      <c r="M863" s="61"/>
      <c r="N863" s="120">
        <f t="shared" si="194"/>
        <v>0</v>
      </c>
      <c r="O863" s="120">
        <f t="shared" si="195"/>
        <v>0</v>
      </c>
      <c r="P863" s="121">
        <f t="shared" si="196"/>
        <v>0</v>
      </c>
      <c r="Q863" s="121">
        <f t="shared" si="197"/>
        <v>0</v>
      </c>
      <c r="R863" s="122">
        <f t="shared" si="198"/>
        <v>24</v>
      </c>
      <c r="S863" s="120">
        <f t="shared" si="199"/>
        <v>1</v>
      </c>
      <c r="T863" s="120">
        <f t="shared" si="200"/>
        <v>1</v>
      </c>
      <c r="U863" s="149"/>
      <c r="V863" s="142">
        <f>+IF(M863&lt;&gt;0,($L863*(Lister!$F$11+Lister!$F$10*($K863+1000)/1000)+($J863-$L863)*Lister!$F$9)*1.05/$M863/60,0)</f>
        <v>0</v>
      </c>
      <c r="W863" s="142"/>
      <c r="X863" s="158">
        <f t="shared" si="193"/>
        <v>0</v>
      </c>
      <c r="Y863" s="121">
        <f t="shared" si="201"/>
        <v>0</v>
      </c>
      <c r="Z863" s="121">
        <f t="shared" si="202"/>
        <v>0</v>
      </c>
    </row>
    <row r="864" spans="1:26" x14ac:dyDescent="0.25">
      <c r="A864" s="37"/>
      <c r="B864" s="57"/>
      <c r="C864" s="57"/>
      <c r="D864" s="57"/>
      <c r="E864" s="57"/>
      <c r="F864" s="57"/>
      <c r="G864" s="70"/>
      <c r="H864" s="71"/>
      <c r="I864" s="70"/>
      <c r="J864" s="61"/>
      <c r="K864" s="61"/>
      <c r="L864" s="61"/>
      <c r="M864" s="61"/>
      <c r="N864" s="120">
        <f t="shared" si="194"/>
        <v>0</v>
      </c>
      <c r="O864" s="120">
        <f t="shared" si="195"/>
        <v>0</v>
      </c>
      <c r="P864" s="121">
        <f t="shared" si="196"/>
        <v>0</v>
      </c>
      <c r="Q864" s="121">
        <f t="shared" si="197"/>
        <v>0</v>
      </c>
      <c r="R864" s="122">
        <f t="shared" si="198"/>
        <v>24</v>
      </c>
      <c r="S864" s="120">
        <f t="shared" si="199"/>
        <v>1</v>
      </c>
      <c r="T864" s="120">
        <f t="shared" si="200"/>
        <v>1</v>
      </c>
      <c r="U864" s="149"/>
      <c r="V864" s="142">
        <f>+IF(M864&lt;&gt;0,($L864*(Lister!$F$11+Lister!$F$10*($K864+1000)/1000)+($J864-$L864)*Lister!$F$9)*1.05/$M864/60,0)</f>
        <v>0</v>
      </c>
      <c r="W864" s="142"/>
      <c r="X864" s="158">
        <f t="shared" si="193"/>
        <v>0</v>
      </c>
      <c r="Y864" s="121">
        <f t="shared" si="201"/>
        <v>0</v>
      </c>
      <c r="Z864" s="121">
        <f t="shared" si="202"/>
        <v>0</v>
      </c>
    </row>
    <row r="865" spans="1:26" x14ac:dyDescent="0.25">
      <c r="A865" s="37"/>
      <c r="B865" s="57"/>
      <c r="C865" s="57"/>
      <c r="D865" s="57"/>
      <c r="E865" s="57"/>
      <c r="F865" s="57"/>
      <c r="G865" s="70"/>
      <c r="H865" s="71"/>
      <c r="I865" s="70"/>
      <c r="J865" s="61"/>
      <c r="K865" s="61"/>
      <c r="L865" s="61"/>
      <c r="M865" s="61"/>
      <c r="N865" s="120">
        <f t="shared" si="194"/>
        <v>0</v>
      </c>
      <c r="O865" s="120">
        <f t="shared" si="195"/>
        <v>0</v>
      </c>
      <c r="P865" s="121">
        <f t="shared" si="196"/>
        <v>0</v>
      </c>
      <c r="Q865" s="121">
        <f t="shared" si="197"/>
        <v>0</v>
      </c>
      <c r="R865" s="122">
        <f t="shared" si="198"/>
        <v>24</v>
      </c>
      <c r="S865" s="120">
        <f t="shared" si="199"/>
        <v>1</v>
      </c>
      <c r="T865" s="120">
        <f t="shared" si="200"/>
        <v>1</v>
      </c>
      <c r="U865" s="149"/>
      <c r="V865" s="142">
        <f>+IF(M865&lt;&gt;0,($L865*(Lister!$F$11+Lister!$F$10*($K865+1000)/1000)+($J865-$L865)*Lister!$F$9)*1.05/$M865/60,0)</f>
        <v>0</v>
      </c>
      <c r="W865" s="142"/>
      <c r="X865" s="158">
        <f t="shared" si="193"/>
        <v>0</v>
      </c>
      <c r="Y865" s="121">
        <f t="shared" si="201"/>
        <v>0</v>
      </c>
      <c r="Z865" s="121">
        <f t="shared" si="202"/>
        <v>0</v>
      </c>
    </row>
    <row r="866" spans="1:26" x14ac:dyDescent="0.25">
      <c r="A866" s="37"/>
      <c r="B866" s="57"/>
      <c r="C866" s="57"/>
      <c r="D866" s="57"/>
      <c r="E866" s="57"/>
      <c r="F866" s="57"/>
      <c r="G866" s="70"/>
      <c r="H866" s="71"/>
      <c r="I866" s="70"/>
      <c r="J866" s="61"/>
      <c r="K866" s="61"/>
      <c r="L866" s="61"/>
      <c r="M866" s="61"/>
      <c r="N866" s="120">
        <f t="shared" si="194"/>
        <v>0</v>
      </c>
      <c r="O866" s="120">
        <f t="shared" si="195"/>
        <v>0</v>
      </c>
      <c r="P866" s="121">
        <f t="shared" si="196"/>
        <v>0</v>
      </c>
      <c r="Q866" s="121">
        <f t="shared" si="197"/>
        <v>0</v>
      </c>
      <c r="R866" s="122">
        <f t="shared" si="198"/>
        <v>24</v>
      </c>
      <c r="S866" s="120">
        <f t="shared" si="199"/>
        <v>1</v>
      </c>
      <c r="T866" s="120">
        <f t="shared" si="200"/>
        <v>1</v>
      </c>
      <c r="U866" s="149"/>
      <c r="V866" s="142">
        <f>+IF(M866&lt;&gt;0,($L866*(Lister!$F$11+Lister!$F$10*($K866+1000)/1000)+($J866-$L866)*Lister!$F$9)*1.05/$M866/60,0)</f>
        <v>0</v>
      </c>
      <c r="W866" s="142"/>
      <c r="X866" s="158">
        <f t="shared" si="193"/>
        <v>0</v>
      </c>
      <c r="Y866" s="121">
        <f t="shared" si="201"/>
        <v>0</v>
      </c>
      <c r="Z866" s="121">
        <f t="shared" si="202"/>
        <v>0</v>
      </c>
    </row>
    <row r="867" spans="1:26" x14ac:dyDescent="0.25">
      <c r="A867" s="37"/>
      <c r="B867" s="57"/>
      <c r="C867" s="57"/>
      <c r="D867" s="57"/>
      <c r="E867" s="57"/>
      <c r="F867" s="57"/>
      <c r="G867" s="70"/>
      <c r="H867" s="71"/>
      <c r="I867" s="70"/>
      <c r="J867" s="61"/>
      <c r="K867" s="61"/>
      <c r="L867" s="61"/>
      <c r="M867" s="61"/>
      <c r="N867" s="120">
        <f t="shared" si="194"/>
        <v>0</v>
      </c>
      <c r="O867" s="120">
        <f t="shared" si="195"/>
        <v>0</v>
      </c>
      <c r="P867" s="121">
        <f t="shared" si="196"/>
        <v>0</v>
      </c>
      <c r="Q867" s="121">
        <f t="shared" si="197"/>
        <v>0</v>
      </c>
      <c r="R867" s="122">
        <f t="shared" si="198"/>
        <v>24</v>
      </c>
      <c r="S867" s="120">
        <f t="shared" si="199"/>
        <v>1</v>
      </c>
      <c r="T867" s="120">
        <f t="shared" si="200"/>
        <v>1</v>
      </c>
      <c r="U867" s="149"/>
      <c r="V867" s="142">
        <f>+IF(M867&lt;&gt;0,($L867*(Lister!$F$11+Lister!$F$10*($K867+1000)/1000)+($J867-$L867)*Lister!$F$9)*1.05/$M867/60,0)</f>
        <v>0</v>
      </c>
      <c r="W867" s="142"/>
      <c r="X867" s="158">
        <f t="shared" si="193"/>
        <v>0</v>
      </c>
      <c r="Y867" s="121">
        <f t="shared" si="201"/>
        <v>0</v>
      </c>
      <c r="Z867" s="121">
        <f t="shared" si="202"/>
        <v>0</v>
      </c>
    </row>
    <row r="868" spans="1:26" x14ac:dyDescent="0.25">
      <c r="A868" s="37"/>
      <c r="B868" s="57"/>
      <c r="C868" s="57"/>
      <c r="D868" s="57"/>
      <c r="E868" s="57"/>
      <c r="F868" s="57"/>
      <c r="G868" s="70"/>
      <c r="H868" s="71"/>
      <c r="I868" s="70"/>
      <c r="J868" s="61"/>
      <c r="K868" s="61"/>
      <c r="L868" s="61"/>
      <c r="M868" s="61"/>
      <c r="N868" s="120">
        <f t="shared" si="194"/>
        <v>0</v>
      </c>
      <c r="O868" s="120">
        <f t="shared" si="195"/>
        <v>0</v>
      </c>
      <c r="P868" s="121">
        <f t="shared" si="196"/>
        <v>0</v>
      </c>
      <c r="Q868" s="121">
        <f t="shared" si="197"/>
        <v>0</v>
      </c>
      <c r="R868" s="122">
        <f t="shared" si="198"/>
        <v>24</v>
      </c>
      <c r="S868" s="120">
        <f t="shared" si="199"/>
        <v>1</v>
      </c>
      <c r="T868" s="120">
        <f t="shared" si="200"/>
        <v>1</v>
      </c>
      <c r="U868" s="149"/>
      <c r="V868" s="142">
        <f>+IF(M868&lt;&gt;0,($L868*(Lister!$F$11+Lister!$F$10*($K868+1000)/1000)+($J868-$L868)*Lister!$F$9)*1.05/$M868/60,0)</f>
        <v>0</v>
      </c>
      <c r="W868" s="142"/>
      <c r="X868" s="158">
        <f t="shared" si="193"/>
        <v>0</v>
      </c>
      <c r="Y868" s="121">
        <f t="shared" si="201"/>
        <v>0</v>
      </c>
      <c r="Z868" s="121">
        <f t="shared" si="202"/>
        <v>0</v>
      </c>
    </row>
    <row r="869" spans="1:26" x14ac:dyDescent="0.25">
      <c r="A869" s="37"/>
      <c r="B869" s="57"/>
      <c r="C869" s="57"/>
      <c r="D869" s="57"/>
      <c r="E869" s="57"/>
      <c r="F869" s="57"/>
      <c r="G869" s="70"/>
      <c r="H869" s="71"/>
      <c r="I869" s="70"/>
      <c r="J869" s="61"/>
      <c r="K869" s="61"/>
      <c r="L869" s="61"/>
      <c r="M869" s="61"/>
      <c r="N869" s="120">
        <f t="shared" si="194"/>
        <v>0</v>
      </c>
      <c r="O869" s="120">
        <f t="shared" si="195"/>
        <v>0</v>
      </c>
      <c r="P869" s="121">
        <f t="shared" si="196"/>
        <v>0</v>
      </c>
      <c r="Q869" s="121">
        <f t="shared" si="197"/>
        <v>0</v>
      </c>
      <c r="R869" s="122">
        <f t="shared" si="198"/>
        <v>24</v>
      </c>
      <c r="S869" s="120">
        <f t="shared" si="199"/>
        <v>1</v>
      </c>
      <c r="T869" s="120">
        <f t="shared" si="200"/>
        <v>1</v>
      </c>
      <c r="U869" s="149"/>
      <c r="V869" s="142">
        <f>+IF(M869&lt;&gt;0,($L869*(Lister!$F$11+Lister!$F$10*($K869+1000)/1000)+($J869-$L869)*Lister!$F$9)*1.05/$M869/60,0)</f>
        <v>0</v>
      </c>
      <c r="W869" s="142"/>
      <c r="X869" s="158">
        <f t="shared" si="193"/>
        <v>0</v>
      </c>
      <c r="Y869" s="121">
        <f t="shared" si="201"/>
        <v>0</v>
      </c>
      <c r="Z869" s="121">
        <f t="shared" si="202"/>
        <v>0</v>
      </c>
    </row>
    <row r="870" spans="1:26" x14ac:dyDescent="0.25">
      <c r="A870" s="37"/>
      <c r="B870" s="57"/>
      <c r="C870" s="57"/>
      <c r="D870" s="57"/>
      <c r="E870" s="57"/>
      <c r="F870" s="57"/>
      <c r="G870" s="70"/>
      <c r="H870" s="71"/>
      <c r="I870" s="70"/>
      <c r="J870" s="61"/>
      <c r="K870" s="61"/>
      <c r="L870" s="61"/>
      <c r="M870" s="61"/>
      <c r="N870" s="120">
        <f t="shared" si="194"/>
        <v>0</v>
      </c>
      <c r="O870" s="120">
        <f t="shared" si="195"/>
        <v>0</v>
      </c>
      <c r="P870" s="121">
        <f t="shared" si="196"/>
        <v>0</v>
      </c>
      <c r="Q870" s="121">
        <f t="shared" si="197"/>
        <v>0</v>
      </c>
      <c r="R870" s="122">
        <f t="shared" si="198"/>
        <v>24</v>
      </c>
      <c r="S870" s="120">
        <f t="shared" si="199"/>
        <v>1</v>
      </c>
      <c r="T870" s="120">
        <f t="shared" si="200"/>
        <v>1</v>
      </c>
      <c r="U870" s="149"/>
      <c r="V870" s="142">
        <f>+IF(M870&lt;&gt;0,($L870*(Lister!$F$11+Lister!$F$10*($K870+1000)/1000)+($J870-$L870)*Lister!$F$9)*1.05/$M870/60,0)</f>
        <v>0</v>
      </c>
      <c r="W870" s="142"/>
      <c r="X870" s="158">
        <f t="shared" si="193"/>
        <v>0</v>
      </c>
      <c r="Y870" s="121">
        <f t="shared" si="201"/>
        <v>0</v>
      </c>
      <c r="Z870" s="121">
        <f t="shared" si="202"/>
        <v>0</v>
      </c>
    </row>
    <row r="871" spans="1:26" x14ac:dyDescent="0.25">
      <c r="A871" s="37"/>
      <c r="B871" s="57"/>
      <c r="C871" s="57"/>
      <c r="D871" s="57"/>
      <c r="E871" s="57"/>
      <c r="F871" s="57"/>
      <c r="G871" s="70"/>
      <c r="H871" s="71"/>
      <c r="I871" s="70"/>
      <c r="J871" s="61"/>
      <c r="K871" s="61"/>
      <c r="L871" s="61"/>
      <c r="M871" s="61"/>
      <c r="N871" s="120">
        <f t="shared" si="194"/>
        <v>0</v>
      </c>
      <c r="O871" s="120">
        <f t="shared" si="195"/>
        <v>0</v>
      </c>
      <c r="P871" s="121">
        <f t="shared" si="196"/>
        <v>0</v>
      </c>
      <c r="Q871" s="121">
        <f t="shared" si="197"/>
        <v>0</v>
      </c>
      <c r="R871" s="122">
        <f t="shared" si="198"/>
        <v>24</v>
      </c>
      <c r="S871" s="120">
        <f t="shared" si="199"/>
        <v>1</v>
      </c>
      <c r="T871" s="120">
        <f t="shared" si="200"/>
        <v>1</v>
      </c>
      <c r="U871" s="149"/>
      <c r="V871" s="142">
        <f>+IF(M871&lt;&gt;0,($L871*(Lister!$F$11+Lister!$F$10*($K871+1000)/1000)+($J871-$L871)*Lister!$F$9)*1.05/$M871/60,0)</f>
        <v>0</v>
      </c>
      <c r="W871" s="142"/>
      <c r="X871" s="158">
        <f t="shared" si="193"/>
        <v>0</v>
      </c>
      <c r="Y871" s="121">
        <f t="shared" si="201"/>
        <v>0</v>
      </c>
      <c r="Z871" s="121">
        <f t="shared" si="202"/>
        <v>0</v>
      </c>
    </row>
    <row r="872" spans="1:26" x14ac:dyDescent="0.25">
      <c r="A872" s="37"/>
      <c r="B872" s="57"/>
      <c r="C872" s="57"/>
      <c r="D872" s="57"/>
      <c r="E872" s="57"/>
      <c r="F872" s="57"/>
      <c r="G872" s="70"/>
      <c r="H872" s="71"/>
      <c r="I872" s="70"/>
      <c r="J872" s="61"/>
      <c r="K872" s="61"/>
      <c r="L872" s="61"/>
      <c r="M872" s="61"/>
      <c r="N872" s="120">
        <f t="shared" si="194"/>
        <v>0</v>
      </c>
      <c r="O872" s="120">
        <f t="shared" si="195"/>
        <v>0</v>
      </c>
      <c r="P872" s="121">
        <f t="shared" si="196"/>
        <v>0</v>
      </c>
      <c r="Q872" s="121">
        <f t="shared" si="197"/>
        <v>0</v>
      </c>
      <c r="R872" s="122">
        <f t="shared" si="198"/>
        <v>24</v>
      </c>
      <c r="S872" s="120">
        <f t="shared" si="199"/>
        <v>1</v>
      </c>
      <c r="T872" s="120">
        <f t="shared" si="200"/>
        <v>1</v>
      </c>
      <c r="U872" s="149"/>
      <c r="V872" s="142">
        <f>+IF(M872&lt;&gt;0,($L872*(Lister!$F$11+Lister!$F$10*($K872+1000)/1000)+($J872-$L872)*Lister!$F$9)*1.05/$M872/60,0)</f>
        <v>0</v>
      </c>
      <c r="W872" s="142"/>
      <c r="X872" s="158">
        <f t="shared" si="193"/>
        <v>0</v>
      </c>
      <c r="Y872" s="121">
        <f t="shared" si="201"/>
        <v>0</v>
      </c>
      <c r="Z872" s="121">
        <f t="shared" si="202"/>
        <v>0</v>
      </c>
    </row>
    <row r="873" spans="1:26" x14ac:dyDescent="0.25">
      <c r="A873" s="37"/>
      <c r="B873" s="57"/>
      <c r="C873" s="57"/>
      <c r="D873" s="57"/>
      <c r="E873" s="57"/>
      <c r="F873" s="57"/>
      <c r="G873" s="70"/>
      <c r="H873" s="71"/>
      <c r="I873" s="70"/>
      <c r="J873" s="61"/>
      <c r="K873" s="61"/>
      <c r="L873" s="61"/>
      <c r="M873" s="61"/>
      <c r="N873" s="120">
        <f t="shared" si="194"/>
        <v>0</v>
      </c>
      <c r="O873" s="120">
        <f t="shared" si="195"/>
        <v>0</v>
      </c>
      <c r="P873" s="121">
        <f t="shared" si="196"/>
        <v>0</v>
      </c>
      <c r="Q873" s="121">
        <f t="shared" si="197"/>
        <v>0</v>
      </c>
      <c r="R873" s="122">
        <f t="shared" si="198"/>
        <v>24</v>
      </c>
      <c r="S873" s="120">
        <f t="shared" si="199"/>
        <v>1</v>
      </c>
      <c r="T873" s="120">
        <f t="shared" si="200"/>
        <v>1</v>
      </c>
      <c r="U873" s="149"/>
      <c r="V873" s="142">
        <f>+IF(M873&lt;&gt;0,($L873*(Lister!$F$11+Lister!$F$10*($K873+1000)/1000)+($J873-$L873)*Lister!$F$9)*1.05/$M873/60,0)</f>
        <v>0</v>
      </c>
      <c r="W873" s="142"/>
      <c r="X873" s="158">
        <f t="shared" si="193"/>
        <v>0</v>
      </c>
      <c r="Y873" s="121">
        <f t="shared" si="201"/>
        <v>0</v>
      </c>
      <c r="Z873" s="121">
        <f t="shared" si="202"/>
        <v>0</v>
      </c>
    </row>
    <row r="874" spans="1:26" x14ac:dyDescent="0.25">
      <c r="A874" s="37"/>
      <c r="B874" s="57"/>
      <c r="C874" s="57"/>
      <c r="D874" s="57"/>
      <c r="E874" s="57"/>
      <c r="F874" s="57"/>
      <c r="G874" s="70"/>
      <c r="H874" s="71"/>
      <c r="I874" s="70"/>
      <c r="J874" s="61"/>
      <c r="K874" s="61"/>
      <c r="L874" s="61"/>
      <c r="M874" s="61"/>
      <c r="N874" s="120">
        <f t="shared" si="194"/>
        <v>0</v>
      </c>
      <c r="O874" s="120">
        <f t="shared" si="195"/>
        <v>0</v>
      </c>
      <c r="P874" s="121">
        <f t="shared" si="196"/>
        <v>0</v>
      </c>
      <c r="Q874" s="121">
        <f t="shared" si="197"/>
        <v>0</v>
      </c>
      <c r="R874" s="122">
        <f t="shared" si="198"/>
        <v>24</v>
      </c>
      <c r="S874" s="120">
        <f t="shared" si="199"/>
        <v>1</v>
      </c>
      <c r="T874" s="120">
        <f t="shared" si="200"/>
        <v>1</v>
      </c>
      <c r="U874" s="149"/>
      <c r="V874" s="142">
        <f>+IF(M874&lt;&gt;0,($L874*(Lister!$F$11+Lister!$F$10*($K874+1000)/1000)+($J874-$L874)*Lister!$F$9)*1.05/$M874/60,0)</f>
        <v>0</v>
      </c>
      <c r="W874" s="142"/>
      <c r="X874" s="158">
        <f t="shared" si="193"/>
        <v>0</v>
      </c>
      <c r="Y874" s="121">
        <f t="shared" si="201"/>
        <v>0</v>
      </c>
      <c r="Z874" s="121">
        <f t="shared" si="202"/>
        <v>0</v>
      </c>
    </row>
    <row r="875" spans="1:26" x14ac:dyDescent="0.25">
      <c r="A875" s="37"/>
      <c r="B875" s="57"/>
      <c r="C875" s="57"/>
      <c r="D875" s="57"/>
      <c r="E875" s="57"/>
      <c r="F875" s="57"/>
      <c r="G875" s="70"/>
      <c r="H875" s="71"/>
      <c r="I875" s="70"/>
      <c r="J875" s="61"/>
      <c r="K875" s="61"/>
      <c r="L875" s="61"/>
      <c r="M875" s="61"/>
      <c r="N875" s="120">
        <f t="shared" si="194"/>
        <v>0</v>
      </c>
      <c r="O875" s="120">
        <f t="shared" si="195"/>
        <v>0</v>
      </c>
      <c r="P875" s="121">
        <f t="shared" si="196"/>
        <v>0</v>
      </c>
      <c r="Q875" s="121">
        <f t="shared" si="197"/>
        <v>0</v>
      </c>
      <c r="R875" s="122">
        <f t="shared" si="198"/>
        <v>24</v>
      </c>
      <c r="S875" s="120">
        <f t="shared" si="199"/>
        <v>1</v>
      </c>
      <c r="T875" s="120">
        <f t="shared" si="200"/>
        <v>1</v>
      </c>
      <c r="U875" s="149"/>
      <c r="V875" s="142">
        <f>+IF(M875&lt;&gt;0,($L875*(Lister!$F$11+Lister!$F$10*($K875+1000)/1000)+($J875-$L875)*Lister!$F$9)*1.05/$M875/60,0)</f>
        <v>0</v>
      </c>
      <c r="W875" s="142"/>
      <c r="X875" s="158">
        <f t="shared" si="193"/>
        <v>0</v>
      </c>
      <c r="Y875" s="121">
        <f t="shared" si="201"/>
        <v>0</v>
      </c>
      <c r="Z875" s="121">
        <f t="shared" si="202"/>
        <v>0</v>
      </c>
    </row>
    <row r="876" spans="1:26" x14ac:dyDescent="0.25">
      <c r="A876" s="37"/>
      <c r="B876" s="57"/>
      <c r="C876" s="57"/>
      <c r="D876" s="57"/>
      <c r="E876" s="57"/>
      <c r="F876" s="57"/>
      <c r="G876" s="70"/>
      <c r="H876" s="71"/>
      <c r="I876" s="70"/>
      <c r="J876" s="61"/>
      <c r="K876" s="61"/>
      <c r="L876" s="61"/>
      <c r="M876" s="61"/>
      <c r="N876" s="120">
        <f t="shared" si="194"/>
        <v>0</v>
      </c>
      <c r="O876" s="120">
        <f t="shared" si="195"/>
        <v>0</v>
      </c>
      <c r="P876" s="121">
        <f t="shared" si="196"/>
        <v>0</v>
      </c>
      <c r="Q876" s="121">
        <f t="shared" si="197"/>
        <v>0</v>
      </c>
      <c r="R876" s="122">
        <f t="shared" si="198"/>
        <v>24</v>
      </c>
      <c r="S876" s="120">
        <f t="shared" si="199"/>
        <v>1</v>
      </c>
      <c r="T876" s="120">
        <f t="shared" si="200"/>
        <v>1</v>
      </c>
      <c r="U876" s="149"/>
      <c r="V876" s="142">
        <f>+IF(M876&lt;&gt;0,($L876*(Lister!$F$11+Lister!$F$10*($K876+1000)/1000)+($J876-$L876)*Lister!$F$9)*1.05/$M876/60,0)</f>
        <v>0</v>
      </c>
      <c r="W876" s="142"/>
      <c r="X876" s="158">
        <f t="shared" si="193"/>
        <v>0</v>
      </c>
      <c r="Y876" s="121">
        <f t="shared" si="201"/>
        <v>0</v>
      </c>
      <c r="Z876" s="121">
        <f t="shared" si="202"/>
        <v>0</v>
      </c>
    </row>
    <row r="877" spans="1:26" x14ac:dyDescent="0.25">
      <c r="A877" s="37"/>
      <c r="B877" s="57"/>
      <c r="C877" s="57"/>
      <c r="D877" s="57"/>
      <c r="E877" s="57"/>
      <c r="F877" s="57"/>
      <c r="G877" s="70"/>
      <c r="H877" s="71"/>
      <c r="I877" s="70"/>
      <c r="J877" s="61"/>
      <c r="K877" s="61"/>
      <c r="L877" s="61"/>
      <c r="M877" s="61"/>
      <c r="N877" s="120">
        <f t="shared" si="194"/>
        <v>0</v>
      </c>
      <c r="O877" s="120">
        <f t="shared" si="195"/>
        <v>0</v>
      </c>
      <c r="P877" s="121">
        <f t="shared" si="196"/>
        <v>0</v>
      </c>
      <c r="Q877" s="121">
        <f t="shared" si="197"/>
        <v>0</v>
      </c>
      <c r="R877" s="122">
        <f t="shared" si="198"/>
        <v>24</v>
      </c>
      <c r="S877" s="120">
        <f t="shared" si="199"/>
        <v>1</v>
      </c>
      <c r="T877" s="120">
        <f t="shared" si="200"/>
        <v>1</v>
      </c>
      <c r="U877" s="149"/>
      <c r="V877" s="142">
        <f>+IF(M877&lt;&gt;0,($L877*(Lister!$F$11+Lister!$F$10*($K877+1000)/1000)+($J877-$L877)*Lister!$F$9)*1.05/$M877/60,0)</f>
        <v>0</v>
      </c>
      <c r="W877" s="142"/>
      <c r="X877" s="158">
        <f t="shared" si="193"/>
        <v>0</v>
      </c>
      <c r="Y877" s="121">
        <f t="shared" si="201"/>
        <v>0</v>
      </c>
      <c r="Z877" s="121">
        <f t="shared" si="202"/>
        <v>0</v>
      </c>
    </row>
    <row r="878" spans="1:26" x14ac:dyDescent="0.25">
      <c r="A878" s="37"/>
      <c r="B878" s="57"/>
      <c r="C878" s="57"/>
      <c r="D878" s="57"/>
      <c r="E878" s="57"/>
      <c r="F878" s="57"/>
      <c r="G878" s="70"/>
      <c r="H878" s="71"/>
      <c r="I878" s="70"/>
      <c r="J878" s="61"/>
      <c r="K878" s="61"/>
      <c r="L878" s="61"/>
      <c r="M878" s="61"/>
      <c r="N878" s="120">
        <f t="shared" si="194"/>
        <v>0</v>
      </c>
      <c r="O878" s="120">
        <f t="shared" si="195"/>
        <v>0</v>
      </c>
      <c r="P878" s="121">
        <f t="shared" si="196"/>
        <v>0</v>
      </c>
      <c r="Q878" s="121">
        <f t="shared" si="197"/>
        <v>0</v>
      </c>
      <c r="R878" s="122">
        <f t="shared" si="198"/>
        <v>24</v>
      </c>
      <c r="S878" s="120">
        <f t="shared" si="199"/>
        <v>1</v>
      </c>
      <c r="T878" s="120">
        <f t="shared" si="200"/>
        <v>1</v>
      </c>
      <c r="U878" s="149"/>
      <c r="V878" s="142">
        <f>+IF(M878&lt;&gt;0,($L878*(Lister!$F$11+Lister!$F$10*($K878+1000)/1000)+($J878-$L878)*Lister!$F$9)*1.05/$M878/60,0)</f>
        <v>0</v>
      </c>
      <c r="W878" s="142"/>
      <c r="X878" s="158">
        <f t="shared" si="193"/>
        <v>0</v>
      </c>
      <c r="Y878" s="121">
        <f t="shared" si="201"/>
        <v>0</v>
      </c>
      <c r="Z878" s="121">
        <f t="shared" si="202"/>
        <v>0</v>
      </c>
    </row>
    <row r="879" spans="1:26" x14ac:dyDescent="0.25">
      <c r="A879" s="37"/>
      <c r="B879" s="57"/>
      <c r="C879" s="57"/>
      <c r="D879" s="57"/>
      <c r="E879" s="57"/>
      <c r="F879" s="57"/>
      <c r="G879" s="70"/>
      <c r="H879" s="71"/>
      <c r="I879" s="70"/>
      <c r="J879" s="61"/>
      <c r="K879" s="61"/>
      <c r="L879" s="61"/>
      <c r="M879" s="61"/>
      <c r="N879" s="120">
        <f t="shared" si="194"/>
        <v>0</v>
      </c>
      <c r="O879" s="120">
        <f t="shared" si="195"/>
        <v>0</v>
      </c>
      <c r="P879" s="121">
        <f t="shared" si="196"/>
        <v>0</v>
      </c>
      <c r="Q879" s="121">
        <f t="shared" si="197"/>
        <v>0</v>
      </c>
      <c r="R879" s="122">
        <f t="shared" si="198"/>
        <v>24</v>
      </c>
      <c r="S879" s="120">
        <f t="shared" si="199"/>
        <v>1</v>
      </c>
      <c r="T879" s="120">
        <f t="shared" si="200"/>
        <v>1</v>
      </c>
      <c r="U879" s="149"/>
      <c r="V879" s="142">
        <f>+IF(M879&lt;&gt;0,($L879*(Lister!$F$11+Lister!$F$10*($K879+1000)/1000)+($J879-$L879)*Lister!$F$9)*1.05/$M879/60,0)</f>
        <v>0</v>
      </c>
      <c r="W879" s="142"/>
      <c r="X879" s="158">
        <f t="shared" si="193"/>
        <v>0</v>
      </c>
      <c r="Y879" s="121">
        <f t="shared" si="201"/>
        <v>0</v>
      </c>
      <c r="Z879" s="121">
        <f t="shared" si="202"/>
        <v>0</v>
      </c>
    </row>
    <row r="880" spans="1:26" x14ac:dyDescent="0.25">
      <c r="A880" s="37"/>
      <c r="B880" s="57"/>
      <c r="C880" s="57"/>
      <c r="D880" s="57"/>
      <c r="E880" s="57"/>
      <c r="F880" s="57"/>
      <c r="G880" s="70"/>
      <c r="H880" s="71"/>
      <c r="I880" s="70"/>
      <c r="J880" s="61"/>
      <c r="K880" s="61"/>
      <c r="L880" s="61"/>
      <c r="M880" s="61"/>
      <c r="N880" s="120">
        <f t="shared" si="194"/>
        <v>0</v>
      </c>
      <c r="O880" s="120">
        <f t="shared" si="195"/>
        <v>0</v>
      </c>
      <c r="P880" s="121">
        <f t="shared" si="196"/>
        <v>0</v>
      </c>
      <c r="Q880" s="121">
        <f t="shared" si="197"/>
        <v>0</v>
      </c>
      <c r="R880" s="122">
        <f t="shared" si="198"/>
        <v>24</v>
      </c>
      <c r="S880" s="120">
        <f t="shared" si="199"/>
        <v>1</v>
      </c>
      <c r="T880" s="120">
        <f t="shared" si="200"/>
        <v>1</v>
      </c>
      <c r="U880" s="149"/>
      <c r="V880" s="142">
        <f>+IF(M880&lt;&gt;0,($L880*(Lister!$F$11+Lister!$F$10*($K880+1000)/1000)+($J880-$L880)*Lister!$F$9)*1.05/$M880/60,0)</f>
        <v>0</v>
      </c>
      <c r="W880" s="142"/>
      <c r="X880" s="158">
        <f t="shared" si="193"/>
        <v>0</v>
      </c>
      <c r="Y880" s="121">
        <f t="shared" si="201"/>
        <v>0</v>
      </c>
      <c r="Z880" s="121">
        <f t="shared" si="202"/>
        <v>0</v>
      </c>
    </row>
    <row r="881" spans="1:26" x14ac:dyDescent="0.25">
      <c r="A881" s="37"/>
      <c r="B881" s="57"/>
      <c r="C881" s="57"/>
      <c r="D881" s="57"/>
      <c r="E881" s="57"/>
      <c r="F881" s="57"/>
      <c r="G881" s="70"/>
      <c r="H881" s="71"/>
      <c r="I881" s="70"/>
      <c r="J881" s="61"/>
      <c r="K881" s="61"/>
      <c r="L881" s="61"/>
      <c r="M881" s="61"/>
      <c r="N881" s="120">
        <f t="shared" si="194"/>
        <v>0</v>
      </c>
      <c r="O881" s="120">
        <f t="shared" si="195"/>
        <v>0</v>
      </c>
      <c r="P881" s="121">
        <f t="shared" si="196"/>
        <v>0</v>
      </c>
      <c r="Q881" s="121">
        <f t="shared" si="197"/>
        <v>0</v>
      </c>
      <c r="R881" s="122">
        <f t="shared" si="198"/>
        <v>24</v>
      </c>
      <c r="S881" s="120">
        <f t="shared" si="199"/>
        <v>1</v>
      </c>
      <c r="T881" s="120">
        <f t="shared" si="200"/>
        <v>1</v>
      </c>
      <c r="U881" s="149"/>
      <c r="V881" s="142">
        <f>+IF(M881&lt;&gt;0,($L881*(Lister!$F$11+Lister!$F$10*($K881+1000)/1000)+($J881-$L881)*Lister!$F$9)*1.05/$M881/60,0)</f>
        <v>0</v>
      </c>
      <c r="W881" s="142"/>
      <c r="X881" s="158">
        <f t="shared" si="193"/>
        <v>0</v>
      </c>
      <c r="Y881" s="121">
        <f t="shared" si="201"/>
        <v>0</v>
      </c>
      <c r="Z881" s="121">
        <f t="shared" si="202"/>
        <v>0</v>
      </c>
    </row>
    <row r="882" spans="1:26" x14ac:dyDescent="0.25">
      <c r="A882" s="37"/>
      <c r="B882" s="57"/>
      <c r="C882" s="57"/>
      <c r="D882" s="57"/>
      <c r="E882" s="57"/>
      <c r="F882" s="57"/>
      <c r="G882" s="70"/>
      <c r="H882" s="71"/>
      <c r="I882" s="70"/>
      <c r="J882" s="61"/>
      <c r="K882" s="61"/>
      <c r="L882" s="61"/>
      <c r="M882" s="61"/>
      <c r="N882" s="120">
        <f t="shared" si="194"/>
        <v>0</v>
      </c>
      <c r="O882" s="120">
        <f t="shared" si="195"/>
        <v>0</v>
      </c>
      <c r="P882" s="121">
        <f t="shared" si="196"/>
        <v>0</v>
      </c>
      <c r="Q882" s="121">
        <f t="shared" si="197"/>
        <v>0</v>
      </c>
      <c r="R882" s="122">
        <f t="shared" si="198"/>
        <v>24</v>
      </c>
      <c r="S882" s="120">
        <f t="shared" si="199"/>
        <v>1</v>
      </c>
      <c r="T882" s="120">
        <f t="shared" si="200"/>
        <v>1</v>
      </c>
      <c r="U882" s="149"/>
      <c r="V882" s="142">
        <f>+IF(M882&lt;&gt;0,($L882*(Lister!$F$11+Lister!$F$10*($K882+1000)/1000)+($J882-$L882)*Lister!$F$9)*1.05/$M882/60,0)</f>
        <v>0</v>
      </c>
      <c r="W882" s="142"/>
      <c r="X882" s="158">
        <f t="shared" si="193"/>
        <v>0</v>
      </c>
      <c r="Y882" s="121">
        <f t="shared" si="201"/>
        <v>0</v>
      </c>
      <c r="Z882" s="121">
        <f t="shared" si="202"/>
        <v>0</v>
      </c>
    </row>
    <row r="883" spans="1:26" x14ac:dyDescent="0.25">
      <c r="A883" s="37"/>
      <c r="B883" s="57"/>
      <c r="C883" s="57"/>
      <c r="D883" s="57"/>
      <c r="E883" s="57"/>
      <c r="F883" s="57"/>
      <c r="G883" s="70"/>
      <c r="H883" s="71"/>
      <c r="I883" s="70"/>
      <c r="J883" s="61"/>
      <c r="K883" s="61"/>
      <c r="L883" s="61"/>
      <c r="M883" s="61"/>
      <c r="N883" s="120">
        <f t="shared" si="194"/>
        <v>0</v>
      </c>
      <c r="O883" s="120">
        <f t="shared" si="195"/>
        <v>0</v>
      </c>
      <c r="P883" s="121">
        <f t="shared" si="196"/>
        <v>0</v>
      </c>
      <c r="Q883" s="121">
        <f t="shared" si="197"/>
        <v>0</v>
      </c>
      <c r="R883" s="122">
        <f t="shared" si="198"/>
        <v>24</v>
      </c>
      <c r="S883" s="120">
        <f t="shared" si="199"/>
        <v>1</v>
      </c>
      <c r="T883" s="120">
        <f t="shared" si="200"/>
        <v>1</v>
      </c>
      <c r="U883" s="149"/>
      <c r="V883" s="142">
        <f>+IF(M883&lt;&gt;0,($L883*(Lister!$F$11+Lister!$F$10*($K883+1000)/1000)+($J883-$L883)*Lister!$F$9)*1.05/$M883/60,0)</f>
        <v>0</v>
      </c>
      <c r="W883" s="142"/>
      <c r="X883" s="158">
        <f t="shared" si="193"/>
        <v>0</v>
      </c>
      <c r="Y883" s="121">
        <f t="shared" si="201"/>
        <v>0</v>
      </c>
      <c r="Z883" s="121">
        <f t="shared" si="202"/>
        <v>0</v>
      </c>
    </row>
    <row r="884" spans="1:26" x14ac:dyDescent="0.25">
      <c r="A884" s="37"/>
      <c r="B884" s="57"/>
      <c r="C884" s="57"/>
      <c r="D884" s="57"/>
      <c r="E884" s="57"/>
      <c r="F884" s="57"/>
      <c r="G884" s="70"/>
      <c r="H884" s="71"/>
      <c r="I884" s="70"/>
      <c r="J884" s="61"/>
      <c r="K884" s="61"/>
      <c r="L884" s="61"/>
      <c r="M884" s="61"/>
      <c r="N884" s="120">
        <f t="shared" si="194"/>
        <v>0</v>
      </c>
      <c r="O884" s="120">
        <f t="shared" si="195"/>
        <v>0</v>
      </c>
      <c r="P884" s="121">
        <f t="shared" si="196"/>
        <v>0</v>
      </c>
      <c r="Q884" s="121">
        <f t="shared" si="197"/>
        <v>0</v>
      </c>
      <c r="R884" s="122">
        <f t="shared" si="198"/>
        <v>24</v>
      </c>
      <c r="S884" s="120">
        <f t="shared" si="199"/>
        <v>1</v>
      </c>
      <c r="T884" s="120">
        <f t="shared" si="200"/>
        <v>1</v>
      </c>
      <c r="U884" s="149"/>
      <c r="V884" s="142">
        <f>+IF(M884&lt;&gt;0,($L884*(Lister!$F$11+Lister!$F$10*($K884+1000)/1000)+($J884-$L884)*Lister!$F$9)*1.05/$M884/60,0)</f>
        <v>0</v>
      </c>
      <c r="W884" s="142"/>
      <c r="X884" s="158">
        <f t="shared" si="193"/>
        <v>0</v>
      </c>
      <c r="Y884" s="121">
        <f t="shared" si="201"/>
        <v>0</v>
      </c>
      <c r="Z884" s="121">
        <f t="shared" si="202"/>
        <v>0</v>
      </c>
    </row>
    <row r="885" spans="1:26" x14ac:dyDescent="0.25">
      <c r="A885" s="37"/>
      <c r="B885" s="57"/>
      <c r="C885" s="57"/>
      <c r="D885" s="57"/>
      <c r="E885" s="57"/>
      <c r="F885" s="57"/>
      <c r="G885" s="70"/>
      <c r="H885" s="71"/>
      <c r="I885" s="70"/>
      <c r="J885" s="61"/>
      <c r="K885" s="61"/>
      <c r="L885" s="61"/>
      <c r="M885" s="61"/>
      <c r="N885" s="120">
        <f t="shared" si="194"/>
        <v>0</v>
      </c>
      <c r="O885" s="120">
        <f t="shared" si="195"/>
        <v>0</v>
      </c>
      <c r="P885" s="121">
        <f t="shared" si="196"/>
        <v>0</v>
      </c>
      <c r="Q885" s="121">
        <f t="shared" si="197"/>
        <v>0</v>
      </c>
      <c r="R885" s="122">
        <f t="shared" si="198"/>
        <v>24</v>
      </c>
      <c r="S885" s="120">
        <f t="shared" si="199"/>
        <v>1</v>
      </c>
      <c r="T885" s="120">
        <f t="shared" si="200"/>
        <v>1</v>
      </c>
      <c r="U885" s="149"/>
      <c r="V885" s="142">
        <f>+IF(M885&lt;&gt;0,($L885*(Lister!$F$11+Lister!$F$10*($K885+1000)/1000)+($J885-$L885)*Lister!$F$9)*1.05/$M885/60,0)</f>
        <v>0</v>
      </c>
      <c r="W885" s="142"/>
      <c r="X885" s="158">
        <f t="shared" si="193"/>
        <v>0</v>
      </c>
      <c r="Y885" s="121">
        <f t="shared" si="201"/>
        <v>0</v>
      </c>
      <c r="Z885" s="121">
        <f t="shared" si="202"/>
        <v>0</v>
      </c>
    </row>
    <row r="886" spans="1:26" x14ac:dyDescent="0.25">
      <c r="A886" s="37"/>
      <c r="B886" s="57"/>
      <c r="C886" s="57"/>
      <c r="D886" s="57"/>
      <c r="E886" s="57"/>
      <c r="F886" s="57"/>
      <c r="G886" s="70"/>
      <c r="H886" s="71"/>
      <c r="I886" s="70"/>
      <c r="J886" s="61"/>
      <c r="K886" s="61"/>
      <c r="L886" s="61"/>
      <c r="M886" s="61"/>
      <c r="N886" s="120">
        <f t="shared" si="194"/>
        <v>0</v>
      </c>
      <c r="O886" s="120">
        <f t="shared" si="195"/>
        <v>0</v>
      </c>
      <c r="P886" s="121">
        <f t="shared" si="196"/>
        <v>0</v>
      </c>
      <c r="Q886" s="121">
        <f t="shared" si="197"/>
        <v>0</v>
      </c>
      <c r="R886" s="122">
        <f t="shared" si="198"/>
        <v>24</v>
      </c>
      <c r="S886" s="120">
        <f t="shared" si="199"/>
        <v>1</v>
      </c>
      <c r="T886" s="120">
        <f t="shared" si="200"/>
        <v>1</v>
      </c>
      <c r="U886" s="149"/>
      <c r="V886" s="142">
        <f>+IF(M886&lt;&gt;0,($L886*(Lister!$F$11+Lister!$F$10*($K886+1000)/1000)+($J886-$L886)*Lister!$F$9)*1.05/$M886/60,0)</f>
        <v>0</v>
      </c>
      <c r="W886" s="142"/>
      <c r="X886" s="158">
        <f t="shared" si="193"/>
        <v>0</v>
      </c>
      <c r="Y886" s="121">
        <f t="shared" si="201"/>
        <v>0</v>
      </c>
      <c r="Z886" s="121">
        <f t="shared" si="202"/>
        <v>0</v>
      </c>
    </row>
    <row r="887" spans="1:26" x14ac:dyDescent="0.25">
      <c r="A887" s="37"/>
      <c r="B887" s="57"/>
      <c r="C887" s="57"/>
      <c r="D887" s="57"/>
      <c r="E887" s="57"/>
      <c r="F887" s="57"/>
      <c r="G887" s="70"/>
      <c r="H887" s="71"/>
      <c r="I887" s="70"/>
      <c r="J887" s="61"/>
      <c r="K887" s="61"/>
      <c r="L887" s="61"/>
      <c r="M887" s="61"/>
      <c r="N887" s="120">
        <f t="shared" si="194"/>
        <v>0</v>
      </c>
      <c r="O887" s="120">
        <f t="shared" si="195"/>
        <v>0</v>
      </c>
      <c r="P887" s="121">
        <f t="shared" si="196"/>
        <v>0</v>
      </c>
      <c r="Q887" s="121">
        <f t="shared" si="197"/>
        <v>0</v>
      </c>
      <c r="R887" s="122">
        <f t="shared" si="198"/>
        <v>24</v>
      </c>
      <c r="S887" s="120">
        <f t="shared" si="199"/>
        <v>1</v>
      </c>
      <c r="T887" s="120">
        <f t="shared" si="200"/>
        <v>1</v>
      </c>
      <c r="U887" s="149"/>
      <c r="V887" s="142">
        <f>+IF(M887&lt;&gt;0,($L887*(Lister!$F$11+Lister!$F$10*($K887+1000)/1000)+($J887-$L887)*Lister!$F$9)*1.05/$M887/60,0)</f>
        <v>0</v>
      </c>
      <c r="W887" s="142"/>
      <c r="X887" s="158">
        <f t="shared" si="193"/>
        <v>0</v>
      </c>
      <c r="Y887" s="121">
        <f t="shared" si="201"/>
        <v>0</v>
      </c>
      <c r="Z887" s="121">
        <f t="shared" si="202"/>
        <v>0</v>
      </c>
    </row>
    <row r="888" spans="1:26" x14ac:dyDescent="0.25">
      <c r="A888" s="37"/>
      <c r="B888" s="57"/>
      <c r="C888" s="57"/>
      <c r="D888" s="57"/>
      <c r="E888" s="57"/>
      <c r="F888" s="57"/>
      <c r="G888" s="70"/>
      <c r="H888" s="71"/>
      <c r="I888" s="70"/>
      <c r="J888" s="61"/>
      <c r="K888" s="61"/>
      <c r="L888" s="61"/>
      <c r="M888" s="61"/>
      <c r="N888" s="120">
        <f t="shared" si="194"/>
        <v>0</v>
      </c>
      <c r="O888" s="120">
        <f t="shared" si="195"/>
        <v>0</v>
      </c>
      <c r="P888" s="121">
        <f t="shared" si="196"/>
        <v>0</v>
      </c>
      <c r="Q888" s="121">
        <f t="shared" si="197"/>
        <v>0</v>
      </c>
      <c r="R888" s="122">
        <f t="shared" si="198"/>
        <v>24</v>
      </c>
      <c r="S888" s="120">
        <f t="shared" si="199"/>
        <v>1</v>
      </c>
      <c r="T888" s="120">
        <f t="shared" si="200"/>
        <v>1</v>
      </c>
      <c r="U888" s="149"/>
      <c r="V888" s="142">
        <f>+IF(M888&lt;&gt;0,($L888*(Lister!$F$11+Lister!$F$10*($K888+1000)/1000)+($J888-$L888)*Lister!$F$9)*1.05/$M888/60,0)</f>
        <v>0</v>
      </c>
      <c r="W888" s="142"/>
      <c r="X888" s="158">
        <f t="shared" si="193"/>
        <v>0</v>
      </c>
      <c r="Y888" s="121">
        <f t="shared" si="201"/>
        <v>0</v>
      </c>
      <c r="Z888" s="121">
        <f t="shared" si="202"/>
        <v>0</v>
      </c>
    </row>
    <row r="889" spans="1:26" x14ac:dyDescent="0.25">
      <c r="A889" s="37"/>
      <c r="B889" s="57"/>
      <c r="C889" s="57"/>
      <c r="D889" s="57"/>
      <c r="E889" s="57"/>
      <c r="F889" s="57"/>
      <c r="G889" s="70"/>
      <c r="H889" s="71"/>
      <c r="I889" s="70"/>
      <c r="J889" s="61"/>
      <c r="K889" s="61"/>
      <c r="L889" s="61"/>
      <c r="M889" s="61"/>
      <c r="N889" s="120">
        <f t="shared" si="194"/>
        <v>0</v>
      </c>
      <c r="O889" s="120">
        <f t="shared" si="195"/>
        <v>0</v>
      </c>
      <c r="P889" s="121">
        <f t="shared" si="196"/>
        <v>0</v>
      </c>
      <c r="Q889" s="121">
        <f t="shared" si="197"/>
        <v>0</v>
      </c>
      <c r="R889" s="122">
        <f t="shared" si="198"/>
        <v>24</v>
      </c>
      <c r="S889" s="120">
        <f t="shared" si="199"/>
        <v>1</v>
      </c>
      <c r="T889" s="120">
        <f t="shared" si="200"/>
        <v>1</v>
      </c>
      <c r="U889" s="149"/>
      <c r="V889" s="142">
        <f>+IF(M889&lt;&gt;0,($L889*(Lister!$F$11+Lister!$F$10*($K889+1000)/1000)+($J889-$L889)*Lister!$F$9)*1.05/$M889/60,0)</f>
        <v>0</v>
      </c>
      <c r="W889" s="142"/>
      <c r="X889" s="158">
        <f t="shared" si="193"/>
        <v>0</v>
      </c>
      <c r="Y889" s="121">
        <f t="shared" si="201"/>
        <v>0</v>
      </c>
      <c r="Z889" s="121">
        <f t="shared" si="202"/>
        <v>0</v>
      </c>
    </row>
    <row r="890" spans="1:26" x14ac:dyDescent="0.25">
      <c r="A890" s="37"/>
      <c r="B890" s="57"/>
      <c r="C890" s="57"/>
      <c r="D890" s="57"/>
      <c r="E890" s="57"/>
      <c r="F890" s="57"/>
      <c r="G890" s="70"/>
      <c r="H890" s="71"/>
      <c r="I890" s="70"/>
      <c r="J890" s="61"/>
      <c r="K890" s="61"/>
      <c r="L890" s="61"/>
      <c r="M890" s="61"/>
      <c r="N890" s="120">
        <f t="shared" si="194"/>
        <v>0</v>
      </c>
      <c r="O890" s="120">
        <f t="shared" si="195"/>
        <v>0</v>
      </c>
      <c r="P890" s="121">
        <f t="shared" si="196"/>
        <v>0</v>
      </c>
      <c r="Q890" s="121">
        <f t="shared" si="197"/>
        <v>0</v>
      </c>
      <c r="R890" s="122">
        <f t="shared" si="198"/>
        <v>24</v>
      </c>
      <c r="S890" s="120">
        <f t="shared" si="199"/>
        <v>1</v>
      </c>
      <c r="T890" s="120">
        <f t="shared" si="200"/>
        <v>1</v>
      </c>
      <c r="U890" s="149"/>
      <c r="V890" s="142">
        <f>+IF(M890&lt;&gt;0,($L890*(Lister!$F$11+Lister!$F$10*($K890+1000)/1000)+($J890-$L890)*Lister!$F$9)*1.05/$M890/60,0)</f>
        <v>0</v>
      </c>
      <c r="W890" s="142"/>
      <c r="X890" s="158">
        <f t="shared" si="193"/>
        <v>0</v>
      </c>
      <c r="Y890" s="121">
        <f t="shared" si="201"/>
        <v>0</v>
      </c>
      <c r="Z890" s="121">
        <f t="shared" si="202"/>
        <v>0</v>
      </c>
    </row>
    <row r="891" spans="1:26" x14ac:dyDescent="0.25">
      <c r="A891" s="37"/>
      <c r="B891" s="57"/>
      <c r="C891" s="57"/>
      <c r="D891" s="57"/>
      <c r="E891" s="57"/>
      <c r="F891" s="57"/>
      <c r="G891" s="70"/>
      <c r="H891" s="71"/>
      <c r="I891" s="70"/>
      <c r="J891" s="61"/>
      <c r="K891" s="61"/>
      <c r="L891" s="61"/>
      <c r="M891" s="61"/>
      <c r="N891" s="120">
        <f t="shared" si="194"/>
        <v>0</v>
      </c>
      <c r="O891" s="120">
        <f t="shared" si="195"/>
        <v>0</v>
      </c>
      <c r="P891" s="121">
        <f t="shared" si="196"/>
        <v>0</v>
      </c>
      <c r="Q891" s="121">
        <f t="shared" si="197"/>
        <v>0</v>
      </c>
      <c r="R891" s="122">
        <f t="shared" si="198"/>
        <v>24</v>
      </c>
      <c r="S891" s="120">
        <f t="shared" si="199"/>
        <v>1</v>
      </c>
      <c r="T891" s="120">
        <f t="shared" si="200"/>
        <v>1</v>
      </c>
      <c r="U891" s="149"/>
      <c r="V891" s="142">
        <f>+IF(M891&lt;&gt;0,($L891*(Lister!$F$11+Lister!$F$10*($K891+1000)/1000)+($J891-$L891)*Lister!$F$9)*1.05/$M891/60,0)</f>
        <v>0</v>
      </c>
      <c r="W891" s="142"/>
      <c r="X891" s="158">
        <f t="shared" si="193"/>
        <v>0</v>
      </c>
      <c r="Y891" s="121">
        <f t="shared" si="201"/>
        <v>0</v>
      </c>
      <c r="Z891" s="121">
        <f t="shared" si="202"/>
        <v>0</v>
      </c>
    </row>
    <row r="892" spans="1:26" x14ac:dyDescent="0.25">
      <c r="A892" s="37"/>
      <c r="B892" s="57"/>
      <c r="C892" s="57"/>
      <c r="D892" s="57"/>
      <c r="E892" s="57"/>
      <c r="F892" s="57"/>
      <c r="G892" s="70"/>
      <c r="H892" s="71"/>
      <c r="I892" s="70"/>
      <c r="J892" s="61"/>
      <c r="K892" s="61"/>
      <c r="L892" s="61"/>
      <c r="M892" s="61"/>
      <c r="N892" s="120">
        <f t="shared" si="194"/>
        <v>0</v>
      </c>
      <c r="O892" s="120">
        <f t="shared" si="195"/>
        <v>0</v>
      </c>
      <c r="P892" s="121">
        <f t="shared" si="196"/>
        <v>0</v>
      </c>
      <c r="Q892" s="121">
        <f t="shared" si="197"/>
        <v>0</v>
      </c>
      <c r="R892" s="122">
        <f t="shared" si="198"/>
        <v>24</v>
      </c>
      <c r="S892" s="120">
        <f t="shared" si="199"/>
        <v>1</v>
      </c>
      <c r="T892" s="120">
        <f t="shared" si="200"/>
        <v>1</v>
      </c>
      <c r="U892" s="149"/>
      <c r="V892" s="142">
        <f>+IF(M892&lt;&gt;0,($L892*(Lister!$F$11+Lister!$F$10*($K892+1000)/1000)+($J892-$L892)*Lister!$F$9)*1.05/$M892/60,0)</f>
        <v>0</v>
      </c>
      <c r="W892" s="142"/>
      <c r="X892" s="158">
        <f t="shared" si="193"/>
        <v>0</v>
      </c>
      <c r="Y892" s="121">
        <f t="shared" si="201"/>
        <v>0</v>
      </c>
      <c r="Z892" s="121">
        <f t="shared" si="202"/>
        <v>0</v>
      </c>
    </row>
    <row r="893" spans="1:26" x14ac:dyDescent="0.25">
      <c r="A893" s="37"/>
      <c r="B893" s="57"/>
      <c r="C893" s="57"/>
      <c r="D893" s="57"/>
      <c r="E893" s="57"/>
      <c r="F893" s="57"/>
      <c r="G893" s="70"/>
      <c r="H893" s="71"/>
      <c r="I893" s="70"/>
      <c r="J893" s="61"/>
      <c r="K893" s="61"/>
      <c r="L893" s="61"/>
      <c r="M893" s="61"/>
      <c r="N893" s="120">
        <f t="shared" si="194"/>
        <v>0</v>
      </c>
      <c r="O893" s="120">
        <f t="shared" si="195"/>
        <v>0</v>
      </c>
      <c r="P893" s="121">
        <f t="shared" si="196"/>
        <v>0</v>
      </c>
      <c r="Q893" s="121">
        <f t="shared" si="197"/>
        <v>0</v>
      </c>
      <c r="R893" s="122">
        <f t="shared" si="198"/>
        <v>24</v>
      </c>
      <c r="S893" s="120">
        <f t="shared" si="199"/>
        <v>1</v>
      </c>
      <c r="T893" s="120">
        <f t="shared" si="200"/>
        <v>1</v>
      </c>
      <c r="U893" s="149"/>
      <c r="V893" s="142">
        <f>+IF(M893&lt;&gt;0,($L893*(Lister!$F$11+Lister!$F$10*($K893+1000)/1000)+($J893-$L893)*Lister!$F$9)*1.05/$M893/60,0)</f>
        <v>0</v>
      </c>
      <c r="W893" s="142"/>
      <c r="X893" s="158">
        <f t="shared" si="193"/>
        <v>0</v>
      </c>
      <c r="Y893" s="121">
        <f t="shared" si="201"/>
        <v>0</v>
      </c>
      <c r="Z893" s="121">
        <f t="shared" si="202"/>
        <v>0</v>
      </c>
    </row>
    <row r="894" spans="1:26" x14ac:dyDescent="0.25">
      <c r="A894" s="37"/>
      <c r="B894" s="57"/>
      <c r="C894" s="57"/>
      <c r="D894" s="57"/>
      <c r="E894" s="57"/>
      <c r="F894" s="57"/>
      <c r="G894" s="70"/>
      <c r="H894" s="71"/>
      <c r="I894" s="70"/>
      <c r="J894" s="61"/>
      <c r="K894" s="61"/>
      <c r="L894" s="61"/>
      <c r="M894" s="61"/>
      <c r="N894" s="120">
        <f t="shared" si="194"/>
        <v>0</v>
      </c>
      <c r="O894" s="120">
        <f t="shared" si="195"/>
        <v>0</v>
      </c>
      <c r="P894" s="121">
        <f t="shared" si="196"/>
        <v>0</v>
      </c>
      <c r="Q894" s="121">
        <f t="shared" si="197"/>
        <v>0</v>
      </c>
      <c r="R894" s="122">
        <f t="shared" si="198"/>
        <v>24</v>
      </c>
      <c r="S894" s="120">
        <f t="shared" si="199"/>
        <v>1</v>
      </c>
      <c r="T894" s="120">
        <f t="shared" si="200"/>
        <v>1</v>
      </c>
      <c r="U894" s="149"/>
      <c r="V894" s="142">
        <f>+IF(M894&lt;&gt;0,($L894*(Lister!$F$11+Lister!$F$10*($K894+1000)/1000)+($J894-$L894)*Lister!$F$9)*1.05/$M894/60,0)</f>
        <v>0</v>
      </c>
      <c r="W894" s="142"/>
      <c r="X894" s="158">
        <f t="shared" si="193"/>
        <v>0</v>
      </c>
      <c r="Y894" s="121">
        <f t="shared" si="201"/>
        <v>0</v>
      </c>
      <c r="Z894" s="121">
        <f t="shared" si="202"/>
        <v>0</v>
      </c>
    </row>
    <row r="895" spans="1:26" x14ac:dyDescent="0.25">
      <c r="A895" s="37"/>
      <c r="B895" s="57"/>
      <c r="C895" s="57"/>
      <c r="D895" s="57"/>
      <c r="E895" s="57"/>
      <c r="F895" s="57"/>
      <c r="G895" s="70"/>
      <c r="H895" s="71"/>
      <c r="I895" s="70"/>
      <c r="J895" s="61"/>
      <c r="K895" s="61"/>
      <c r="L895" s="61"/>
      <c r="M895" s="61"/>
      <c r="N895" s="120">
        <f t="shared" si="194"/>
        <v>0</v>
      </c>
      <c r="O895" s="120">
        <f t="shared" si="195"/>
        <v>0</v>
      </c>
      <c r="P895" s="121">
        <f t="shared" si="196"/>
        <v>0</v>
      </c>
      <c r="Q895" s="121">
        <f t="shared" si="197"/>
        <v>0</v>
      </c>
      <c r="R895" s="122">
        <f t="shared" si="198"/>
        <v>24</v>
      </c>
      <c r="S895" s="120">
        <f t="shared" si="199"/>
        <v>1</v>
      </c>
      <c r="T895" s="120">
        <f t="shared" si="200"/>
        <v>1</v>
      </c>
      <c r="U895" s="149"/>
      <c r="V895" s="142">
        <f>+IF(M895&lt;&gt;0,($L895*(Lister!$F$11+Lister!$F$10*($K895+1000)/1000)+($J895-$L895)*Lister!$F$9)*1.05/$M895/60,0)</f>
        <v>0</v>
      </c>
      <c r="W895" s="142"/>
      <c r="X895" s="158">
        <f t="shared" si="193"/>
        <v>0</v>
      </c>
      <c r="Y895" s="121">
        <f t="shared" si="201"/>
        <v>0</v>
      </c>
      <c r="Z895" s="121">
        <f t="shared" si="202"/>
        <v>0</v>
      </c>
    </row>
    <row r="896" spans="1:26" x14ac:dyDescent="0.25">
      <c r="A896" s="37"/>
      <c r="B896" s="57"/>
      <c r="C896" s="57"/>
      <c r="D896" s="57"/>
      <c r="E896" s="57"/>
      <c r="F896" s="57"/>
      <c r="G896" s="70"/>
      <c r="H896" s="71"/>
      <c r="I896" s="70"/>
      <c r="J896" s="61"/>
      <c r="K896" s="61"/>
      <c r="L896" s="61"/>
      <c r="M896" s="61"/>
      <c r="N896" s="120">
        <f t="shared" si="194"/>
        <v>0</v>
      </c>
      <c r="O896" s="120">
        <f t="shared" si="195"/>
        <v>0</v>
      </c>
      <c r="P896" s="121">
        <f t="shared" si="196"/>
        <v>0</v>
      </c>
      <c r="Q896" s="121">
        <f t="shared" si="197"/>
        <v>0</v>
      </c>
      <c r="R896" s="122">
        <f t="shared" si="198"/>
        <v>24</v>
      </c>
      <c r="S896" s="120">
        <f t="shared" si="199"/>
        <v>1</v>
      </c>
      <c r="T896" s="120">
        <f t="shared" si="200"/>
        <v>1</v>
      </c>
      <c r="U896" s="149"/>
      <c r="V896" s="142">
        <f>+IF(M896&lt;&gt;0,($L896*(Lister!$F$11+Lister!$F$10*($K896+1000)/1000)+($J896-$L896)*Lister!$F$9)*1.05/$M896/60,0)</f>
        <v>0</v>
      </c>
      <c r="W896" s="142"/>
      <c r="X896" s="158">
        <f t="shared" si="193"/>
        <v>0</v>
      </c>
      <c r="Y896" s="121">
        <f t="shared" si="201"/>
        <v>0</v>
      </c>
      <c r="Z896" s="121">
        <f t="shared" si="202"/>
        <v>0</v>
      </c>
    </row>
    <row r="897" spans="1:26" x14ac:dyDescent="0.25">
      <c r="A897" s="37"/>
      <c r="B897" s="57"/>
      <c r="C897" s="57"/>
      <c r="D897" s="57"/>
      <c r="E897" s="57"/>
      <c r="F897" s="57"/>
      <c r="G897" s="70"/>
      <c r="H897" s="71"/>
      <c r="I897" s="70"/>
      <c r="J897" s="61"/>
      <c r="K897" s="61"/>
      <c r="L897" s="61"/>
      <c r="M897" s="61"/>
      <c r="N897" s="120">
        <f t="shared" si="194"/>
        <v>0</v>
      </c>
      <c r="O897" s="120">
        <f t="shared" si="195"/>
        <v>0</v>
      </c>
      <c r="P897" s="121">
        <f t="shared" si="196"/>
        <v>0</v>
      </c>
      <c r="Q897" s="121">
        <f t="shared" si="197"/>
        <v>0</v>
      </c>
      <c r="R897" s="122">
        <f t="shared" si="198"/>
        <v>24</v>
      </c>
      <c r="S897" s="120">
        <f t="shared" si="199"/>
        <v>1</v>
      </c>
      <c r="T897" s="120">
        <f t="shared" si="200"/>
        <v>1</v>
      </c>
      <c r="U897" s="149"/>
      <c r="V897" s="142">
        <f>+IF(M897&lt;&gt;0,($L897*(Lister!$F$11+Lister!$F$10*($K897+1000)/1000)+($J897-$L897)*Lister!$F$9)*1.05/$M897/60,0)</f>
        <v>0</v>
      </c>
      <c r="W897" s="142"/>
      <c r="X897" s="158">
        <f t="shared" si="193"/>
        <v>0</v>
      </c>
      <c r="Y897" s="121">
        <f t="shared" si="201"/>
        <v>0</v>
      </c>
      <c r="Z897" s="121">
        <f t="shared" si="202"/>
        <v>0</v>
      </c>
    </row>
    <row r="898" spans="1:26" x14ac:dyDescent="0.25">
      <c r="A898" s="37"/>
      <c r="B898" s="57"/>
      <c r="C898" s="57"/>
      <c r="D898" s="57"/>
      <c r="E898" s="57"/>
      <c r="F898" s="57"/>
      <c r="G898" s="70"/>
      <c r="H898" s="71"/>
      <c r="I898" s="70"/>
      <c r="J898" s="61"/>
      <c r="K898" s="61"/>
      <c r="L898" s="61"/>
      <c r="M898" s="61"/>
      <c r="N898" s="120">
        <f t="shared" si="194"/>
        <v>0</v>
      </c>
      <c r="O898" s="120">
        <f t="shared" si="195"/>
        <v>0</v>
      </c>
      <c r="P898" s="121">
        <f t="shared" si="196"/>
        <v>0</v>
      </c>
      <c r="Q898" s="121">
        <f t="shared" si="197"/>
        <v>0</v>
      </c>
      <c r="R898" s="122">
        <f t="shared" si="198"/>
        <v>24</v>
      </c>
      <c r="S898" s="120">
        <f t="shared" si="199"/>
        <v>1</v>
      </c>
      <c r="T898" s="120">
        <f t="shared" si="200"/>
        <v>1</v>
      </c>
      <c r="U898" s="149"/>
      <c r="V898" s="142">
        <f>+IF(M898&lt;&gt;0,($L898*(Lister!$F$11+Lister!$F$10*($K898+1000)/1000)+($J898-$L898)*Lister!$F$9)*1.05/$M898/60,0)</f>
        <v>0</v>
      </c>
      <c r="W898" s="142"/>
      <c r="X898" s="158">
        <f t="shared" si="193"/>
        <v>0</v>
      </c>
      <c r="Y898" s="121">
        <f t="shared" si="201"/>
        <v>0</v>
      </c>
      <c r="Z898" s="121">
        <f t="shared" si="202"/>
        <v>0</v>
      </c>
    </row>
    <row r="899" spans="1:26" x14ac:dyDescent="0.25">
      <c r="A899" s="37"/>
      <c r="B899" s="57"/>
      <c r="C899" s="57"/>
      <c r="D899" s="57"/>
      <c r="E899" s="57"/>
      <c r="F899" s="57"/>
      <c r="G899" s="70"/>
      <c r="H899" s="71"/>
      <c r="I899" s="70"/>
      <c r="J899" s="61"/>
      <c r="K899" s="61"/>
      <c r="L899" s="61"/>
      <c r="M899" s="61"/>
      <c r="N899" s="120">
        <f t="shared" si="194"/>
        <v>0</v>
      </c>
      <c r="O899" s="120">
        <f t="shared" si="195"/>
        <v>0</v>
      </c>
      <c r="P899" s="121">
        <f t="shared" si="196"/>
        <v>0</v>
      </c>
      <c r="Q899" s="121">
        <f t="shared" si="197"/>
        <v>0</v>
      </c>
      <c r="R899" s="122">
        <f t="shared" si="198"/>
        <v>24</v>
      </c>
      <c r="S899" s="120">
        <f t="shared" si="199"/>
        <v>1</v>
      </c>
      <c r="T899" s="120">
        <f t="shared" si="200"/>
        <v>1</v>
      </c>
      <c r="U899" s="149"/>
      <c r="V899" s="142">
        <f>+IF(M899&lt;&gt;0,($L899*(Lister!$F$11+Lister!$F$10*($K899+1000)/1000)+($J899-$L899)*Lister!$F$9)*1.05/$M899/60,0)</f>
        <v>0</v>
      </c>
      <c r="W899" s="142"/>
      <c r="X899" s="158">
        <f t="shared" si="193"/>
        <v>0</v>
      </c>
      <c r="Y899" s="121">
        <f t="shared" si="201"/>
        <v>0</v>
      </c>
      <c r="Z899" s="121">
        <f t="shared" si="202"/>
        <v>0</v>
      </c>
    </row>
    <row r="900" spans="1:26" x14ac:dyDescent="0.25">
      <c r="A900" s="37"/>
      <c r="B900" s="57"/>
      <c r="C900" s="57"/>
      <c r="D900" s="57"/>
      <c r="E900" s="57"/>
      <c r="F900" s="57"/>
      <c r="G900" s="70"/>
      <c r="H900" s="71"/>
      <c r="I900" s="70"/>
      <c r="J900" s="61"/>
      <c r="K900" s="61"/>
      <c r="L900" s="61"/>
      <c r="M900" s="61"/>
      <c r="N900" s="120">
        <f t="shared" si="194"/>
        <v>0</v>
      </c>
      <c r="O900" s="120">
        <f t="shared" si="195"/>
        <v>0</v>
      </c>
      <c r="P900" s="121">
        <f t="shared" si="196"/>
        <v>0</v>
      </c>
      <c r="Q900" s="121">
        <f t="shared" si="197"/>
        <v>0</v>
      </c>
      <c r="R900" s="122">
        <f t="shared" si="198"/>
        <v>24</v>
      </c>
      <c r="S900" s="120">
        <f t="shared" si="199"/>
        <v>1</v>
      </c>
      <c r="T900" s="120">
        <f t="shared" si="200"/>
        <v>1</v>
      </c>
      <c r="U900" s="149"/>
      <c r="V900" s="142">
        <f>+IF(M900&lt;&gt;0,($L900*(Lister!$F$11+Lister!$F$10*($K900+1000)/1000)+($J900-$L900)*Lister!$F$9)*1.05/$M900/60,0)</f>
        <v>0</v>
      </c>
      <c r="W900" s="142"/>
      <c r="X900" s="158">
        <f t="shared" si="193"/>
        <v>0</v>
      </c>
      <c r="Y900" s="121">
        <f t="shared" si="201"/>
        <v>0</v>
      </c>
      <c r="Z900" s="121">
        <f t="shared" si="202"/>
        <v>0</v>
      </c>
    </row>
    <row r="901" spans="1:26" x14ac:dyDescent="0.25">
      <c r="A901" s="37"/>
      <c r="B901" s="57"/>
      <c r="C901" s="57"/>
      <c r="D901" s="57"/>
      <c r="E901" s="57"/>
      <c r="F901" s="57"/>
      <c r="G901" s="70"/>
      <c r="H901" s="71"/>
      <c r="I901" s="70"/>
      <c r="J901" s="61"/>
      <c r="K901" s="61"/>
      <c r="L901" s="61"/>
      <c r="M901" s="61"/>
      <c r="N901" s="120">
        <f t="shared" si="194"/>
        <v>0</v>
      </c>
      <c r="O901" s="120">
        <f t="shared" si="195"/>
        <v>0</v>
      </c>
      <c r="P901" s="121">
        <f t="shared" si="196"/>
        <v>0</v>
      </c>
      <c r="Q901" s="121">
        <f t="shared" si="197"/>
        <v>0</v>
      </c>
      <c r="R901" s="122">
        <f t="shared" si="198"/>
        <v>24</v>
      </c>
      <c r="S901" s="120">
        <f t="shared" si="199"/>
        <v>1</v>
      </c>
      <c r="T901" s="120">
        <f t="shared" si="200"/>
        <v>1</v>
      </c>
      <c r="U901" s="149"/>
      <c r="V901" s="142">
        <f>+IF(M901&lt;&gt;0,($L901*(Lister!$F$11+Lister!$F$10*($K901+1000)/1000)+($J901-$L901)*Lister!$F$9)*1.05/$M901/60,0)</f>
        <v>0</v>
      </c>
      <c r="W901" s="142"/>
      <c r="X901" s="158">
        <f t="shared" si="193"/>
        <v>0</v>
      </c>
      <c r="Y901" s="121">
        <f t="shared" si="201"/>
        <v>0</v>
      </c>
      <c r="Z901" s="121">
        <f t="shared" si="202"/>
        <v>0</v>
      </c>
    </row>
    <row r="902" spans="1:26" x14ac:dyDescent="0.25">
      <c r="A902" s="37"/>
      <c r="B902" s="57"/>
      <c r="C902" s="57"/>
      <c r="D902" s="57"/>
      <c r="E902" s="57"/>
      <c r="F902" s="57"/>
      <c r="G902" s="70"/>
      <c r="H902" s="71"/>
      <c r="I902" s="70"/>
      <c r="J902" s="61"/>
      <c r="K902" s="61"/>
      <c r="L902" s="61"/>
      <c r="M902" s="61"/>
      <c r="N902" s="120">
        <f t="shared" si="194"/>
        <v>0</v>
      </c>
      <c r="O902" s="120">
        <f t="shared" si="195"/>
        <v>0</v>
      </c>
      <c r="P902" s="121">
        <f t="shared" si="196"/>
        <v>0</v>
      </c>
      <c r="Q902" s="121">
        <f t="shared" si="197"/>
        <v>0</v>
      </c>
      <c r="R902" s="122">
        <f t="shared" si="198"/>
        <v>24</v>
      </c>
      <c r="S902" s="120">
        <f t="shared" si="199"/>
        <v>1</v>
      </c>
      <c r="T902" s="120">
        <f t="shared" si="200"/>
        <v>1</v>
      </c>
      <c r="U902" s="149"/>
      <c r="V902" s="142">
        <f>+IF(M902&lt;&gt;0,($L902*(Lister!$F$11+Lister!$F$10*($K902+1000)/1000)+($J902-$L902)*Lister!$F$9)*1.05/$M902/60,0)</f>
        <v>0</v>
      </c>
      <c r="W902" s="142"/>
      <c r="X902" s="158">
        <f t="shared" ref="X902:X965" si="203">+V902/60</f>
        <v>0</v>
      </c>
      <c r="Y902" s="121">
        <f t="shared" si="201"/>
        <v>0</v>
      </c>
      <c r="Z902" s="121">
        <f t="shared" si="202"/>
        <v>0</v>
      </c>
    </row>
    <row r="903" spans="1:26" x14ac:dyDescent="0.25">
      <c r="A903" s="37"/>
      <c r="B903" s="57"/>
      <c r="C903" s="57"/>
      <c r="D903" s="57"/>
      <c r="E903" s="57"/>
      <c r="F903" s="57"/>
      <c r="G903" s="70"/>
      <c r="H903" s="71"/>
      <c r="I903" s="70"/>
      <c r="J903" s="61"/>
      <c r="K903" s="61"/>
      <c r="L903" s="61"/>
      <c r="M903" s="61"/>
      <c r="N903" s="120">
        <f t="shared" si="194"/>
        <v>0</v>
      </c>
      <c r="O903" s="120">
        <f t="shared" si="195"/>
        <v>0</v>
      </c>
      <c r="P903" s="121">
        <f t="shared" si="196"/>
        <v>0</v>
      </c>
      <c r="Q903" s="121">
        <f t="shared" si="197"/>
        <v>0</v>
      </c>
      <c r="R903" s="122">
        <f t="shared" si="198"/>
        <v>24</v>
      </c>
      <c r="S903" s="120">
        <f t="shared" si="199"/>
        <v>1</v>
      </c>
      <c r="T903" s="120">
        <f t="shared" si="200"/>
        <v>1</v>
      </c>
      <c r="U903" s="149"/>
      <c r="V903" s="142">
        <f>+IF(M903&lt;&gt;0,($L903*(Lister!$F$11+Lister!$F$10*($K903+1000)/1000)+($J903-$L903)*Lister!$F$9)*1.05/$M903/60,0)</f>
        <v>0</v>
      </c>
      <c r="W903" s="142"/>
      <c r="X903" s="158">
        <f t="shared" si="203"/>
        <v>0</v>
      </c>
      <c r="Y903" s="121">
        <f t="shared" si="201"/>
        <v>0</v>
      </c>
      <c r="Z903" s="121">
        <f t="shared" si="202"/>
        <v>0</v>
      </c>
    </row>
    <row r="904" spans="1:26" x14ac:dyDescent="0.25">
      <c r="A904" s="37"/>
      <c r="B904" s="57"/>
      <c r="C904" s="57"/>
      <c r="D904" s="57"/>
      <c r="E904" s="57"/>
      <c r="F904" s="57"/>
      <c r="G904" s="70"/>
      <c r="H904" s="71"/>
      <c r="I904" s="70"/>
      <c r="J904" s="61"/>
      <c r="K904" s="61"/>
      <c r="L904" s="61"/>
      <c r="M904" s="61"/>
      <c r="N904" s="120">
        <f t="shared" si="194"/>
        <v>0</v>
      </c>
      <c r="O904" s="120">
        <f t="shared" si="195"/>
        <v>0</v>
      </c>
      <c r="P904" s="121">
        <f t="shared" si="196"/>
        <v>0</v>
      </c>
      <c r="Q904" s="121">
        <f t="shared" si="197"/>
        <v>0</v>
      </c>
      <c r="R904" s="122">
        <f t="shared" si="198"/>
        <v>24</v>
      </c>
      <c r="S904" s="120">
        <f t="shared" si="199"/>
        <v>1</v>
      </c>
      <c r="T904" s="120">
        <f t="shared" si="200"/>
        <v>1</v>
      </c>
      <c r="U904" s="149"/>
      <c r="V904" s="142">
        <f>+IF(M904&lt;&gt;0,($L904*(Lister!$F$11+Lister!$F$10*($K904+1000)/1000)+($J904-$L904)*Lister!$F$9)*1.05/$M904/60,0)</f>
        <v>0</v>
      </c>
      <c r="W904" s="142"/>
      <c r="X904" s="158">
        <f t="shared" si="203"/>
        <v>0</v>
      </c>
      <c r="Y904" s="121">
        <f t="shared" si="201"/>
        <v>0</v>
      </c>
      <c r="Z904" s="121">
        <f t="shared" si="202"/>
        <v>0</v>
      </c>
    </row>
    <row r="905" spans="1:26" x14ac:dyDescent="0.25">
      <c r="A905" s="37"/>
      <c r="B905" s="57"/>
      <c r="C905" s="57"/>
      <c r="D905" s="57"/>
      <c r="E905" s="57"/>
      <c r="F905" s="57"/>
      <c r="G905" s="70"/>
      <c r="H905" s="71"/>
      <c r="I905" s="70"/>
      <c r="J905" s="61"/>
      <c r="K905" s="61"/>
      <c r="L905" s="61"/>
      <c r="M905" s="61"/>
      <c r="N905" s="120">
        <f t="shared" si="194"/>
        <v>0</v>
      </c>
      <c r="O905" s="120">
        <f t="shared" si="195"/>
        <v>0</v>
      </c>
      <c r="P905" s="121">
        <f t="shared" si="196"/>
        <v>0</v>
      </c>
      <c r="Q905" s="121">
        <f t="shared" si="197"/>
        <v>0</v>
      </c>
      <c r="R905" s="122">
        <f t="shared" si="198"/>
        <v>24</v>
      </c>
      <c r="S905" s="120">
        <f t="shared" si="199"/>
        <v>1</v>
      </c>
      <c r="T905" s="120">
        <f t="shared" si="200"/>
        <v>1</v>
      </c>
      <c r="U905" s="149"/>
      <c r="V905" s="142">
        <f>+IF(M905&lt;&gt;0,($L905*(Lister!$F$11+Lister!$F$10*($K905+1000)/1000)+($J905-$L905)*Lister!$F$9)*1.05/$M905/60,0)</f>
        <v>0</v>
      </c>
      <c r="W905" s="142"/>
      <c r="X905" s="158">
        <f t="shared" si="203"/>
        <v>0</v>
      </c>
      <c r="Y905" s="121">
        <f t="shared" si="201"/>
        <v>0</v>
      </c>
      <c r="Z905" s="121">
        <f t="shared" si="202"/>
        <v>0</v>
      </c>
    </row>
    <row r="906" spans="1:26" x14ac:dyDescent="0.25">
      <c r="A906" s="37"/>
      <c r="B906" s="57"/>
      <c r="C906" s="57"/>
      <c r="D906" s="57"/>
      <c r="E906" s="57"/>
      <c r="F906" s="57"/>
      <c r="G906" s="70"/>
      <c r="H906" s="71"/>
      <c r="I906" s="70"/>
      <c r="J906" s="61"/>
      <c r="K906" s="61"/>
      <c r="L906" s="61"/>
      <c r="M906" s="61"/>
      <c r="N906" s="120">
        <f t="shared" si="194"/>
        <v>0</v>
      </c>
      <c r="O906" s="120">
        <f t="shared" si="195"/>
        <v>0</v>
      </c>
      <c r="P906" s="121">
        <f t="shared" si="196"/>
        <v>0</v>
      </c>
      <c r="Q906" s="121">
        <f t="shared" si="197"/>
        <v>0</v>
      </c>
      <c r="R906" s="122">
        <f t="shared" si="198"/>
        <v>24</v>
      </c>
      <c r="S906" s="120">
        <f t="shared" si="199"/>
        <v>1</v>
      </c>
      <c r="T906" s="120">
        <f t="shared" si="200"/>
        <v>1</v>
      </c>
      <c r="U906" s="149"/>
      <c r="V906" s="142">
        <f>+IF(M906&lt;&gt;0,($L906*(Lister!$F$11+Lister!$F$10*($K906+1000)/1000)+($J906-$L906)*Lister!$F$9)*1.05/$M906/60,0)</f>
        <v>0</v>
      </c>
      <c r="W906" s="142"/>
      <c r="X906" s="158">
        <f t="shared" si="203"/>
        <v>0</v>
      </c>
      <c r="Y906" s="121">
        <f t="shared" si="201"/>
        <v>0</v>
      </c>
      <c r="Z906" s="121">
        <f t="shared" si="202"/>
        <v>0</v>
      </c>
    </row>
    <row r="907" spans="1:26" x14ac:dyDescent="0.25">
      <c r="A907" s="37"/>
      <c r="B907" s="57"/>
      <c r="C907" s="57"/>
      <c r="D907" s="57"/>
      <c r="E907" s="57"/>
      <c r="F907" s="57"/>
      <c r="G907" s="70"/>
      <c r="H907" s="71"/>
      <c r="I907" s="70"/>
      <c r="J907" s="61"/>
      <c r="K907" s="61"/>
      <c r="L907" s="61"/>
      <c r="M907" s="61"/>
      <c r="N907" s="120">
        <f t="shared" ref="N907:N970" si="204">J907*K907/1000</f>
        <v>0</v>
      </c>
      <c r="O907" s="120">
        <f t="shared" ref="O907:O970" si="205">+J907/R907/3600</f>
        <v>0</v>
      </c>
      <c r="P907" s="121">
        <f t="shared" ref="P907:P970" si="206">K907*O907/1000</f>
        <v>0</v>
      </c>
      <c r="Q907" s="121">
        <f t="shared" ref="Q907:Q970" si="207">+IF(O907&lt;&gt;0,M907/O907,0)</f>
        <v>0</v>
      </c>
      <c r="R907" s="122">
        <f t="shared" ref="R907:R970" si="208">+(H907-G907+1)*24</f>
        <v>24</v>
      </c>
      <c r="S907" s="120">
        <f t="shared" ref="S907:S970" si="209">+(I907-G907+1)</f>
        <v>1</v>
      </c>
      <c r="T907" s="120">
        <f t="shared" ref="T907:T970" si="210">+(I907-G907+1)/(H907-G907+1)</f>
        <v>1</v>
      </c>
      <c r="U907" s="149"/>
      <c r="V907" s="142">
        <f>+IF(M907&lt;&gt;0,($L907*(Lister!$F$11+Lister!$F$10*($K907+1000)/1000)+($J907-$L907)*Lister!$F$9)*1.05/$M907/60,0)</f>
        <v>0</v>
      </c>
      <c r="W907" s="142"/>
      <c r="X907" s="158">
        <f t="shared" si="203"/>
        <v>0</v>
      </c>
      <c r="Y907" s="121">
        <f t="shared" si="201"/>
        <v>0</v>
      </c>
      <c r="Z907" s="121">
        <f t="shared" si="202"/>
        <v>0</v>
      </c>
    </row>
    <row r="908" spans="1:26" x14ac:dyDescent="0.25">
      <c r="A908" s="37"/>
      <c r="B908" s="57"/>
      <c r="C908" s="57"/>
      <c r="D908" s="57"/>
      <c r="E908" s="57"/>
      <c r="F908" s="57"/>
      <c r="G908" s="70"/>
      <c r="H908" s="71"/>
      <c r="I908" s="70"/>
      <c r="J908" s="61"/>
      <c r="K908" s="61"/>
      <c r="L908" s="61"/>
      <c r="M908" s="61"/>
      <c r="N908" s="120">
        <f t="shared" si="204"/>
        <v>0</v>
      </c>
      <c r="O908" s="120">
        <f t="shared" si="205"/>
        <v>0</v>
      </c>
      <c r="P908" s="121">
        <f t="shared" si="206"/>
        <v>0</v>
      </c>
      <c r="Q908" s="121">
        <f t="shared" si="207"/>
        <v>0</v>
      </c>
      <c r="R908" s="122">
        <f t="shared" si="208"/>
        <v>24</v>
      </c>
      <c r="S908" s="120">
        <f t="shared" si="209"/>
        <v>1</v>
      </c>
      <c r="T908" s="120">
        <f t="shared" si="210"/>
        <v>1</v>
      </c>
      <c r="U908" s="149"/>
      <c r="V908" s="142">
        <f>+IF(M908&lt;&gt;0,($L908*(Lister!$F$11+Lister!$F$10*($K908+1000)/1000)+($J908-$L908)*Lister!$F$9)*1.05/$M908/60,0)</f>
        <v>0</v>
      </c>
      <c r="W908" s="142"/>
      <c r="X908" s="158">
        <f t="shared" si="203"/>
        <v>0</v>
      </c>
      <c r="Y908" s="121">
        <f t="shared" si="201"/>
        <v>0</v>
      </c>
      <c r="Z908" s="121">
        <f t="shared" si="202"/>
        <v>0</v>
      </c>
    </row>
    <row r="909" spans="1:26" x14ac:dyDescent="0.25">
      <c r="A909" s="37"/>
      <c r="B909" s="57"/>
      <c r="C909" s="57"/>
      <c r="D909" s="57"/>
      <c r="E909" s="57"/>
      <c r="F909" s="57"/>
      <c r="G909" s="70"/>
      <c r="H909" s="71"/>
      <c r="I909" s="70"/>
      <c r="J909" s="61"/>
      <c r="K909" s="61"/>
      <c r="L909" s="61"/>
      <c r="M909" s="61"/>
      <c r="N909" s="120">
        <f t="shared" si="204"/>
        <v>0</v>
      </c>
      <c r="O909" s="120">
        <f t="shared" si="205"/>
        <v>0</v>
      </c>
      <c r="P909" s="121">
        <f t="shared" si="206"/>
        <v>0</v>
      </c>
      <c r="Q909" s="121">
        <f t="shared" si="207"/>
        <v>0</v>
      </c>
      <c r="R909" s="122">
        <f t="shared" si="208"/>
        <v>24</v>
      </c>
      <c r="S909" s="120">
        <f t="shared" si="209"/>
        <v>1</v>
      </c>
      <c r="T909" s="120">
        <f t="shared" si="210"/>
        <v>1</v>
      </c>
      <c r="U909" s="149"/>
      <c r="V909" s="142">
        <f>+IF(M909&lt;&gt;0,($L909*(Lister!$F$11+Lister!$F$10*($K909+1000)/1000)+($J909-$L909)*Lister!$F$9)*1.05/$M909/60,0)</f>
        <v>0</v>
      </c>
      <c r="W909" s="142"/>
      <c r="X909" s="158">
        <f t="shared" si="203"/>
        <v>0</v>
      </c>
      <c r="Y909" s="121">
        <f t="shared" si="201"/>
        <v>0</v>
      </c>
      <c r="Z909" s="121">
        <f t="shared" si="202"/>
        <v>0</v>
      </c>
    </row>
    <row r="910" spans="1:26" x14ac:dyDescent="0.25">
      <c r="A910" s="37"/>
      <c r="B910" s="57"/>
      <c r="C910" s="57"/>
      <c r="D910" s="57"/>
      <c r="E910" s="57"/>
      <c r="F910" s="57"/>
      <c r="G910" s="70"/>
      <c r="H910" s="71"/>
      <c r="I910" s="70"/>
      <c r="J910" s="61"/>
      <c r="K910" s="61"/>
      <c r="L910" s="61"/>
      <c r="M910" s="61"/>
      <c r="N910" s="120">
        <f t="shared" si="204"/>
        <v>0</v>
      </c>
      <c r="O910" s="120">
        <f t="shared" si="205"/>
        <v>0</v>
      </c>
      <c r="P910" s="121">
        <f t="shared" si="206"/>
        <v>0</v>
      </c>
      <c r="Q910" s="121">
        <f t="shared" si="207"/>
        <v>0</v>
      </c>
      <c r="R910" s="122">
        <f t="shared" si="208"/>
        <v>24</v>
      </c>
      <c r="S910" s="120">
        <f t="shared" si="209"/>
        <v>1</v>
      </c>
      <c r="T910" s="120">
        <f t="shared" si="210"/>
        <v>1</v>
      </c>
      <c r="U910" s="149"/>
      <c r="V910" s="142">
        <f>+IF(M910&lt;&gt;0,($L910*(Lister!$F$11+Lister!$F$10*($K910+1000)/1000)+($J910-$L910)*Lister!$F$9)*1.05/$M910/60,0)</f>
        <v>0</v>
      </c>
      <c r="W910" s="142"/>
      <c r="X910" s="158">
        <f t="shared" si="203"/>
        <v>0</v>
      </c>
      <c r="Y910" s="121">
        <f t="shared" si="201"/>
        <v>0</v>
      </c>
      <c r="Z910" s="121">
        <f t="shared" si="202"/>
        <v>0</v>
      </c>
    </row>
    <row r="911" spans="1:26" x14ac:dyDescent="0.25">
      <c r="A911" s="37"/>
      <c r="B911" s="57"/>
      <c r="C911" s="57"/>
      <c r="D911" s="57"/>
      <c r="E911" s="57"/>
      <c r="F911" s="57"/>
      <c r="G911" s="70"/>
      <c r="H911" s="71"/>
      <c r="I911" s="70"/>
      <c r="J911" s="61"/>
      <c r="K911" s="61"/>
      <c r="L911" s="61"/>
      <c r="M911" s="61"/>
      <c r="N911" s="120">
        <f t="shared" si="204"/>
        <v>0</v>
      </c>
      <c r="O911" s="120">
        <f t="shared" si="205"/>
        <v>0</v>
      </c>
      <c r="P911" s="121">
        <f t="shared" si="206"/>
        <v>0</v>
      </c>
      <c r="Q911" s="121">
        <f t="shared" si="207"/>
        <v>0</v>
      </c>
      <c r="R911" s="122">
        <f t="shared" si="208"/>
        <v>24</v>
      </c>
      <c r="S911" s="120">
        <f t="shared" si="209"/>
        <v>1</v>
      </c>
      <c r="T911" s="120">
        <f t="shared" si="210"/>
        <v>1</v>
      </c>
      <c r="U911" s="149"/>
      <c r="V911" s="142">
        <f>+IF(M911&lt;&gt;0,($L911*(Lister!$F$11+Lister!$F$10*($K911+1000)/1000)+($J911-$L911)*Lister!$F$9)*1.05/$M911/60,0)</f>
        <v>0</v>
      </c>
      <c r="W911" s="142"/>
      <c r="X911" s="158">
        <f t="shared" si="203"/>
        <v>0</v>
      </c>
      <c r="Y911" s="121">
        <f t="shared" si="201"/>
        <v>0</v>
      </c>
      <c r="Z911" s="121">
        <f t="shared" si="202"/>
        <v>0</v>
      </c>
    </row>
    <row r="912" spans="1:26" x14ac:dyDescent="0.25">
      <c r="A912" s="37"/>
      <c r="B912" s="57"/>
      <c r="C912" s="57"/>
      <c r="D912" s="57"/>
      <c r="E912" s="57"/>
      <c r="F912" s="57"/>
      <c r="G912" s="70"/>
      <c r="H912" s="71"/>
      <c r="I912" s="70"/>
      <c r="J912" s="61"/>
      <c r="K912" s="61"/>
      <c r="L912" s="61"/>
      <c r="M912" s="61"/>
      <c r="N912" s="120">
        <f t="shared" si="204"/>
        <v>0</v>
      </c>
      <c r="O912" s="120">
        <f t="shared" si="205"/>
        <v>0</v>
      </c>
      <c r="P912" s="121">
        <f t="shared" si="206"/>
        <v>0</v>
      </c>
      <c r="Q912" s="121">
        <f t="shared" si="207"/>
        <v>0</v>
      </c>
      <c r="R912" s="122">
        <f t="shared" si="208"/>
        <v>24</v>
      </c>
      <c r="S912" s="120">
        <f t="shared" si="209"/>
        <v>1</v>
      </c>
      <c r="T912" s="120">
        <f t="shared" si="210"/>
        <v>1</v>
      </c>
      <c r="U912" s="149"/>
      <c r="V912" s="142">
        <f>+IF(M912&lt;&gt;0,($L912*(Lister!$F$11+Lister!$F$10*($K912+1000)/1000)+($J912-$L912)*Lister!$F$9)*1.05/$M912/60,0)</f>
        <v>0</v>
      </c>
      <c r="W912" s="142"/>
      <c r="X912" s="158">
        <f t="shared" si="203"/>
        <v>0</v>
      </c>
      <c r="Y912" s="121">
        <f t="shared" si="201"/>
        <v>0</v>
      </c>
      <c r="Z912" s="121">
        <f t="shared" si="202"/>
        <v>0</v>
      </c>
    </row>
    <row r="913" spans="1:26" x14ac:dyDescent="0.25">
      <c r="A913" s="37"/>
      <c r="B913" s="57"/>
      <c r="C913" s="57"/>
      <c r="D913" s="57"/>
      <c r="E913" s="57"/>
      <c r="F913" s="57"/>
      <c r="G913" s="70"/>
      <c r="H913" s="71"/>
      <c r="I913" s="70"/>
      <c r="J913" s="61"/>
      <c r="K913" s="61"/>
      <c r="L913" s="61"/>
      <c r="M913" s="61"/>
      <c r="N913" s="120">
        <f t="shared" si="204"/>
        <v>0</v>
      </c>
      <c r="O913" s="120">
        <f t="shared" si="205"/>
        <v>0</v>
      </c>
      <c r="P913" s="121">
        <f t="shared" si="206"/>
        <v>0</v>
      </c>
      <c r="Q913" s="121">
        <f t="shared" si="207"/>
        <v>0</v>
      </c>
      <c r="R913" s="122">
        <f t="shared" si="208"/>
        <v>24</v>
      </c>
      <c r="S913" s="120">
        <f t="shared" si="209"/>
        <v>1</v>
      </c>
      <c r="T913" s="120">
        <f t="shared" si="210"/>
        <v>1</v>
      </c>
      <c r="U913" s="149"/>
      <c r="V913" s="142">
        <f>+IF(M913&lt;&gt;0,($L913*(Lister!$F$11+Lister!$F$10*($K913+1000)/1000)+($J913-$L913)*Lister!$F$9)*1.05/$M913/60,0)</f>
        <v>0</v>
      </c>
      <c r="W913" s="142"/>
      <c r="X913" s="158">
        <f t="shared" si="203"/>
        <v>0</v>
      </c>
      <c r="Y913" s="121">
        <f t="shared" si="201"/>
        <v>0</v>
      </c>
      <c r="Z913" s="121">
        <f t="shared" si="202"/>
        <v>0</v>
      </c>
    </row>
    <row r="914" spans="1:26" x14ac:dyDescent="0.25">
      <c r="A914" s="37"/>
      <c r="B914" s="57"/>
      <c r="C914" s="57"/>
      <c r="D914" s="57"/>
      <c r="E914" s="57"/>
      <c r="F914" s="57"/>
      <c r="G914" s="70"/>
      <c r="H914" s="71"/>
      <c r="I914" s="70"/>
      <c r="J914" s="61"/>
      <c r="K914" s="61"/>
      <c r="L914" s="61"/>
      <c r="M914" s="61"/>
      <c r="N914" s="120">
        <f t="shared" si="204"/>
        <v>0</v>
      </c>
      <c r="O914" s="120">
        <f t="shared" si="205"/>
        <v>0</v>
      </c>
      <c r="P914" s="121">
        <f t="shared" si="206"/>
        <v>0</v>
      </c>
      <c r="Q914" s="121">
        <f t="shared" si="207"/>
        <v>0</v>
      </c>
      <c r="R914" s="122">
        <f t="shared" si="208"/>
        <v>24</v>
      </c>
      <c r="S914" s="120">
        <f t="shared" si="209"/>
        <v>1</v>
      </c>
      <c r="T914" s="120">
        <f t="shared" si="210"/>
        <v>1</v>
      </c>
      <c r="U914" s="149"/>
      <c r="V914" s="142">
        <f>+IF(M914&lt;&gt;0,($L914*(Lister!$F$11+Lister!$F$10*($K914+1000)/1000)+($J914-$L914)*Lister!$F$9)*1.05/$M914/60,0)</f>
        <v>0</v>
      </c>
      <c r="W914" s="142"/>
      <c r="X914" s="158">
        <f t="shared" si="203"/>
        <v>0</v>
      </c>
      <c r="Y914" s="121">
        <f t="shared" ref="Y914:Y977" si="211">+IF(V914&lt;&gt;0,S914/V914,0)</f>
        <v>0</v>
      </c>
      <c r="Z914" s="121">
        <f t="shared" si="202"/>
        <v>0</v>
      </c>
    </row>
    <row r="915" spans="1:26" x14ac:dyDescent="0.25">
      <c r="A915" s="37"/>
      <c r="B915" s="57"/>
      <c r="C915" s="57"/>
      <c r="D915" s="57"/>
      <c r="E915" s="57"/>
      <c r="F915" s="57"/>
      <c r="G915" s="70"/>
      <c r="H915" s="71"/>
      <c r="I915" s="70"/>
      <c r="J915" s="61"/>
      <c r="K915" s="61"/>
      <c r="L915" s="61"/>
      <c r="M915" s="61"/>
      <c r="N915" s="120">
        <f t="shared" si="204"/>
        <v>0</v>
      </c>
      <c r="O915" s="120">
        <f t="shared" si="205"/>
        <v>0</v>
      </c>
      <c r="P915" s="121">
        <f t="shared" si="206"/>
        <v>0</v>
      </c>
      <c r="Q915" s="121">
        <f t="shared" si="207"/>
        <v>0</v>
      </c>
      <c r="R915" s="122">
        <f t="shared" si="208"/>
        <v>24</v>
      </c>
      <c r="S915" s="120">
        <f t="shared" si="209"/>
        <v>1</v>
      </c>
      <c r="T915" s="120">
        <f t="shared" si="210"/>
        <v>1</v>
      </c>
      <c r="U915" s="149"/>
      <c r="V915" s="142">
        <f>+IF(M915&lt;&gt;0,($L915*(Lister!$F$11+Lister!$F$10*($K915+1000)/1000)+($J915-$L915)*Lister!$F$9)*1.05/$M915/60,0)</f>
        <v>0</v>
      </c>
      <c r="W915" s="142"/>
      <c r="X915" s="158">
        <f t="shared" si="203"/>
        <v>0</v>
      </c>
      <c r="Y915" s="121">
        <f t="shared" si="211"/>
        <v>0</v>
      </c>
      <c r="Z915" s="121">
        <f t="shared" si="202"/>
        <v>0</v>
      </c>
    </row>
    <row r="916" spans="1:26" x14ac:dyDescent="0.25">
      <c r="A916" s="37"/>
      <c r="B916" s="57"/>
      <c r="C916" s="57"/>
      <c r="D916" s="57"/>
      <c r="E916" s="57"/>
      <c r="F916" s="57"/>
      <c r="G916" s="70"/>
      <c r="H916" s="71"/>
      <c r="I916" s="70"/>
      <c r="J916" s="61"/>
      <c r="K916" s="61"/>
      <c r="L916" s="61"/>
      <c r="M916" s="61"/>
      <c r="N916" s="120">
        <f t="shared" si="204"/>
        <v>0</v>
      </c>
      <c r="O916" s="120">
        <f t="shared" si="205"/>
        <v>0</v>
      </c>
      <c r="P916" s="121">
        <f t="shared" si="206"/>
        <v>0</v>
      </c>
      <c r="Q916" s="121">
        <f t="shared" si="207"/>
        <v>0</v>
      </c>
      <c r="R916" s="122">
        <f t="shared" si="208"/>
        <v>24</v>
      </c>
      <c r="S916" s="120">
        <f t="shared" si="209"/>
        <v>1</v>
      </c>
      <c r="T916" s="120">
        <f t="shared" si="210"/>
        <v>1</v>
      </c>
      <c r="U916" s="149"/>
      <c r="V916" s="142">
        <f>+IF(M916&lt;&gt;0,($L916*(Lister!$F$11+Lister!$F$10*($K916+1000)/1000)+($J916-$L916)*Lister!$F$9)*1.05/$M916/60,0)</f>
        <v>0</v>
      </c>
      <c r="W916" s="142"/>
      <c r="X916" s="158">
        <f t="shared" si="203"/>
        <v>0</v>
      </c>
      <c r="Y916" s="121">
        <f t="shared" si="211"/>
        <v>0</v>
      </c>
      <c r="Z916" s="121">
        <f t="shared" si="202"/>
        <v>0</v>
      </c>
    </row>
    <row r="917" spans="1:26" x14ac:dyDescent="0.25">
      <c r="A917" s="37"/>
      <c r="B917" s="57"/>
      <c r="C917" s="57"/>
      <c r="D917" s="57"/>
      <c r="E917" s="57"/>
      <c r="F917" s="57"/>
      <c r="G917" s="70"/>
      <c r="H917" s="71"/>
      <c r="I917" s="70"/>
      <c r="J917" s="61"/>
      <c r="K917" s="61"/>
      <c r="L917" s="61"/>
      <c r="M917" s="61"/>
      <c r="N917" s="120">
        <f t="shared" si="204"/>
        <v>0</v>
      </c>
      <c r="O917" s="120">
        <f t="shared" si="205"/>
        <v>0</v>
      </c>
      <c r="P917" s="121">
        <f t="shared" si="206"/>
        <v>0</v>
      </c>
      <c r="Q917" s="121">
        <f t="shared" si="207"/>
        <v>0</v>
      </c>
      <c r="R917" s="122">
        <f t="shared" si="208"/>
        <v>24</v>
      </c>
      <c r="S917" s="120">
        <f t="shared" si="209"/>
        <v>1</v>
      </c>
      <c r="T917" s="120">
        <f t="shared" si="210"/>
        <v>1</v>
      </c>
      <c r="U917" s="149"/>
      <c r="V917" s="142">
        <f>+IF(M917&lt;&gt;0,($L917*(Lister!$F$11+Lister!$F$10*($K917+1000)/1000)+($J917-$L917)*Lister!$F$9)*1.05/$M917/60,0)</f>
        <v>0</v>
      </c>
      <c r="W917" s="142"/>
      <c r="X917" s="158">
        <f t="shared" si="203"/>
        <v>0</v>
      </c>
      <c r="Y917" s="121">
        <f t="shared" si="211"/>
        <v>0</v>
      </c>
      <c r="Z917" s="121">
        <f t="shared" si="202"/>
        <v>0</v>
      </c>
    </row>
    <row r="918" spans="1:26" x14ac:dyDescent="0.25">
      <c r="A918" s="37"/>
      <c r="B918" s="57"/>
      <c r="C918" s="57"/>
      <c r="D918" s="57"/>
      <c r="E918" s="57"/>
      <c r="F918" s="57"/>
      <c r="G918" s="70"/>
      <c r="H918" s="71"/>
      <c r="I918" s="70"/>
      <c r="J918" s="61"/>
      <c r="K918" s="61"/>
      <c r="L918" s="61"/>
      <c r="M918" s="61"/>
      <c r="N918" s="120">
        <f t="shared" si="204"/>
        <v>0</v>
      </c>
      <c r="O918" s="120">
        <f t="shared" si="205"/>
        <v>0</v>
      </c>
      <c r="P918" s="121">
        <f t="shared" si="206"/>
        <v>0</v>
      </c>
      <c r="Q918" s="121">
        <f t="shared" si="207"/>
        <v>0</v>
      </c>
      <c r="R918" s="122">
        <f t="shared" si="208"/>
        <v>24</v>
      </c>
      <c r="S918" s="120">
        <f t="shared" si="209"/>
        <v>1</v>
      </c>
      <c r="T918" s="120">
        <f t="shared" si="210"/>
        <v>1</v>
      </c>
      <c r="U918" s="149"/>
      <c r="V918" s="142">
        <f>+IF(M918&lt;&gt;0,($L918*(Lister!$F$11+Lister!$F$10*($K918+1000)/1000)+($J918-$L918)*Lister!$F$9)*1.05/$M918/60,0)</f>
        <v>0</v>
      </c>
      <c r="W918" s="142"/>
      <c r="X918" s="158">
        <f t="shared" si="203"/>
        <v>0</v>
      </c>
      <c r="Y918" s="121">
        <f t="shared" si="211"/>
        <v>0</v>
      </c>
      <c r="Z918" s="121">
        <f t="shared" si="202"/>
        <v>0</v>
      </c>
    </row>
    <row r="919" spans="1:26" x14ac:dyDescent="0.25">
      <c r="A919" s="37"/>
      <c r="B919" s="57"/>
      <c r="C919" s="57"/>
      <c r="D919" s="57"/>
      <c r="E919" s="57"/>
      <c r="F919" s="57"/>
      <c r="G919" s="70"/>
      <c r="H919" s="71"/>
      <c r="I919" s="70"/>
      <c r="J919" s="61"/>
      <c r="K919" s="61"/>
      <c r="L919" s="61"/>
      <c r="M919" s="61"/>
      <c r="N919" s="120">
        <f t="shared" si="204"/>
        <v>0</v>
      </c>
      <c r="O919" s="120">
        <f t="shared" si="205"/>
        <v>0</v>
      </c>
      <c r="P919" s="121">
        <f t="shared" si="206"/>
        <v>0</v>
      </c>
      <c r="Q919" s="121">
        <f t="shared" si="207"/>
        <v>0</v>
      </c>
      <c r="R919" s="122">
        <f t="shared" si="208"/>
        <v>24</v>
      </c>
      <c r="S919" s="120">
        <f t="shared" si="209"/>
        <v>1</v>
      </c>
      <c r="T919" s="120">
        <f t="shared" si="210"/>
        <v>1</v>
      </c>
      <c r="U919" s="149"/>
      <c r="V919" s="142">
        <f>+IF(M919&lt;&gt;0,($L919*(Lister!$F$11+Lister!$F$10*($K919+1000)/1000)+($J919-$L919)*Lister!$F$9)*1.05/$M919/60,0)</f>
        <v>0</v>
      </c>
      <c r="W919" s="142"/>
      <c r="X919" s="158">
        <f t="shared" si="203"/>
        <v>0</v>
      </c>
      <c r="Y919" s="121">
        <f t="shared" si="211"/>
        <v>0</v>
      </c>
      <c r="Z919" s="121">
        <f t="shared" ref="Z919:Z982" si="212">+IF(X919&lt;&gt;0,T919/X919,0)</f>
        <v>0</v>
      </c>
    </row>
    <row r="920" spans="1:26" x14ac:dyDescent="0.25">
      <c r="A920" s="37"/>
      <c r="B920" s="57"/>
      <c r="C920" s="57"/>
      <c r="D920" s="57"/>
      <c r="E920" s="57"/>
      <c r="F920" s="57"/>
      <c r="G920" s="70"/>
      <c r="H920" s="71"/>
      <c r="I920" s="70"/>
      <c r="J920" s="61"/>
      <c r="K920" s="61"/>
      <c r="L920" s="61"/>
      <c r="M920" s="61"/>
      <c r="N920" s="120">
        <f t="shared" si="204"/>
        <v>0</v>
      </c>
      <c r="O920" s="120">
        <f t="shared" si="205"/>
        <v>0</v>
      </c>
      <c r="P920" s="121">
        <f t="shared" si="206"/>
        <v>0</v>
      </c>
      <c r="Q920" s="121">
        <f t="shared" si="207"/>
        <v>0</v>
      </c>
      <c r="R920" s="122">
        <f t="shared" si="208"/>
        <v>24</v>
      </c>
      <c r="S920" s="120">
        <f t="shared" si="209"/>
        <v>1</v>
      </c>
      <c r="T920" s="120">
        <f t="shared" si="210"/>
        <v>1</v>
      </c>
      <c r="U920" s="149"/>
      <c r="V920" s="142">
        <f>+IF(M920&lt;&gt;0,($L920*(Lister!$F$11+Lister!$F$10*($K920+1000)/1000)+($J920-$L920)*Lister!$F$9)*1.05/$M920/60,0)</f>
        <v>0</v>
      </c>
      <c r="W920" s="142"/>
      <c r="X920" s="158">
        <f t="shared" si="203"/>
        <v>0</v>
      </c>
      <c r="Y920" s="121">
        <f t="shared" si="211"/>
        <v>0</v>
      </c>
      <c r="Z920" s="121">
        <f t="shared" si="212"/>
        <v>0</v>
      </c>
    </row>
    <row r="921" spans="1:26" x14ac:dyDescent="0.25">
      <c r="A921" s="37"/>
      <c r="B921" s="57"/>
      <c r="C921" s="57"/>
      <c r="D921" s="57"/>
      <c r="E921" s="57"/>
      <c r="F921" s="57"/>
      <c r="G921" s="70"/>
      <c r="H921" s="71"/>
      <c r="I921" s="70"/>
      <c r="J921" s="61"/>
      <c r="K921" s="61"/>
      <c r="L921" s="61"/>
      <c r="M921" s="61"/>
      <c r="N921" s="120">
        <f t="shared" si="204"/>
        <v>0</v>
      </c>
      <c r="O921" s="120">
        <f t="shared" si="205"/>
        <v>0</v>
      </c>
      <c r="P921" s="121">
        <f t="shared" si="206"/>
        <v>0</v>
      </c>
      <c r="Q921" s="121">
        <f t="shared" si="207"/>
        <v>0</v>
      </c>
      <c r="R921" s="122">
        <f t="shared" si="208"/>
        <v>24</v>
      </c>
      <c r="S921" s="120">
        <f t="shared" si="209"/>
        <v>1</v>
      </c>
      <c r="T921" s="120">
        <f t="shared" si="210"/>
        <v>1</v>
      </c>
      <c r="U921" s="149"/>
      <c r="V921" s="142">
        <f>+IF(M921&lt;&gt;0,($L921*(Lister!$F$11+Lister!$F$10*($K921+1000)/1000)+($J921-$L921)*Lister!$F$9)*1.05/$M921/60,0)</f>
        <v>0</v>
      </c>
      <c r="W921" s="142"/>
      <c r="X921" s="158">
        <f t="shared" si="203"/>
        <v>0</v>
      </c>
      <c r="Y921" s="121">
        <f t="shared" si="211"/>
        <v>0</v>
      </c>
      <c r="Z921" s="121">
        <f t="shared" si="212"/>
        <v>0</v>
      </c>
    </row>
    <row r="922" spans="1:26" x14ac:dyDescent="0.25">
      <c r="A922" s="37"/>
      <c r="B922" s="57"/>
      <c r="C922" s="57"/>
      <c r="D922" s="57"/>
      <c r="E922" s="57"/>
      <c r="F922" s="57"/>
      <c r="G922" s="70"/>
      <c r="H922" s="71"/>
      <c r="I922" s="70"/>
      <c r="J922" s="61"/>
      <c r="K922" s="61"/>
      <c r="L922" s="61"/>
      <c r="M922" s="61"/>
      <c r="N922" s="120">
        <f t="shared" si="204"/>
        <v>0</v>
      </c>
      <c r="O922" s="120">
        <f t="shared" si="205"/>
        <v>0</v>
      </c>
      <c r="P922" s="121">
        <f t="shared" si="206"/>
        <v>0</v>
      </c>
      <c r="Q922" s="121">
        <f t="shared" si="207"/>
        <v>0</v>
      </c>
      <c r="R922" s="122">
        <f t="shared" si="208"/>
        <v>24</v>
      </c>
      <c r="S922" s="120">
        <f t="shared" si="209"/>
        <v>1</v>
      </c>
      <c r="T922" s="120">
        <f t="shared" si="210"/>
        <v>1</v>
      </c>
      <c r="U922" s="149"/>
      <c r="V922" s="142">
        <f>+IF(M922&lt;&gt;0,($L922*(Lister!$F$11+Lister!$F$10*($K922+1000)/1000)+($J922-$L922)*Lister!$F$9)*1.05/$M922/60,0)</f>
        <v>0</v>
      </c>
      <c r="W922" s="142"/>
      <c r="X922" s="158">
        <f t="shared" si="203"/>
        <v>0</v>
      </c>
      <c r="Y922" s="121">
        <f t="shared" si="211"/>
        <v>0</v>
      </c>
      <c r="Z922" s="121">
        <f t="shared" si="212"/>
        <v>0</v>
      </c>
    </row>
    <row r="923" spans="1:26" x14ac:dyDescent="0.25">
      <c r="A923" s="37"/>
      <c r="B923" s="57"/>
      <c r="C923" s="57"/>
      <c r="D923" s="57"/>
      <c r="E923" s="57"/>
      <c r="F923" s="57"/>
      <c r="G923" s="70"/>
      <c r="H923" s="71"/>
      <c r="I923" s="70"/>
      <c r="J923" s="61"/>
      <c r="K923" s="61"/>
      <c r="L923" s="61"/>
      <c r="M923" s="61"/>
      <c r="N923" s="120">
        <f t="shared" si="204"/>
        <v>0</v>
      </c>
      <c r="O923" s="120">
        <f t="shared" si="205"/>
        <v>0</v>
      </c>
      <c r="P923" s="121">
        <f t="shared" si="206"/>
        <v>0</v>
      </c>
      <c r="Q923" s="121">
        <f t="shared" si="207"/>
        <v>0</v>
      </c>
      <c r="R923" s="122">
        <f t="shared" si="208"/>
        <v>24</v>
      </c>
      <c r="S923" s="120">
        <f t="shared" si="209"/>
        <v>1</v>
      </c>
      <c r="T923" s="120">
        <f t="shared" si="210"/>
        <v>1</v>
      </c>
      <c r="U923" s="149"/>
      <c r="V923" s="142">
        <f>+IF(M923&lt;&gt;0,($L923*(Lister!$F$11+Lister!$F$10*($K923+1000)/1000)+($J923-$L923)*Lister!$F$9)*1.05/$M923/60,0)</f>
        <v>0</v>
      </c>
      <c r="W923" s="142"/>
      <c r="X923" s="158">
        <f t="shared" si="203"/>
        <v>0</v>
      </c>
      <c r="Y923" s="121">
        <f t="shared" si="211"/>
        <v>0</v>
      </c>
      <c r="Z923" s="121">
        <f t="shared" si="212"/>
        <v>0</v>
      </c>
    </row>
    <row r="924" spans="1:26" x14ac:dyDescent="0.25">
      <c r="A924" s="37"/>
      <c r="B924" s="57"/>
      <c r="C924" s="57"/>
      <c r="D924" s="57"/>
      <c r="E924" s="57"/>
      <c r="F924" s="57"/>
      <c r="G924" s="70"/>
      <c r="H924" s="71"/>
      <c r="I924" s="70"/>
      <c r="J924" s="61"/>
      <c r="K924" s="61"/>
      <c r="L924" s="61"/>
      <c r="M924" s="61"/>
      <c r="N924" s="120">
        <f t="shared" si="204"/>
        <v>0</v>
      </c>
      <c r="O924" s="120">
        <f t="shared" si="205"/>
        <v>0</v>
      </c>
      <c r="P924" s="121">
        <f t="shared" si="206"/>
        <v>0</v>
      </c>
      <c r="Q924" s="121">
        <f t="shared" si="207"/>
        <v>0</v>
      </c>
      <c r="R924" s="122">
        <f t="shared" si="208"/>
        <v>24</v>
      </c>
      <c r="S924" s="120">
        <f t="shared" si="209"/>
        <v>1</v>
      </c>
      <c r="T924" s="120">
        <f t="shared" si="210"/>
        <v>1</v>
      </c>
      <c r="U924" s="149"/>
      <c r="V924" s="142">
        <f>+IF(M924&lt;&gt;0,($L924*(Lister!$F$11+Lister!$F$10*($K924+1000)/1000)+($J924-$L924)*Lister!$F$9)*1.05/$M924/60,0)</f>
        <v>0</v>
      </c>
      <c r="W924" s="142"/>
      <c r="X924" s="158">
        <f t="shared" si="203"/>
        <v>0</v>
      </c>
      <c r="Y924" s="121">
        <f t="shared" si="211"/>
        <v>0</v>
      </c>
      <c r="Z924" s="121">
        <f t="shared" si="212"/>
        <v>0</v>
      </c>
    </row>
    <row r="925" spans="1:26" x14ac:dyDescent="0.25">
      <c r="A925" s="37"/>
      <c r="B925" s="57"/>
      <c r="C925" s="57"/>
      <c r="D925" s="57"/>
      <c r="E925" s="57"/>
      <c r="F925" s="57"/>
      <c r="G925" s="70"/>
      <c r="H925" s="71"/>
      <c r="I925" s="70"/>
      <c r="J925" s="61"/>
      <c r="K925" s="61"/>
      <c r="L925" s="61"/>
      <c r="M925" s="61"/>
      <c r="N925" s="120">
        <f t="shared" si="204"/>
        <v>0</v>
      </c>
      <c r="O925" s="120">
        <f t="shared" si="205"/>
        <v>0</v>
      </c>
      <c r="P925" s="121">
        <f t="shared" si="206"/>
        <v>0</v>
      </c>
      <c r="Q925" s="121">
        <f t="shared" si="207"/>
        <v>0</v>
      </c>
      <c r="R925" s="122">
        <f t="shared" si="208"/>
        <v>24</v>
      </c>
      <c r="S925" s="120">
        <f t="shared" si="209"/>
        <v>1</v>
      </c>
      <c r="T925" s="120">
        <f t="shared" si="210"/>
        <v>1</v>
      </c>
      <c r="U925" s="149"/>
      <c r="V925" s="142">
        <f>+IF(M925&lt;&gt;0,($L925*(Lister!$F$11+Lister!$F$10*($K925+1000)/1000)+($J925-$L925)*Lister!$F$9)*1.05/$M925/60,0)</f>
        <v>0</v>
      </c>
      <c r="W925" s="142"/>
      <c r="X925" s="158">
        <f t="shared" si="203"/>
        <v>0</v>
      </c>
      <c r="Y925" s="121">
        <f t="shared" si="211"/>
        <v>0</v>
      </c>
      <c r="Z925" s="121">
        <f t="shared" si="212"/>
        <v>0</v>
      </c>
    </row>
    <row r="926" spans="1:26" x14ac:dyDescent="0.25">
      <c r="A926" s="37"/>
      <c r="B926" s="57"/>
      <c r="C926" s="57"/>
      <c r="D926" s="57"/>
      <c r="E926" s="57"/>
      <c r="F926" s="57"/>
      <c r="G926" s="70"/>
      <c r="H926" s="71"/>
      <c r="I926" s="70"/>
      <c r="J926" s="61"/>
      <c r="K926" s="61"/>
      <c r="L926" s="61"/>
      <c r="M926" s="61"/>
      <c r="N926" s="120">
        <f t="shared" si="204"/>
        <v>0</v>
      </c>
      <c r="O926" s="120">
        <f t="shared" si="205"/>
        <v>0</v>
      </c>
      <c r="P926" s="121">
        <f t="shared" si="206"/>
        <v>0</v>
      </c>
      <c r="Q926" s="121">
        <f t="shared" si="207"/>
        <v>0</v>
      </c>
      <c r="R926" s="122">
        <f t="shared" si="208"/>
        <v>24</v>
      </c>
      <c r="S926" s="120">
        <f t="shared" si="209"/>
        <v>1</v>
      </c>
      <c r="T926" s="120">
        <f t="shared" si="210"/>
        <v>1</v>
      </c>
      <c r="U926" s="149"/>
      <c r="V926" s="142">
        <f>+IF(M926&lt;&gt;0,($L926*(Lister!$F$11+Lister!$F$10*($K926+1000)/1000)+($J926-$L926)*Lister!$F$9)*1.05/$M926/60,0)</f>
        <v>0</v>
      </c>
      <c r="W926" s="142"/>
      <c r="X926" s="158">
        <f t="shared" si="203"/>
        <v>0</v>
      </c>
      <c r="Y926" s="121">
        <f t="shared" si="211"/>
        <v>0</v>
      </c>
      <c r="Z926" s="121">
        <f t="shared" si="212"/>
        <v>0</v>
      </c>
    </row>
    <row r="927" spans="1:26" x14ac:dyDescent="0.25">
      <c r="A927" s="37"/>
      <c r="B927" s="57"/>
      <c r="C927" s="57"/>
      <c r="D927" s="57"/>
      <c r="E927" s="57"/>
      <c r="F927" s="57"/>
      <c r="G927" s="70"/>
      <c r="H927" s="71"/>
      <c r="I927" s="70"/>
      <c r="J927" s="61"/>
      <c r="K927" s="61"/>
      <c r="L927" s="61"/>
      <c r="M927" s="61"/>
      <c r="N927" s="120">
        <f t="shared" si="204"/>
        <v>0</v>
      </c>
      <c r="O927" s="120">
        <f t="shared" si="205"/>
        <v>0</v>
      </c>
      <c r="P927" s="121">
        <f t="shared" si="206"/>
        <v>0</v>
      </c>
      <c r="Q927" s="121">
        <f t="shared" si="207"/>
        <v>0</v>
      </c>
      <c r="R927" s="122">
        <f t="shared" si="208"/>
        <v>24</v>
      </c>
      <c r="S927" s="120">
        <f t="shared" si="209"/>
        <v>1</v>
      </c>
      <c r="T927" s="120">
        <f t="shared" si="210"/>
        <v>1</v>
      </c>
      <c r="U927" s="149"/>
      <c r="V927" s="142">
        <f>+IF(M927&lt;&gt;0,($L927*(Lister!$F$11+Lister!$F$10*($K927+1000)/1000)+($J927-$L927)*Lister!$F$9)*1.05/$M927/60,0)</f>
        <v>0</v>
      </c>
      <c r="W927" s="142"/>
      <c r="X927" s="158">
        <f t="shared" si="203"/>
        <v>0</v>
      </c>
      <c r="Y927" s="121">
        <f t="shared" si="211"/>
        <v>0</v>
      </c>
      <c r="Z927" s="121">
        <f t="shared" si="212"/>
        <v>0</v>
      </c>
    </row>
    <row r="928" spans="1:26" x14ac:dyDescent="0.25">
      <c r="A928" s="37"/>
      <c r="B928" s="57"/>
      <c r="C928" s="57"/>
      <c r="D928" s="57"/>
      <c r="E928" s="57"/>
      <c r="F928" s="57"/>
      <c r="G928" s="70"/>
      <c r="H928" s="71"/>
      <c r="I928" s="70"/>
      <c r="J928" s="61"/>
      <c r="K928" s="61"/>
      <c r="L928" s="61"/>
      <c r="M928" s="61"/>
      <c r="N928" s="120">
        <f t="shared" si="204"/>
        <v>0</v>
      </c>
      <c r="O928" s="120">
        <f t="shared" si="205"/>
        <v>0</v>
      </c>
      <c r="P928" s="121">
        <f t="shared" si="206"/>
        <v>0</v>
      </c>
      <c r="Q928" s="121">
        <f t="shared" si="207"/>
        <v>0</v>
      </c>
      <c r="R928" s="122">
        <f t="shared" si="208"/>
        <v>24</v>
      </c>
      <c r="S928" s="120">
        <f t="shared" si="209"/>
        <v>1</v>
      </c>
      <c r="T928" s="120">
        <f t="shared" si="210"/>
        <v>1</v>
      </c>
      <c r="U928" s="149"/>
      <c r="V928" s="142">
        <f>+IF(M928&lt;&gt;0,($L928*(Lister!$F$11+Lister!$F$10*($K928+1000)/1000)+($J928-$L928)*Lister!$F$9)*1.05/$M928/60,0)</f>
        <v>0</v>
      </c>
      <c r="W928" s="142"/>
      <c r="X928" s="158">
        <f t="shared" si="203"/>
        <v>0</v>
      </c>
      <c r="Y928" s="121">
        <f t="shared" si="211"/>
        <v>0</v>
      </c>
      <c r="Z928" s="121">
        <f t="shared" si="212"/>
        <v>0</v>
      </c>
    </row>
    <row r="929" spans="1:26" x14ac:dyDescent="0.25">
      <c r="A929" s="37"/>
      <c r="B929" s="57"/>
      <c r="C929" s="57"/>
      <c r="D929" s="57"/>
      <c r="E929" s="57"/>
      <c r="F929" s="57"/>
      <c r="G929" s="70"/>
      <c r="H929" s="71"/>
      <c r="I929" s="70"/>
      <c r="J929" s="61"/>
      <c r="K929" s="61"/>
      <c r="L929" s="61"/>
      <c r="M929" s="61"/>
      <c r="N929" s="120">
        <f t="shared" si="204"/>
        <v>0</v>
      </c>
      <c r="O929" s="120">
        <f t="shared" si="205"/>
        <v>0</v>
      </c>
      <c r="P929" s="121">
        <f t="shared" si="206"/>
        <v>0</v>
      </c>
      <c r="Q929" s="121">
        <f t="shared" si="207"/>
        <v>0</v>
      </c>
      <c r="R929" s="122">
        <f t="shared" si="208"/>
        <v>24</v>
      </c>
      <c r="S929" s="120">
        <f t="shared" si="209"/>
        <v>1</v>
      </c>
      <c r="T929" s="120">
        <f t="shared" si="210"/>
        <v>1</v>
      </c>
      <c r="U929" s="149"/>
      <c r="V929" s="142">
        <f>+IF(M929&lt;&gt;0,($L929*(Lister!$F$11+Lister!$F$10*($K929+1000)/1000)+($J929-$L929)*Lister!$F$9)*1.05/$M929/60,0)</f>
        <v>0</v>
      </c>
      <c r="W929" s="142"/>
      <c r="X929" s="158">
        <f t="shared" si="203"/>
        <v>0</v>
      </c>
      <c r="Y929" s="121">
        <f t="shared" si="211"/>
        <v>0</v>
      </c>
      <c r="Z929" s="121">
        <f t="shared" si="212"/>
        <v>0</v>
      </c>
    </row>
    <row r="930" spans="1:26" x14ac:dyDescent="0.25">
      <c r="A930" s="37"/>
      <c r="B930" s="57"/>
      <c r="C930" s="57"/>
      <c r="D930" s="57"/>
      <c r="E930" s="57"/>
      <c r="F930" s="57"/>
      <c r="G930" s="70"/>
      <c r="H930" s="71"/>
      <c r="I930" s="70"/>
      <c r="J930" s="61"/>
      <c r="K930" s="61"/>
      <c r="L930" s="61"/>
      <c r="M930" s="61"/>
      <c r="N930" s="120">
        <f t="shared" si="204"/>
        <v>0</v>
      </c>
      <c r="O930" s="120">
        <f t="shared" si="205"/>
        <v>0</v>
      </c>
      <c r="P930" s="121">
        <f t="shared" si="206"/>
        <v>0</v>
      </c>
      <c r="Q930" s="121">
        <f t="shared" si="207"/>
        <v>0</v>
      </c>
      <c r="R930" s="122">
        <f t="shared" si="208"/>
        <v>24</v>
      </c>
      <c r="S930" s="120">
        <f t="shared" si="209"/>
        <v>1</v>
      </c>
      <c r="T930" s="120">
        <f t="shared" si="210"/>
        <v>1</v>
      </c>
      <c r="U930" s="149"/>
      <c r="V930" s="142">
        <f>+IF(M930&lt;&gt;0,($L930*(Lister!$F$11+Lister!$F$10*($K930+1000)/1000)+($J930-$L930)*Lister!$F$9)*1.05/$M930/60,0)</f>
        <v>0</v>
      </c>
      <c r="W930" s="142"/>
      <c r="X930" s="158">
        <f t="shared" si="203"/>
        <v>0</v>
      </c>
      <c r="Y930" s="121">
        <f t="shared" si="211"/>
        <v>0</v>
      </c>
      <c r="Z930" s="121">
        <f t="shared" si="212"/>
        <v>0</v>
      </c>
    </row>
    <row r="931" spans="1:26" x14ac:dyDescent="0.25">
      <c r="A931" s="37"/>
      <c r="B931" s="57"/>
      <c r="C931" s="57"/>
      <c r="D931" s="57"/>
      <c r="E931" s="57"/>
      <c r="F931" s="57"/>
      <c r="G931" s="70"/>
      <c r="H931" s="71"/>
      <c r="I931" s="70"/>
      <c r="J931" s="61"/>
      <c r="K931" s="61"/>
      <c r="L931" s="61"/>
      <c r="M931" s="61"/>
      <c r="N931" s="120">
        <f t="shared" si="204"/>
        <v>0</v>
      </c>
      <c r="O931" s="120">
        <f t="shared" si="205"/>
        <v>0</v>
      </c>
      <c r="P931" s="121">
        <f t="shared" si="206"/>
        <v>0</v>
      </c>
      <c r="Q931" s="121">
        <f t="shared" si="207"/>
        <v>0</v>
      </c>
      <c r="R931" s="122">
        <f t="shared" si="208"/>
        <v>24</v>
      </c>
      <c r="S931" s="120">
        <f t="shared" si="209"/>
        <v>1</v>
      </c>
      <c r="T931" s="120">
        <f t="shared" si="210"/>
        <v>1</v>
      </c>
      <c r="U931" s="149"/>
      <c r="V931" s="142">
        <f>+IF(M931&lt;&gt;0,($L931*(Lister!$F$11+Lister!$F$10*($K931+1000)/1000)+($J931-$L931)*Lister!$F$9)*1.05/$M931/60,0)</f>
        <v>0</v>
      </c>
      <c r="W931" s="142"/>
      <c r="X931" s="158">
        <f t="shared" si="203"/>
        <v>0</v>
      </c>
      <c r="Y931" s="121">
        <f t="shared" si="211"/>
        <v>0</v>
      </c>
      <c r="Z931" s="121">
        <f t="shared" si="212"/>
        <v>0</v>
      </c>
    </row>
    <row r="932" spans="1:26" x14ac:dyDescent="0.25">
      <c r="A932" s="37"/>
      <c r="B932" s="57"/>
      <c r="C932" s="57"/>
      <c r="D932" s="57"/>
      <c r="E932" s="57"/>
      <c r="F932" s="57"/>
      <c r="G932" s="70"/>
      <c r="H932" s="71"/>
      <c r="I932" s="70"/>
      <c r="J932" s="61"/>
      <c r="K932" s="61"/>
      <c r="L932" s="61"/>
      <c r="M932" s="61"/>
      <c r="N932" s="120">
        <f t="shared" si="204"/>
        <v>0</v>
      </c>
      <c r="O932" s="120">
        <f t="shared" si="205"/>
        <v>0</v>
      </c>
      <c r="P932" s="121">
        <f t="shared" si="206"/>
        <v>0</v>
      </c>
      <c r="Q932" s="121">
        <f t="shared" si="207"/>
        <v>0</v>
      </c>
      <c r="R932" s="122">
        <f t="shared" si="208"/>
        <v>24</v>
      </c>
      <c r="S932" s="120">
        <f t="shared" si="209"/>
        <v>1</v>
      </c>
      <c r="T932" s="120">
        <f t="shared" si="210"/>
        <v>1</v>
      </c>
      <c r="U932" s="149"/>
      <c r="V932" s="142">
        <f>+IF(M932&lt;&gt;0,($L932*(Lister!$F$11+Lister!$F$10*($K932+1000)/1000)+($J932-$L932)*Lister!$F$9)*1.05/$M932/60,0)</f>
        <v>0</v>
      </c>
      <c r="W932" s="142"/>
      <c r="X932" s="158">
        <f t="shared" si="203"/>
        <v>0</v>
      </c>
      <c r="Y932" s="121">
        <f t="shared" si="211"/>
        <v>0</v>
      </c>
      <c r="Z932" s="121">
        <f t="shared" si="212"/>
        <v>0</v>
      </c>
    </row>
    <row r="933" spans="1:26" x14ac:dyDescent="0.25">
      <c r="A933" s="37"/>
      <c r="B933" s="57"/>
      <c r="C933" s="57"/>
      <c r="D933" s="57"/>
      <c r="E933" s="57"/>
      <c r="F933" s="57"/>
      <c r="G933" s="70"/>
      <c r="H933" s="71"/>
      <c r="I933" s="70"/>
      <c r="J933" s="61"/>
      <c r="K933" s="61"/>
      <c r="L933" s="61"/>
      <c r="M933" s="61"/>
      <c r="N933" s="120">
        <f t="shared" si="204"/>
        <v>0</v>
      </c>
      <c r="O933" s="120">
        <f t="shared" si="205"/>
        <v>0</v>
      </c>
      <c r="P933" s="121">
        <f t="shared" si="206"/>
        <v>0</v>
      </c>
      <c r="Q933" s="121">
        <f t="shared" si="207"/>
        <v>0</v>
      </c>
      <c r="R933" s="122">
        <f t="shared" si="208"/>
        <v>24</v>
      </c>
      <c r="S933" s="120">
        <f t="shared" si="209"/>
        <v>1</v>
      </c>
      <c r="T933" s="120">
        <f t="shared" si="210"/>
        <v>1</v>
      </c>
      <c r="U933" s="149"/>
      <c r="V933" s="142">
        <f>+IF(M933&lt;&gt;0,($L933*(Lister!$F$11+Lister!$F$10*($K933+1000)/1000)+($J933-$L933)*Lister!$F$9)*1.05/$M933/60,0)</f>
        <v>0</v>
      </c>
      <c r="W933" s="142"/>
      <c r="X933" s="158">
        <f t="shared" si="203"/>
        <v>0</v>
      </c>
      <c r="Y933" s="121">
        <f t="shared" si="211"/>
        <v>0</v>
      </c>
      <c r="Z933" s="121">
        <f t="shared" si="212"/>
        <v>0</v>
      </c>
    </row>
    <row r="934" spans="1:26" x14ac:dyDescent="0.25">
      <c r="A934" s="37"/>
      <c r="B934" s="57"/>
      <c r="C934" s="57"/>
      <c r="D934" s="57"/>
      <c r="E934" s="57"/>
      <c r="F934" s="57"/>
      <c r="G934" s="70"/>
      <c r="H934" s="71"/>
      <c r="I934" s="70"/>
      <c r="J934" s="61"/>
      <c r="K934" s="61"/>
      <c r="L934" s="61"/>
      <c r="M934" s="61"/>
      <c r="N934" s="120">
        <f t="shared" si="204"/>
        <v>0</v>
      </c>
      <c r="O934" s="120">
        <f t="shared" si="205"/>
        <v>0</v>
      </c>
      <c r="P934" s="121">
        <f t="shared" si="206"/>
        <v>0</v>
      </c>
      <c r="Q934" s="121">
        <f t="shared" si="207"/>
        <v>0</v>
      </c>
      <c r="R934" s="122">
        <f t="shared" si="208"/>
        <v>24</v>
      </c>
      <c r="S934" s="120">
        <f t="shared" si="209"/>
        <v>1</v>
      </c>
      <c r="T934" s="120">
        <f t="shared" si="210"/>
        <v>1</v>
      </c>
      <c r="U934" s="149"/>
      <c r="V934" s="142">
        <f>+IF(M934&lt;&gt;0,($L934*(Lister!$F$11+Lister!$F$10*($K934+1000)/1000)+($J934-$L934)*Lister!$F$9)*1.05/$M934/60,0)</f>
        <v>0</v>
      </c>
      <c r="W934" s="142"/>
      <c r="X934" s="158">
        <f t="shared" si="203"/>
        <v>0</v>
      </c>
      <c r="Y934" s="121">
        <f t="shared" si="211"/>
        <v>0</v>
      </c>
      <c r="Z934" s="121">
        <f t="shared" si="212"/>
        <v>0</v>
      </c>
    </row>
    <row r="935" spans="1:26" x14ac:dyDescent="0.25">
      <c r="A935" s="37"/>
      <c r="B935" s="57"/>
      <c r="C935" s="57"/>
      <c r="D935" s="57"/>
      <c r="E935" s="57"/>
      <c r="F935" s="57"/>
      <c r="G935" s="70"/>
      <c r="H935" s="71"/>
      <c r="I935" s="70"/>
      <c r="J935" s="61"/>
      <c r="K935" s="61"/>
      <c r="L935" s="61"/>
      <c r="M935" s="61"/>
      <c r="N935" s="120">
        <f t="shared" si="204"/>
        <v>0</v>
      </c>
      <c r="O935" s="120">
        <f t="shared" si="205"/>
        <v>0</v>
      </c>
      <c r="P935" s="121">
        <f t="shared" si="206"/>
        <v>0</v>
      </c>
      <c r="Q935" s="121">
        <f t="shared" si="207"/>
        <v>0</v>
      </c>
      <c r="R935" s="122">
        <f t="shared" si="208"/>
        <v>24</v>
      </c>
      <c r="S935" s="120">
        <f t="shared" si="209"/>
        <v>1</v>
      </c>
      <c r="T935" s="120">
        <f t="shared" si="210"/>
        <v>1</v>
      </c>
      <c r="U935" s="149"/>
      <c r="V935" s="142">
        <f>+IF(M935&lt;&gt;0,($L935*(Lister!$F$11+Lister!$F$10*($K935+1000)/1000)+($J935-$L935)*Lister!$F$9)*1.05/$M935/60,0)</f>
        <v>0</v>
      </c>
      <c r="W935" s="142"/>
      <c r="X935" s="158">
        <f t="shared" si="203"/>
        <v>0</v>
      </c>
      <c r="Y935" s="121">
        <f t="shared" si="211"/>
        <v>0</v>
      </c>
      <c r="Z935" s="121">
        <f t="shared" si="212"/>
        <v>0</v>
      </c>
    </row>
    <row r="936" spans="1:26" x14ac:dyDescent="0.25">
      <c r="A936" s="37"/>
      <c r="B936" s="57"/>
      <c r="C936" s="57"/>
      <c r="D936" s="57"/>
      <c r="E936" s="57"/>
      <c r="F936" s="57"/>
      <c r="G936" s="70"/>
      <c r="H936" s="71"/>
      <c r="I936" s="70"/>
      <c r="J936" s="61"/>
      <c r="K936" s="61"/>
      <c r="L936" s="61"/>
      <c r="M936" s="61"/>
      <c r="N936" s="120">
        <f t="shared" si="204"/>
        <v>0</v>
      </c>
      <c r="O936" s="120">
        <f t="shared" si="205"/>
        <v>0</v>
      </c>
      <c r="P936" s="121">
        <f t="shared" si="206"/>
        <v>0</v>
      </c>
      <c r="Q936" s="121">
        <f t="shared" si="207"/>
        <v>0</v>
      </c>
      <c r="R936" s="122">
        <f t="shared" si="208"/>
        <v>24</v>
      </c>
      <c r="S936" s="120">
        <f t="shared" si="209"/>
        <v>1</v>
      </c>
      <c r="T936" s="120">
        <f t="shared" si="210"/>
        <v>1</v>
      </c>
      <c r="U936" s="149"/>
      <c r="V936" s="142">
        <f>+IF(M936&lt;&gt;0,($L936*(Lister!$F$11+Lister!$F$10*($K936+1000)/1000)+($J936-$L936)*Lister!$F$9)*1.05/$M936/60,0)</f>
        <v>0</v>
      </c>
      <c r="W936" s="142"/>
      <c r="X936" s="158">
        <f t="shared" si="203"/>
        <v>0</v>
      </c>
      <c r="Y936" s="121">
        <f t="shared" si="211"/>
        <v>0</v>
      </c>
      <c r="Z936" s="121">
        <f t="shared" si="212"/>
        <v>0</v>
      </c>
    </row>
    <row r="937" spans="1:26" x14ac:dyDescent="0.25">
      <c r="A937" s="37"/>
      <c r="B937" s="57"/>
      <c r="C937" s="57"/>
      <c r="D937" s="57"/>
      <c r="E937" s="57"/>
      <c r="F937" s="57"/>
      <c r="G937" s="70"/>
      <c r="H937" s="71"/>
      <c r="I937" s="70"/>
      <c r="J937" s="61"/>
      <c r="K937" s="61"/>
      <c r="L937" s="61"/>
      <c r="M937" s="61"/>
      <c r="N937" s="120">
        <f t="shared" si="204"/>
        <v>0</v>
      </c>
      <c r="O937" s="120">
        <f t="shared" si="205"/>
        <v>0</v>
      </c>
      <c r="P937" s="121">
        <f t="shared" si="206"/>
        <v>0</v>
      </c>
      <c r="Q937" s="121">
        <f t="shared" si="207"/>
        <v>0</v>
      </c>
      <c r="R937" s="122">
        <f t="shared" si="208"/>
        <v>24</v>
      </c>
      <c r="S937" s="120">
        <f t="shared" si="209"/>
        <v>1</v>
      </c>
      <c r="T937" s="120">
        <f t="shared" si="210"/>
        <v>1</v>
      </c>
      <c r="U937" s="149"/>
      <c r="V937" s="142">
        <f>+IF(M937&lt;&gt;0,($L937*(Lister!$F$11+Lister!$F$10*($K937+1000)/1000)+($J937-$L937)*Lister!$F$9)*1.05/$M937/60,0)</f>
        <v>0</v>
      </c>
      <c r="W937" s="142"/>
      <c r="X937" s="158">
        <f t="shared" si="203"/>
        <v>0</v>
      </c>
      <c r="Y937" s="121">
        <f t="shared" si="211"/>
        <v>0</v>
      </c>
      <c r="Z937" s="121">
        <f t="shared" si="212"/>
        <v>0</v>
      </c>
    </row>
    <row r="938" spans="1:26" x14ac:dyDescent="0.25">
      <c r="A938" s="37"/>
      <c r="B938" s="57"/>
      <c r="C938" s="57"/>
      <c r="D938" s="57"/>
      <c r="E938" s="57"/>
      <c r="F938" s="57"/>
      <c r="G938" s="70"/>
      <c r="H938" s="71"/>
      <c r="I938" s="70"/>
      <c r="J938" s="61"/>
      <c r="K938" s="61"/>
      <c r="L938" s="61"/>
      <c r="M938" s="61"/>
      <c r="N938" s="120">
        <f t="shared" si="204"/>
        <v>0</v>
      </c>
      <c r="O938" s="120">
        <f t="shared" si="205"/>
        <v>0</v>
      </c>
      <c r="P938" s="121">
        <f t="shared" si="206"/>
        <v>0</v>
      </c>
      <c r="Q938" s="121">
        <f t="shared" si="207"/>
        <v>0</v>
      </c>
      <c r="R938" s="122">
        <f t="shared" si="208"/>
        <v>24</v>
      </c>
      <c r="S938" s="120">
        <f t="shared" si="209"/>
        <v>1</v>
      </c>
      <c r="T938" s="120">
        <f t="shared" si="210"/>
        <v>1</v>
      </c>
      <c r="U938" s="149"/>
      <c r="V938" s="142">
        <f>+IF(M938&lt;&gt;0,($L938*(Lister!$F$11+Lister!$F$10*($K938+1000)/1000)+($J938-$L938)*Lister!$F$9)*1.05/$M938/60,0)</f>
        <v>0</v>
      </c>
      <c r="W938" s="142"/>
      <c r="X938" s="158">
        <f t="shared" si="203"/>
        <v>0</v>
      </c>
      <c r="Y938" s="121">
        <f t="shared" si="211"/>
        <v>0</v>
      </c>
      <c r="Z938" s="121">
        <f t="shared" si="212"/>
        <v>0</v>
      </c>
    </row>
    <row r="939" spans="1:26" x14ac:dyDescent="0.25">
      <c r="A939" s="37"/>
      <c r="B939" s="57"/>
      <c r="C939" s="57"/>
      <c r="D939" s="57"/>
      <c r="E939" s="57"/>
      <c r="F939" s="57"/>
      <c r="G939" s="70"/>
      <c r="H939" s="71"/>
      <c r="I939" s="70"/>
      <c r="J939" s="61"/>
      <c r="K939" s="61"/>
      <c r="L939" s="61"/>
      <c r="M939" s="61"/>
      <c r="N939" s="120">
        <f t="shared" si="204"/>
        <v>0</v>
      </c>
      <c r="O939" s="120">
        <f t="shared" si="205"/>
        <v>0</v>
      </c>
      <c r="P939" s="121">
        <f t="shared" si="206"/>
        <v>0</v>
      </c>
      <c r="Q939" s="121">
        <f t="shared" si="207"/>
        <v>0</v>
      </c>
      <c r="R939" s="122">
        <f t="shared" si="208"/>
        <v>24</v>
      </c>
      <c r="S939" s="120">
        <f t="shared" si="209"/>
        <v>1</v>
      </c>
      <c r="T939" s="120">
        <f t="shared" si="210"/>
        <v>1</v>
      </c>
      <c r="U939" s="149"/>
      <c r="V939" s="142">
        <f>+IF(M939&lt;&gt;0,($L939*(Lister!$F$11+Lister!$F$10*($K939+1000)/1000)+($J939-$L939)*Lister!$F$9)*1.05/$M939/60,0)</f>
        <v>0</v>
      </c>
      <c r="W939" s="142"/>
      <c r="X939" s="158">
        <f t="shared" si="203"/>
        <v>0</v>
      </c>
      <c r="Y939" s="121">
        <f t="shared" si="211"/>
        <v>0</v>
      </c>
      <c r="Z939" s="121">
        <f t="shared" si="212"/>
        <v>0</v>
      </c>
    </row>
    <row r="940" spans="1:26" x14ac:dyDescent="0.25">
      <c r="A940" s="37"/>
      <c r="B940" s="57"/>
      <c r="C940" s="57"/>
      <c r="D940" s="57"/>
      <c r="E940" s="57"/>
      <c r="F940" s="57"/>
      <c r="G940" s="70"/>
      <c r="H940" s="71"/>
      <c r="I940" s="70"/>
      <c r="J940" s="61"/>
      <c r="K940" s="61"/>
      <c r="L940" s="61"/>
      <c r="M940" s="61"/>
      <c r="N940" s="120">
        <f t="shared" si="204"/>
        <v>0</v>
      </c>
      <c r="O940" s="120">
        <f t="shared" si="205"/>
        <v>0</v>
      </c>
      <c r="P940" s="121">
        <f t="shared" si="206"/>
        <v>0</v>
      </c>
      <c r="Q940" s="121">
        <f t="shared" si="207"/>
        <v>0</v>
      </c>
      <c r="R940" s="122">
        <f t="shared" si="208"/>
        <v>24</v>
      </c>
      <c r="S940" s="120">
        <f t="shared" si="209"/>
        <v>1</v>
      </c>
      <c r="T940" s="120">
        <f t="shared" si="210"/>
        <v>1</v>
      </c>
      <c r="U940" s="149"/>
      <c r="V940" s="142">
        <f>+IF(M940&lt;&gt;0,($L940*(Lister!$F$11+Lister!$F$10*($K940+1000)/1000)+($J940-$L940)*Lister!$F$9)*1.05/$M940/60,0)</f>
        <v>0</v>
      </c>
      <c r="W940" s="142"/>
      <c r="X940" s="158">
        <f t="shared" si="203"/>
        <v>0</v>
      </c>
      <c r="Y940" s="121">
        <f t="shared" si="211"/>
        <v>0</v>
      </c>
      <c r="Z940" s="121">
        <f t="shared" si="212"/>
        <v>0</v>
      </c>
    </row>
    <row r="941" spans="1:26" x14ac:dyDescent="0.25">
      <c r="A941" s="37"/>
      <c r="B941" s="57"/>
      <c r="C941" s="57"/>
      <c r="D941" s="57"/>
      <c r="E941" s="57"/>
      <c r="F941" s="57"/>
      <c r="G941" s="70"/>
      <c r="H941" s="71"/>
      <c r="I941" s="70"/>
      <c r="J941" s="61"/>
      <c r="K941" s="61"/>
      <c r="L941" s="61"/>
      <c r="M941" s="61"/>
      <c r="N941" s="120">
        <f t="shared" si="204"/>
        <v>0</v>
      </c>
      <c r="O941" s="120">
        <f t="shared" si="205"/>
        <v>0</v>
      </c>
      <c r="P941" s="121">
        <f t="shared" si="206"/>
        <v>0</v>
      </c>
      <c r="Q941" s="121">
        <f t="shared" si="207"/>
        <v>0</v>
      </c>
      <c r="R941" s="122">
        <f t="shared" si="208"/>
        <v>24</v>
      </c>
      <c r="S941" s="120">
        <f t="shared" si="209"/>
        <v>1</v>
      </c>
      <c r="T941" s="120">
        <f t="shared" si="210"/>
        <v>1</v>
      </c>
      <c r="U941" s="149"/>
      <c r="V941" s="142">
        <f>+IF(M941&lt;&gt;0,($L941*(Lister!$F$11+Lister!$F$10*($K941+1000)/1000)+($J941-$L941)*Lister!$F$9)*1.05/$M941/60,0)</f>
        <v>0</v>
      </c>
      <c r="W941" s="142"/>
      <c r="X941" s="158">
        <f t="shared" si="203"/>
        <v>0</v>
      </c>
      <c r="Y941" s="121">
        <f t="shared" si="211"/>
        <v>0</v>
      </c>
      <c r="Z941" s="121">
        <f t="shared" si="212"/>
        <v>0</v>
      </c>
    </row>
    <row r="942" spans="1:26" x14ac:dyDescent="0.25">
      <c r="A942" s="37"/>
      <c r="B942" s="57"/>
      <c r="C942" s="57"/>
      <c r="D942" s="57"/>
      <c r="E942" s="57"/>
      <c r="F942" s="57"/>
      <c r="G942" s="70"/>
      <c r="H942" s="71"/>
      <c r="I942" s="70"/>
      <c r="J942" s="61"/>
      <c r="K942" s="61"/>
      <c r="L942" s="61"/>
      <c r="M942" s="61"/>
      <c r="N942" s="120">
        <f t="shared" si="204"/>
        <v>0</v>
      </c>
      <c r="O942" s="120">
        <f t="shared" si="205"/>
        <v>0</v>
      </c>
      <c r="P942" s="121">
        <f t="shared" si="206"/>
        <v>0</v>
      </c>
      <c r="Q942" s="121">
        <f t="shared" si="207"/>
        <v>0</v>
      </c>
      <c r="R942" s="122">
        <f t="shared" si="208"/>
        <v>24</v>
      </c>
      <c r="S942" s="120">
        <f t="shared" si="209"/>
        <v>1</v>
      </c>
      <c r="T942" s="120">
        <f t="shared" si="210"/>
        <v>1</v>
      </c>
      <c r="U942" s="149"/>
      <c r="V942" s="142">
        <f>+IF(M942&lt;&gt;0,($L942*(Lister!$F$11+Lister!$F$10*($K942+1000)/1000)+($J942-$L942)*Lister!$F$9)*1.05/$M942/60,0)</f>
        <v>0</v>
      </c>
      <c r="W942" s="142"/>
      <c r="X942" s="158">
        <f t="shared" si="203"/>
        <v>0</v>
      </c>
      <c r="Y942" s="121">
        <f t="shared" si="211"/>
        <v>0</v>
      </c>
      <c r="Z942" s="121">
        <f t="shared" si="212"/>
        <v>0</v>
      </c>
    </row>
    <row r="943" spans="1:26" x14ac:dyDescent="0.25">
      <c r="A943" s="37"/>
      <c r="B943" s="57"/>
      <c r="C943" s="57"/>
      <c r="D943" s="57"/>
      <c r="E943" s="57"/>
      <c r="F943" s="57"/>
      <c r="G943" s="70"/>
      <c r="H943" s="71"/>
      <c r="I943" s="70"/>
      <c r="J943" s="61"/>
      <c r="K943" s="61"/>
      <c r="L943" s="61"/>
      <c r="M943" s="61"/>
      <c r="N943" s="120">
        <f t="shared" si="204"/>
        <v>0</v>
      </c>
      <c r="O943" s="120">
        <f t="shared" si="205"/>
        <v>0</v>
      </c>
      <c r="P943" s="121">
        <f t="shared" si="206"/>
        <v>0</v>
      </c>
      <c r="Q943" s="121">
        <f t="shared" si="207"/>
        <v>0</v>
      </c>
      <c r="R943" s="122">
        <f t="shared" si="208"/>
        <v>24</v>
      </c>
      <c r="S943" s="120">
        <f t="shared" si="209"/>
        <v>1</v>
      </c>
      <c r="T943" s="120">
        <f t="shared" si="210"/>
        <v>1</v>
      </c>
      <c r="U943" s="149"/>
      <c r="V943" s="142">
        <f>+IF(M943&lt;&gt;0,($L943*(Lister!$F$11+Lister!$F$10*($K943+1000)/1000)+($J943-$L943)*Lister!$F$9)*1.05/$M943/60,0)</f>
        <v>0</v>
      </c>
      <c r="W943" s="142"/>
      <c r="X943" s="158">
        <f t="shared" si="203"/>
        <v>0</v>
      </c>
      <c r="Y943" s="121">
        <f t="shared" si="211"/>
        <v>0</v>
      </c>
      <c r="Z943" s="121">
        <f t="shared" si="212"/>
        <v>0</v>
      </c>
    </row>
    <row r="944" spans="1:26" x14ac:dyDescent="0.25">
      <c r="A944" s="37"/>
      <c r="B944" s="57"/>
      <c r="C944" s="57"/>
      <c r="D944" s="57"/>
      <c r="E944" s="57"/>
      <c r="F944" s="57"/>
      <c r="G944" s="70"/>
      <c r="H944" s="71"/>
      <c r="I944" s="70"/>
      <c r="J944" s="61"/>
      <c r="K944" s="61"/>
      <c r="L944" s="61"/>
      <c r="M944" s="61"/>
      <c r="N944" s="120">
        <f t="shared" si="204"/>
        <v>0</v>
      </c>
      <c r="O944" s="120">
        <f t="shared" si="205"/>
        <v>0</v>
      </c>
      <c r="P944" s="121">
        <f t="shared" si="206"/>
        <v>0</v>
      </c>
      <c r="Q944" s="121">
        <f t="shared" si="207"/>
        <v>0</v>
      </c>
      <c r="R944" s="122">
        <f t="shared" si="208"/>
        <v>24</v>
      </c>
      <c r="S944" s="120">
        <f t="shared" si="209"/>
        <v>1</v>
      </c>
      <c r="T944" s="120">
        <f t="shared" si="210"/>
        <v>1</v>
      </c>
      <c r="U944" s="149"/>
      <c r="V944" s="142">
        <f>+IF(M944&lt;&gt;0,($L944*(Lister!$F$11+Lister!$F$10*($K944+1000)/1000)+($J944-$L944)*Lister!$F$9)*1.05/$M944/60,0)</f>
        <v>0</v>
      </c>
      <c r="W944" s="142"/>
      <c r="X944" s="158">
        <f t="shared" si="203"/>
        <v>0</v>
      </c>
      <c r="Y944" s="121">
        <f t="shared" si="211"/>
        <v>0</v>
      </c>
      <c r="Z944" s="121">
        <f t="shared" si="212"/>
        <v>0</v>
      </c>
    </row>
    <row r="945" spans="1:26" x14ac:dyDescent="0.25">
      <c r="A945" s="37"/>
      <c r="B945" s="57"/>
      <c r="C945" s="57"/>
      <c r="D945" s="57"/>
      <c r="E945" s="57"/>
      <c r="F945" s="57"/>
      <c r="G945" s="70"/>
      <c r="H945" s="71"/>
      <c r="I945" s="70"/>
      <c r="J945" s="61"/>
      <c r="K945" s="61"/>
      <c r="L945" s="61"/>
      <c r="M945" s="61"/>
      <c r="N945" s="120">
        <f t="shared" si="204"/>
        <v>0</v>
      </c>
      <c r="O945" s="120">
        <f t="shared" si="205"/>
        <v>0</v>
      </c>
      <c r="P945" s="121">
        <f t="shared" si="206"/>
        <v>0</v>
      </c>
      <c r="Q945" s="121">
        <f t="shared" si="207"/>
        <v>0</v>
      </c>
      <c r="R945" s="122">
        <f t="shared" si="208"/>
        <v>24</v>
      </c>
      <c r="S945" s="120">
        <f t="shared" si="209"/>
        <v>1</v>
      </c>
      <c r="T945" s="120">
        <f t="shared" si="210"/>
        <v>1</v>
      </c>
      <c r="U945" s="149"/>
      <c r="V945" s="142">
        <f>+IF(M945&lt;&gt;0,($L945*(Lister!$F$11+Lister!$F$10*($K945+1000)/1000)+($J945-$L945)*Lister!$F$9)*1.05/$M945/60,0)</f>
        <v>0</v>
      </c>
      <c r="W945" s="142"/>
      <c r="X945" s="158">
        <f t="shared" si="203"/>
        <v>0</v>
      </c>
      <c r="Y945" s="121">
        <f t="shared" si="211"/>
        <v>0</v>
      </c>
      <c r="Z945" s="121">
        <f t="shared" si="212"/>
        <v>0</v>
      </c>
    </row>
    <row r="946" spans="1:26" x14ac:dyDescent="0.25">
      <c r="A946" s="37"/>
      <c r="B946" s="57"/>
      <c r="C946" s="57"/>
      <c r="D946" s="57"/>
      <c r="E946" s="57"/>
      <c r="F946" s="57"/>
      <c r="G946" s="70"/>
      <c r="H946" s="71"/>
      <c r="I946" s="70"/>
      <c r="J946" s="61"/>
      <c r="K946" s="61"/>
      <c r="L946" s="61"/>
      <c r="M946" s="61"/>
      <c r="N946" s="120">
        <f t="shared" si="204"/>
        <v>0</v>
      </c>
      <c r="O946" s="120">
        <f t="shared" si="205"/>
        <v>0</v>
      </c>
      <c r="P946" s="121">
        <f t="shared" si="206"/>
        <v>0</v>
      </c>
      <c r="Q946" s="121">
        <f t="shared" si="207"/>
        <v>0</v>
      </c>
      <c r="R946" s="122">
        <f t="shared" si="208"/>
        <v>24</v>
      </c>
      <c r="S946" s="120">
        <f t="shared" si="209"/>
        <v>1</v>
      </c>
      <c r="T946" s="120">
        <f t="shared" si="210"/>
        <v>1</v>
      </c>
      <c r="U946" s="149"/>
      <c r="V946" s="142">
        <f>+IF(M946&lt;&gt;0,($L946*(Lister!$F$11+Lister!$F$10*($K946+1000)/1000)+($J946-$L946)*Lister!$F$9)*1.05/$M946/60,0)</f>
        <v>0</v>
      </c>
      <c r="W946" s="142"/>
      <c r="X946" s="158">
        <f t="shared" si="203"/>
        <v>0</v>
      </c>
      <c r="Y946" s="121">
        <f t="shared" si="211"/>
        <v>0</v>
      </c>
      <c r="Z946" s="121">
        <f t="shared" si="212"/>
        <v>0</v>
      </c>
    </row>
    <row r="947" spans="1:26" x14ac:dyDescent="0.25">
      <c r="A947" s="37"/>
      <c r="B947" s="57"/>
      <c r="C947" s="57"/>
      <c r="D947" s="57"/>
      <c r="E947" s="57"/>
      <c r="F947" s="57"/>
      <c r="G947" s="70"/>
      <c r="H947" s="71"/>
      <c r="I947" s="70"/>
      <c r="J947" s="61"/>
      <c r="K947" s="61"/>
      <c r="L947" s="61"/>
      <c r="M947" s="61"/>
      <c r="N947" s="120">
        <f t="shared" si="204"/>
        <v>0</v>
      </c>
      <c r="O947" s="120">
        <f t="shared" si="205"/>
        <v>0</v>
      </c>
      <c r="P947" s="121">
        <f t="shared" si="206"/>
        <v>0</v>
      </c>
      <c r="Q947" s="121">
        <f t="shared" si="207"/>
        <v>0</v>
      </c>
      <c r="R947" s="122">
        <f t="shared" si="208"/>
        <v>24</v>
      </c>
      <c r="S947" s="120">
        <f t="shared" si="209"/>
        <v>1</v>
      </c>
      <c r="T947" s="120">
        <f t="shared" si="210"/>
        <v>1</v>
      </c>
      <c r="U947" s="149"/>
      <c r="V947" s="142">
        <f>+IF(M947&lt;&gt;0,($L947*(Lister!$F$11+Lister!$F$10*($K947+1000)/1000)+($J947-$L947)*Lister!$F$9)*1.05/$M947/60,0)</f>
        <v>0</v>
      </c>
      <c r="W947" s="142"/>
      <c r="X947" s="158">
        <f t="shared" si="203"/>
        <v>0</v>
      </c>
      <c r="Y947" s="121">
        <f t="shared" si="211"/>
        <v>0</v>
      </c>
      <c r="Z947" s="121">
        <f t="shared" si="212"/>
        <v>0</v>
      </c>
    </row>
    <row r="948" spans="1:26" x14ac:dyDescent="0.25">
      <c r="A948" s="37"/>
      <c r="B948" s="57"/>
      <c r="C948" s="57"/>
      <c r="D948" s="57"/>
      <c r="E948" s="57"/>
      <c r="F948" s="57"/>
      <c r="G948" s="70"/>
      <c r="H948" s="71"/>
      <c r="I948" s="70"/>
      <c r="J948" s="61"/>
      <c r="K948" s="61"/>
      <c r="L948" s="61"/>
      <c r="M948" s="61"/>
      <c r="N948" s="120">
        <f t="shared" si="204"/>
        <v>0</v>
      </c>
      <c r="O948" s="120">
        <f t="shared" si="205"/>
        <v>0</v>
      </c>
      <c r="P948" s="121">
        <f t="shared" si="206"/>
        <v>0</v>
      </c>
      <c r="Q948" s="121">
        <f t="shared" si="207"/>
        <v>0</v>
      </c>
      <c r="R948" s="122">
        <f t="shared" si="208"/>
        <v>24</v>
      </c>
      <c r="S948" s="120">
        <f t="shared" si="209"/>
        <v>1</v>
      </c>
      <c r="T948" s="120">
        <f t="shared" si="210"/>
        <v>1</v>
      </c>
      <c r="U948" s="149"/>
      <c r="V948" s="142">
        <f>+IF(M948&lt;&gt;0,($L948*(Lister!$F$11+Lister!$F$10*($K948+1000)/1000)+($J948-$L948)*Lister!$F$9)*1.05/$M948/60,0)</f>
        <v>0</v>
      </c>
      <c r="W948" s="142"/>
      <c r="X948" s="158">
        <f t="shared" si="203"/>
        <v>0</v>
      </c>
      <c r="Y948" s="121">
        <f t="shared" si="211"/>
        <v>0</v>
      </c>
      <c r="Z948" s="121">
        <f t="shared" si="212"/>
        <v>0</v>
      </c>
    </row>
    <row r="949" spans="1:26" x14ac:dyDescent="0.25">
      <c r="A949" s="37"/>
      <c r="B949" s="57"/>
      <c r="C949" s="57"/>
      <c r="D949" s="57"/>
      <c r="E949" s="57"/>
      <c r="F949" s="57"/>
      <c r="G949" s="70"/>
      <c r="H949" s="71"/>
      <c r="I949" s="70"/>
      <c r="J949" s="61"/>
      <c r="K949" s="61"/>
      <c r="L949" s="61"/>
      <c r="M949" s="61"/>
      <c r="N949" s="120">
        <f t="shared" si="204"/>
        <v>0</v>
      </c>
      <c r="O949" s="120">
        <f t="shared" si="205"/>
        <v>0</v>
      </c>
      <c r="P949" s="121">
        <f t="shared" si="206"/>
        <v>0</v>
      </c>
      <c r="Q949" s="121">
        <f t="shared" si="207"/>
        <v>0</v>
      </c>
      <c r="R949" s="122">
        <f t="shared" si="208"/>
        <v>24</v>
      </c>
      <c r="S949" s="120">
        <f t="shared" si="209"/>
        <v>1</v>
      </c>
      <c r="T949" s="120">
        <f t="shared" si="210"/>
        <v>1</v>
      </c>
      <c r="U949" s="149"/>
      <c r="V949" s="142">
        <f>+IF(M949&lt;&gt;0,($L949*(Lister!$F$11+Lister!$F$10*($K949+1000)/1000)+($J949-$L949)*Lister!$F$9)*1.05/$M949/60,0)</f>
        <v>0</v>
      </c>
      <c r="W949" s="142"/>
      <c r="X949" s="158">
        <f t="shared" si="203"/>
        <v>0</v>
      </c>
      <c r="Y949" s="121">
        <f t="shared" si="211"/>
        <v>0</v>
      </c>
      <c r="Z949" s="121">
        <f t="shared" si="212"/>
        <v>0</v>
      </c>
    </row>
    <row r="950" spans="1:26" x14ac:dyDescent="0.25">
      <c r="A950" s="37"/>
      <c r="B950" s="57"/>
      <c r="C950" s="57"/>
      <c r="D950" s="57"/>
      <c r="E950" s="57"/>
      <c r="F950" s="57"/>
      <c r="G950" s="70"/>
      <c r="H950" s="71"/>
      <c r="I950" s="70"/>
      <c r="J950" s="61"/>
      <c r="K950" s="61"/>
      <c r="L950" s="61"/>
      <c r="M950" s="61"/>
      <c r="N950" s="120">
        <f t="shared" si="204"/>
        <v>0</v>
      </c>
      <c r="O950" s="120">
        <f t="shared" si="205"/>
        <v>0</v>
      </c>
      <c r="P950" s="121">
        <f t="shared" si="206"/>
        <v>0</v>
      </c>
      <c r="Q950" s="121">
        <f t="shared" si="207"/>
        <v>0</v>
      </c>
      <c r="R950" s="122">
        <f t="shared" si="208"/>
        <v>24</v>
      </c>
      <c r="S950" s="120">
        <f t="shared" si="209"/>
        <v>1</v>
      </c>
      <c r="T950" s="120">
        <f t="shared" si="210"/>
        <v>1</v>
      </c>
      <c r="U950" s="149"/>
      <c r="V950" s="142">
        <f>+IF(M950&lt;&gt;0,($L950*(Lister!$F$11+Lister!$F$10*($K950+1000)/1000)+($J950-$L950)*Lister!$F$9)*1.05/$M950/60,0)</f>
        <v>0</v>
      </c>
      <c r="W950" s="142"/>
      <c r="X950" s="158">
        <f t="shared" si="203"/>
        <v>0</v>
      </c>
      <c r="Y950" s="121">
        <f t="shared" si="211"/>
        <v>0</v>
      </c>
      <c r="Z950" s="121">
        <f t="shared" si="212"/>
        <v>0</v>
      </c>
    </row>
    <row r="951" spans="1:26" x14ac:dyDescent="0.25">
      <c r="A951" s="37"/>
      <c r="B951" s="57"/>
      <c r="C951" s="57"/>
      <c r="D951" s="57"/>
      <c r="E951" s="57"/>
      <c r="F951" s="57"/>
      <c r="G951" s="70"/>
      <c r="H951" s="71"/>
      <c r="I951" s="70"/>
      <c r="J951" s="61"/>
      <c r="K951" s="61"/>
      <c r="L951" s="61"/>
      <c r="M951" s="61"/>
      <c r="N951" s="120">
        <f t="shared" si="204"/>
        <v>0</v>
      </c>
      <c r="O951" s="120">
        <f t="shared" si="205"/>
        <v>0</v>
      </c>
      <c r="P951" s="121">
        <f t="shared" si="206"/>
        <v>0</v>
      </c>
      <c r="Q951" s="121">
        <f t="shared" si="207"/>
        <v>0</v>
      </c>
      <c r="R951" s="122">
        <f t="shared" si="208"/>
        <v>24</v>
      </c>
      <c r="S951" s="120">
        <f t="shared" si="209"/>
        <v>1</v>
      </c>
      <c r="T951" s="120">
        <f t="shared" si="210"/>
        <v>1</v>
      </c>
      <c r="U951" s="149"/>
      <c r="V951" s="142">
        <f>+IF(M951&lt;&gt;0,($L951*(Lister!$F$11+Lister!$F$10*($K951+1000)/1000)+($J951-$L951)*Lister!$F$9)*1.05/$M951/60,0)</f>
        <v>0</v>
      </c>
      <c r="W951" s="142"/>
      <c r="X951" s="158">
        <f t="shared" si="203"/>
        <v>0</v>
      </c>
      <c r="Y951" s="121">
        <f t="shared" si="211"/>
        <v>0</v>
      </c>
      <c r="Z951" s="121">
        <f t="shared" si="212"/>
        <v>0</v>
      </c>
    </row>
    <row r="952" spans="1:26" x14ac:dyDescent="0.25">
      <c r="A952" s="37"/>
      <c r="B952" s="57"/>
      <c r="C952" s="57"/>
      <c r="D952" s="57"/>
      <c r="E952" s="57"/>
      <c r="F952" s="57"/>
      <c r="G952" s="70"/>
      <c r="H952" s="71"/>
      <c r="I952" s="70"/>
      <c r="J952" s="61"/>
      <c r="K952" s="61"/>
      <c r="L952" s="61"/>
      <c r="M952" s="61"/>
      <c r="N952" s="120">
        <f t="shared" si="204"/>
        <v>0</v>
      </c>
      <c r="O952" s="120">
        <f t="shared" si="205"/>
        <v>0</v>
      </c>
      <c r="P952" s="121">
        <f t="shared" si="206"/>
        <v>0</v>
      </c>
      <c r="Q952" s="121">
        <f t="shared" si="207"/>
        <v>0</v>
      </c>
      <c r="R952" s="122">
        <f t="shared" si="208"/>
        <v>24</v>
      </c>
      <c r="S952" s="120">
        <f t="shared" si="209"/>
        <v>1</v>
      </c>
      <c r="T952" s="120">
        <f t="shared" si="210"/>
        <v>1</v>
      </c>
      <c r="U952" s="149"/>
      <c r="V952" s="142">
        <f>+IF(M952&lt;&gt;0,($L952*(Lister!$F$11+Lister!$F$10*($K952+1000)/1000)+($J952-$L952)*Lister!$F$9)*1.05/$M952/60,0)</f>
        <v>0</v>
      </c>
      <c r="W952" s="142"/>
      <c r="X952" s="158">
        <f t="shared" si="203"/>
        <v>0</v>
      </c>
      <c r="Y952" s="121">
        <f t="shared" si="211"/>
        <v>0</v>
      </c>
      <c r="Z952" s="121">
        <f t="shared" si="212"/>
        <v>0</v>
      </c>
    </row>
    <row r="953" spans="1:26" x14ac:dyDescent="0.25">
      <c r="A953" s="37"/>
      <c r="B953" s="57"/>
      <c r="C953" s="57"/>
      <c r="D953" s="57"/>
      <c r="E953" s="57"/>
      <c r="F953" s="57"/>
      <c r="G953" s="70"/>
      <c r="H953" s="71"/>
      <c r="I953" s="70"/>
      <c r="J953" s="61"/>
      <c r="K953" s="61"/>
      <c r="L953" s="61"/>
      <c r="M953" s="61"/>
      <c r="N953" s="120">
        <f t="shared" si="204"/>
        <v>0</v>
      </c>
      <c r="O953" s="120">
        <f t="shared" si="205"/>
        <v>0</v>
      </c>
      <c r="P953" s="121">
        <f t="shared" si="206"/>
        <v>0</v>
      </c>
      <c r="Q953" s="121">
        <f t="shared" si="207"/>
        <v>0</v>
      </c>
      <c r="R953" s="122">
        <f t="shared" si="208"/>
        <v>24</v>
      </c>
      <c r="S953" s="120">
        <f t="shared" si="209"/>
        <v>1</v>
      </c>
      <c r="T953" s="120">
        <f t="shared" si="210"/>
        <v>1</v>
      </c>
      <c r="U953" s="149"/>
      <c r="V953" s="142">
        <f>+IF(M953&lt;&gt;0,($L953*(Lister!$F$11+Lister!$F$10*($K953+1000)/1000)+($J953-$L953)*Lister!$F$9)*1.05/$M953/60,0)</f>
        <v>0</v>
      </c>
      <c r="W953" s="142"/>
      <c r="X953" s="158">
        <f t="shared" si="203"/>
        <v>0</v>
      </c>
      <c r="Y953" s="121">
        <f t="shared" si="211"/>
        <v>0</v>
      </c>
      <c r="Z953" s="121">
        <f t="shared" si="212"/>
        <v>0</v>
      </c>
    </row>
    <row r="954" spans="1:26" x14ac:dyDescent="0.25">
      <c r="A954" s="37"/>
      <c r="B954" s="57"/>
      <c r="C954" s="57"/>
      <c r="D954" s="57"/>
      <c r="E954" s="57"/>
      <c r="F954" s="57"/>
      <c r="G954" s="70"/>
      <c r="H954" s="71"/>
      <c r="I954" s="70"/>
      <c r="J954" s="61"/>
      <c r="K954" s="61"/>
      <c r="L954" s="61"/>
      <c r="M954" s="61"/>
      <c r="N954" s="120">
        <f t="shared" si="204"/>
        <v>0</v>
      </c>
      <c r="O954" s="120">
        <f t="shared" si="205"/>
        <v>0</v>
      </c>
      <c r="P954" s="121">
        <f t="shared" si="206"/>
        <v>0</v>
      </c>
      <c r="Q954" s="121">
        <f t="shared" si="207"/>
        <v>0</v>
      </c>
      <c r="R954" s="122">
        <f t="shared" si="208"/>
        <v>24</v>
      </c>
      <c r="S954" s="120">
        <f t="shared" si="209"/>
        <v>1</v>
      </c>
      <c r="T954" s="120">
        <f t="shared" si="210"/>
        <v>1</v>
      </c>
      <c r="U954" s="149"/>
      <c r="V954" s="142">
        <f>+IF(M954&lt;&gt;0,($L954*(Lister!$F$11+Lister!$F$10*($K954+1000)/1000)+($J954-$L954)*Lister!$F$9)*1.05/$M954/60,0)</f>
        <v>0</v>
      </c>
      <c r="W954" s="142"/>
      <c r="X954" s="158">
        <f t="shared" si="203"/>
        <v>0</v>
      </c>
      <c r="Y954" s="121">
        <f t="shared" si="211"/>
        <v>0</v>
      </c>
      <c r="Z954" s="121">
        <f t="shared" si="212"/>
        <v>0</v>
      </c>
    </row>
    <row r="955" spans="1:26" x14ac:dyDescent="0.25">
      <c r="A955" s="37"/>
      <c r="B955" s="57"/>
      <c r="C955" s="57"/>
      <c r="D955" s="57"/>
      <c r="E955" s="57"/>
      <c r="F955" s="57"/>
      <c r="G955" s="70"/>
      <c r="H955" s="71"/>
      <c r="I955" s="70"/>
      <c r="J955" s="61"/>
      <c r="K955" s="61"/>
      <c r="L955" s="61"/>
      <c r="M955" s="61"/>
      <c r="N955" s="120">
        <f t="shared" si="204"/>
        <v>0</v>
      </c>
      <c r="O955" s="120">
        <f t="shared" si="205"/>
        <v>0</v>
      </c>
      <c r="P955" s="121">
        <f t="shared" si="206"/>
        <v>0</v>
      </c>
      <c r="Q955" s="121">
        <f t="shared" si="207"/>
        <v>0</v>
      </c>
      <c r="R955" s="122">
        <f t="shared" si="208"/>
        <v>24</v>
      </c>
      <c r="S955" s="120">
        <f t="shared" si="209"/>
        <v>1</v>
      </c>
      <c r="T955" s="120">
        <f t="shared" si="210"/>
        <v>1</v>
      </c>
      <c r="U955" s="149"/>
      <c r="V955" s="142">
        <f>+IF(M955&lt;&gt;0,($L955*(Lister!$F$11+Lister!$F$10*($K955+1000)/1000)+($J955-$L955)*Lister!$F$9)*1.05/$M955/60,0)</f>
        <v>0</v>
      </c>
      <c r="W955" s="142"/>
      <c r="X955" s="158">
        <f t="shared" si="203"/>
        <v>0</v>
      </c>
      <c r="Y955" s="121">
        <f t="shared" si="211"/>
        <v>0</v>
      </c>
      <c r="Z955" s="121">
        <f t="shared" si="212"/>
        <v>0</v>
      </c>
    </row>
    <row r="956" spans="1:26" x14ac:dyDescent="0.25">
      <c r="A956" s="37"/>
      <c r="B956" s="57"/>
      <c r="C956" s="57"/>
      <c r="D956" s="57"/>
      <c r="E956" s="57"/>
      <c r="F956" s="57"/>
      <c r="G956" s="70"/>
      <c r="H956" s="71"/>
      <c r="I956" s="70"/>
      <c r="J956" s="61"/>
      <c r="K956" s="61"/>
      <c r="L956" s="61"/>
      <c r="M956" s="61"/>
      <c r="N956" s="120">
        <f t="shared" si="204"/>
        <v>0</v>
      </c>
      <c r="O956" s="120">
        <f t="shared" si="205"/>
        <v>0</v>
      </c>
      <c r="P956" s="121">
        <f t="shared" si="206"/>
        <v>0</v>
      </c>
      <c r="Q956" s="121">
        <f t="shared" si="207"/>
        <v>0</v>
      </c>
      <c r="R956" s="122">
        <f t="shared" si="208"/>
        <v>24</v>
      </c>
      <c r="S956" s="120">
        <f t="shared" si="209"/>
        <v>1</v>
      </c>
      <c r="T956" s="120">
        <f t="shared" si="210"/>
        <v>1</v>
      </c>
      <c r="U956" s="149"/>
      <c r="V956" s="142">
        <f>+IF(M956&lt;&gt;0,($L956*(Lister!$F$11+Lister!$F$10*($K956+1000)/1000)+($J956-$L956)*Lister!$F$9)*1.05/$M956/60,0)</f>
        <v>0</v>
      </c>
      <c r="W956" s="142"/>
      <c r="X956" s="158">
        <f t="shared" si="203"/>
        <v>0</v>
      </c>
      <c r="Y956" s="121">
        <f t="shared" si="211"/>
        <v>0</v>
      </c>
      <c r="Z956" s="121">
        <f t="shared" si="212"/>
        <v>0</v>
      </c>
    </row>
    <row r="957" spans="1:26" x14ac:dyDescent="0.25">
      <c r="A957" s="37"/>
      <c r="B957" s="57"/>
      <c r="C957" s="57"/>
      <c r="D957" s="57"/>
      <c r="E957" s="57"/>
      <c r="F957" s="57"/>
      <c r="G957" s="70"/>
      <c r="H957" s="71"/>
      <c r="I957" s="70"/>
      <c r="J957" s="61"/>
      <c r="K957" s="61"/>
      <c r="L957" s="61"/>
      <c r="M957" s="61"/>
      <c r="N957" s="120">
        <f t="shared" si="204"/>
        <v>0</v>
      </c>
      <c r="O957" s="120">
        <f t="shared" si="205"/>
        <v>0</v>
      </c>
      <c r="P957" s="121">
        <f t="shared" si="206"/>
        <v>0</v>
      </c>
      <c r="Q957" s="121">
        <f t="shared" si="207"/>
        <v>0</v>
      </c>
      <c r="R957" s="122">
        <f t="shared" si="208"/>
        <v>24</v>
      </c>
      <c r="S957" s="120">
        <f t="shared" si="209"/>
        <v>1</v>
      </c>
      <c r="T957" s="120">
        <f t="shared" si="210"/>
        <v>1</v>
      </c>
      <c r="U957" s="149"/>
      <c r="V957" s="142">
        <f>+IF(M957&lt;&gt;0,($L957*(Lister!$F$11+Lister!$F$10*($K957+1000)/1000)+($J957-$L957)*Lister!$F$9)*1.05/$M957/60,0)</f>
        <v>0</v>
      </c>
      <c r="W957" s="142"/>
      <c r="X957" s="158">
        <f t="shared" si="203"/>
        <v>0</v>
      </c>
      <c r="Y957" s="121">
        <f t="shared" si="211"/>
        <v>0</v>
      </c>
      <c r="Z957" s="121">
        <f t="shared" si="212"/>
        <v>0</v>
      </c>
    </row>
    <row r="958" spans="1:26" x14ac:dyDescent="0.25">
      <c r="A958" s="37"/>
      <c r="B958" s="57"/>
      <c r="C958" s="57"/>
      <c r="D958" s="57"/>
      <c r="E958" s="57"/>
      <c r="F958" s="57"/>
      <c r="G958" s="70"/>
      <c r="H958" s="71"/>
      <c r="I958" s="70"/>
      <c r="J958" s="61"/>
      <c r="K958" s="61"/>
      <c r="L958" s="61"/>
      <c r="M958" s="61"/>
      <c r="N958" s="120">
        <f t="shared" si="204"/>
        <v>0</v>
      </c>
      <c r="O958" s="120">
        <f t="shared" si="205"/>
        <v>0</v>
      </c>
      <c r="P958" s="121">
        <f t="shared" si="206"/>
        <v>0</v>
      </c>
      <c r="Q958" s="121">
        <f t="shared" si="207"/>
        <v>0</v>
      </c>
      <c r="R958" s="122">
        <f t="shared" si="208"/>
        <v>24</v>
      </c>
      <c r="S958" s="120">
        <f t="shared" si="209"/>
        <v>1</v>
      </c>
      <c r="T958" s="120">
        <f t="shared" si="210"/>
        <v>1</v>
      </c>
      <c r="U958" s="149"/>
      <c r="V958" s="142">
        <f>+IF(M958&lt;&gt;0,($L958*(Lister!$F$11+Lister!$F$10*($K958+1000)/1000)+($J958-$L958)*Lister!$F$9)*1.05/$M958/60,0)</f>
        <v>0</v>
      </c>
      <c r="W958" s="142"/>
      <c r="X958" s="158">
        <f t="shared" si="203"/>
        <v>0</v>
      </c>
      <c r="Y958" s="121">
        <f t="shared" si="211"/>
        <v>0</v>
      </c>
      <c r="Z958" s="121">
        <f t="shared" si="212"/>
        <v>0</v>
      </c>
    </row>
    <row r="959" spans="1:26" x14ac:dyDescent="0.25">
      <c r="A959" s="37"/>
      <c r="B959" s="57"/>
      <c r="C959" s="57"/>
      <c r="D959" s="57"/>
      <c r="E959" s="57"/>
      <c r="F959" s="57"/>
      <c r="G959" s="70"/>
      <c r="H959" s="71"/>
      <c r="I959" s="70"/>
      <c r="J959" s="61"/>
      <c r="K959" s="61"/>
      <c r="L959" s="61"/>
      <c r="M959" s="61"/>
      <c r="N959" s="120">
        <f t="shared" si="204"/>
        <v>0</v>
      </c>
      <c r="O959" s="120">
        <f t="shared" si="205"/>
        <v>0</v>
      </c>
      <c r="P959" s="121">
        <f t="shared" si="206"/>
        <v>0</v>
      </c>
      <c r="Q959" s="121">
        <f t="shared" si="207"/>
        <v>0</v>
      </c>
      <c r="R959" s="122">
        <f t="shared" si="208"/>
        <v>24</v>
      </c>
      <c r="S959" s="120">
        <f t="shared" si="209"/>
        <v>1</v>
      </c>
      <c r="T959" s="120">
        <f t="shared" si="210"/>
        <v>1</v>
      </c>
      <c r="U959" s="149"/>
      <c r="V959" s="142">
        <f>+IF(M959&lt;&gt;0,($L959*(Lister!$F$11+Lister!$F$10*($K959+1000)/1000)+($J959-$L959)*Lister!$F$9)*1.05/$M959/60,0)</f>
        <v>0</v>
      </c>
      <c r="W959" s="142"/>
      <c r="X959" s="158">
        <f t="shared" si="203"/>
        <v>0</v>
      </c>
      <c r="Y959" s="121">
        <f t="shared" si="211"/>
        <v>0</v>
      </c>
      <c r="Z959" s="121">
        <f t="shared" si="212"/>
        <v>0</v>
      </c>
    </row>
    <row r="960" spans="1:26" x14ac:dyDescent="0.25">
      <c r="A960" s="37"/>
      <c r="B960" s="57"/>
      <c r="C960" s="57"/>
      <c r="D960" s="57"/>
      <c r="E960" s="57"/>
      <c r="F960" s="57"/>
      <c r="G960" s="70"/>
      <c r="H960" s="71"/>
      <c r="I960" s="70"/>
      <c r="J960" s="61"/>
      <c r="K960" s="61"/>
      <c r="L960" s="61"/>
      <c r="M960" s="61"/>
      <c r="N960" s="120">
        <f t="shared" si="204"/>
        <v>0</v>
      </c>
      <c r="O960" s="120">
        <f t="shared" si="205"/>
        <v>0</v>
      </c>
      <c r="P960" s="121">
        <f t="shared" si="206"/>
        <v>0</v>
      </c>
      <c r="Q960" s="121">
        <f t="shared" si="207"/>
        <v>0</v>
      </c>
      <c r="R960" s="122">
        <f t="shared" si="208"/>
        <v>24</v>
      </c>
      <c r="S960" s="120">
        <f t="shared" si="209"/>
        <v>1</v>
      </c>
      <c r="T960" s="120">
        <f t="shared" si="210"/>
        <v>1</v>
      </c>
      <c r="U960" s="149"/>
      <c r="V960" s="142">
        <f>+IF(M960&lt;&gt;0,($L960*(Lister!$F$11+Lister!$F$10*($K960+1000)/1000)+($J960-$L960)*Lister!$F$9)*1.05/$M960/60,0)</f>
        <v>0</v>
      </c>
      <c r="W960" s="142"/>
      <c r="X960" s="158">
        <f t="shared" si="203"/>
        <v>0</v>
      </c>
      <c r="Y960" s="121">
        <f t="shared" si="211"/>
        <v>0</v>
      </c>
      <c r="Z960" s="121">
        <f t="shared" si="212"/>
        <v>0</v>
      </c>
    </row>
    <row r="961" spans="1:26" x14ac:dyDescent="0.25">
      <c r="A961" s="37"/>
      <c r="B961" s="57"/>
      <c r="C961" s="57"/>
      <c r="D961" s="57"/>
      <c r="E961" s="57"/>
      <c r="F961" s="57"/>
      <c r="G961" s="70"/>
      <c r="H961" s="71"/>
      <c r="I961" s="70"/>
      <c r="J961" s="61"/>
      <c r="K961" s="61"/>
      <c r="L961" s="61"/>
      <c r="M961" s="61"/>
      <c r="N961" s="120">
        <f t="shared" si="204"/>
        <v>0</v>
      </c>
      <c r="O961" s="120">
        <f t="shared" si="205"/>
        <v>0</v>
      </c>
      <c r="P961" s="121">
        <f t="shared" si="206"/>
        <v>0</v>
      </c>
      <c r="Q961" s="121">
        <f t="shared" si="207"/>
        <v>0</v>
      </c>
      <c r="R961" s="122">
        <f t="shared" si="208"/>
        <v>24</v>
      </c>
      <c r="S961" s="120">
        <f t="shared" si="209"/>
        <v>1</v>
      </c>
      <c r="T961" s="120">
        <f t="shared" si="210"/>
        <v>1</v>
      </c>
      <c r="U961" s="149"/>
      <c r="V961" s="142">
        <f>+IF(M961&lt;&gt;0,($L961*(Lister!$F$11+Lister!$F$10*($K961+1000)/1000)+($J961-$L961)*Lister!$F$9)*1.05/$M961/60,0)</f>
        <v>0</v>
      </c>
      <c r="W961" s="142"/>
      <c r="X961" s="158">
        <f t="shared" si="203"/>
        <v>0</v>
      </c>
      <c r="Y961" s="121">
        <f t="shared" si="211"/>
        <v>0</v>
      </c>
      <c r="Z961" s="121">
        <f t="shared" si="212"/>
        <v>0</v>
      </c>
    </row>
    <row r="962" spans="1:26" x14ac:dyDescent="0.25">
      <c r="A962" s="37"/>
      <c r="B962" s="57"/>
      <c r="C962" s="57"/>
      <c r="D962" s="57"/>
      <c r="E962" s="57"/>
      <c r="F962" s="57"/>
      <c r="G962" s="70"/>
      <c r="H962" s="71"/>
      <c r="I962" s="70"/>
      <c r="J962" s="61"/>
      <c r="K962" s="61"/>
      <c r="L962" s="61"/>
      <c r="M962" s="61"/>
      <c r="N962" s="120">
        <f t="shared" si="204"/>
        <v>0</v>
      </c>
      <c r="O962" s="120">
        <f t="shared" si="205"/>
        <v>0</v>
      </c>
      <c r="P962" s="121">
        <f t="shared" si="206"/>
        <v>0</v>
      </c>
      <c r="Q962" s="121">
        <f t="shared" si="207"/>
        <v>0</v>
      </c>
      <c r="R962" s="122">
        <f t="shared" si="208"/>
        <v>24</v>
      </c>
      <c r="S962" s="120">
        <f t="shared" si="209"/>
        <v>1</v>
      </c>
      <c r="T962" s="120">
        <f t="shared" si="210"/>
        <v>1</v>
      </c>
      <c r="U962" s="149"/>
      <c r="V962" s="142">
        <f>+IF(M962&lt;&gt;0,($L962*(Lister!$F$11+Lister!$F$10*($K962+1000)/1000)+($J962-$L962)*Lister!$F$9)*1.05/$M962/60,0)</f>
        <v>0</v>
      </c>
      <c r="W962" s="142"/>
      <c r="X962" s="158">
        <f t="shared" si="203"/>
        <v>0</v>
      </c>
      <c r="Y962" s="121">
        <f t="shared" si="211"/>
        <v>0</v>
      </c>
      <c r="Z962" s="121">
        <f t="shared" si="212"/>
        <v>0</v>
      </c>
    </row>
    <row r="963" spans="1:26" x14ac:dyDescent="0.25">
      <c r="A963" s="37"/>
      <c r="B963" s="57"/>
      <c r="C963" s="57"/>
      <c r="D963" s="57"/>
      <c r="E963" s="57"/>
      <c r="F963" s="57"/>
      <c r="G963" s="70"/>
      <c r="H963" s="71"/>
      <c r="I963" s="70"/>
      <c r="J963" s="61"/>
      <c r="K963" s="61"/>
      <c r="L963" s="61"/>
      <c r="M963" s="61"/>
      <c r="N963" s="120">
        <f t="shared" si="204"/>
        <v>0</v>
      </c>
      <c r="O963" s="120">
        <f t="shared" si="205"/>
        <v>0</v>
      </c>
      <c r="P963" s="121">
        <f t="shared" si="206"/>
        <v>0</v>
      </c>
      <c r="Q963" s="121">
        <f t="shared" si="207"/>
        <v>0</v>
      </c>
      <c r="R963" s="122">
        <f t="shared" si="208"/>
        <v>24</v>
      </c>
      <c r="S963" s="120">
        <f t="shared" si="209"/>
        <v>1</v>
      </c>
      <c r="T963" s="120">
        <f t="shared" si="210"/>
        <v>1</v>
      </c>
      <c r="U963" s="149"/>
      <c r="V963" s="142">
        <f>+IF(M963&lt;&gt;0,($L963*(Lister!$F$11+Lister!$F$10*($K963+1000)/1000)+($J963-$L963)*Lister!$F$9)*1.05/$M963/60,0)</f>
        <v>0</v>
      </c>
      <c r="W963" s="142"/>
      <c r="X963" s="158">
        <f t="shared" si="203"/>
        <v>0</v>
      </c>
      <c r="Y963" s="121">
        <f t="shared" si="211"/>
        <v>0</v>
      </c>
      <c r="Z963" s="121">
        <f t="shared" si="212"/>
        <v>0</v>
      </c>
    </row>
    <row r="964" spans="1:26" x14ac:dyDescent="0.25">
      <c r="A964" s="37"/>
      <c r="B964" s="57"/>
      <c r="C964" s="57"/>
      <c r="D964" s="57"/>
      <c r="E964" s="57"/>
      <c r="F964" s="57"/>
      <c r="G964" s="70"/>
      <c r="H964" s="71"/>
      <c r="I964" s="70"/>
      <c r="J964" s="61"/>
      <c r="K964" s="61"/>
      <c r="L964" s="61"/>
      <c r="M964" s="61"/>
      <c r="N964" s="120">
        <f t="shared" si="204"/>
        <v>0</v>
      </c>
      <c r="O964" s="120">
        <f t="shared" si="205"/>
        <v>0</v>
      </c>
      <c r="P964" s="121">
        <f t="shared" si="206"/>
        <v>0</v>
      </c>
      <c r="Q964" s="121">
        <f t="shared" si="207"/>
        <v>0</v>
      </c>
      <c r="R964" s="122">
        <f t="shared" si="208"/>
        <v>24</v>
      </c>
      <c r="S964" s="120">
        <f t="shared" si="209"/>
        <v>1</v>
      </c>
      <c r="T964" s="120">
        <f t="shared" si="210"/>
        <v>1</v>
      </c>
      <c r="U964" s="149"/>
      <c r="V964" s="142">
        <f>+IF(M964&lt;&gt;0,($L964*(Lister!$F$11+Lister!$F$10*($K964+1000)/1000)+($J964-$L964)*Lister!$F$9)*1.05/$M964/60,0)</f>
        <v>0</v>
      </c>
      <c r="W964" s="142"/>
      <c r="X964" s="158">
        <f t="shared" si="203"/>
        <v>0</v>
      </c>
      <c r="Y964" s="121">
        <f t="shared" si="211"/>
        <v>0</v>
      </c>
      <c r="Z964" s="121">
        <f t="shared" si="212"/>
        <v>0</v>
      </c>
    </row>
    <row r="965" spans="1:26" x14ac:dyDescent="0.25">
      <c r="A965" s="37"/>
      <c r="B965" s="57"/>
      <c r="C965" s="57"/>
      <c r="D965" s="57"/>
      <c r="E965" s="57"/>
      <c r="F965" s="57"/>
      <c r="G965" s="70"/>
      <c r="H965" s="71"/>
      <c r="I965" s="70"/>
      <c r="J965" s="61"/>
      <c r="K965" s="61"/>
      <c r="L965" s="61"/>
      <c r="M965" s="61"/>
      <c r="N965" s="120">
        <f t="shared" si="204"/>
        <v>0</v>
      </c>
      <c r="O965" s="120">
        <f t="shared" si="205"/>
        <v>0</v>
      </c>
      <c r="P965" s="121">
        <f t="shared" si="206"/>
        <v>0</v>
      </c>
      <c r="Q965" s="121">
        <f t="shared" si="207"/>
        <v>0</v>
      </c>
      <c r="R965" s="122">
        <f t="shared" si="208"/>
        <v>24</v>
      </c>
      <c r="S965" s="120">
        <f t="shared" si="209"/>
        <v>1</v>
      </c>
      <c r="T965" s="120">
        <f t="shared" si="210"/>
        <v>1</v>
      </c>
      <c r="U965" s="149"/>
      <c r="V965" s="142">
        <f>+IF(M965&lt;&gt;0,($L965*(Lister!$F$11+Lister!$F$10*($K965+1000)/1000)+($J965-$L965)*Lister!$F$9)*1.05/$M965/60,0)</f>
        <v>0</v>
      </c>
      <c r="W965" s="142"/>
      <c r="X965" s="158">
        <f t="shared" si="203"/>
        <v>0</v>
      </c>
      <c r="Y965" s="121">
        <f t="shared" si="211"/>
        <v>0</v>
      </c>
      <c r="Z965" s="121">
        <f t="shared" si="212"/>
        <v>0</v>
      </c>
    </row>
    <row r="966" spans="1:26" x14ac:dyDescent="0.25">
      <c r="A966" s="37"/>
      <c r="B966" s="57"/>
      <c r="C966" s="57"/>
      <c r="D966" s="57"/>
      <c r="E966" s="57"/>
      <c r="F966" s="57"/>
      <c r="G966" s="70"/>
      <c r="H966" s="71"/>
      <c r="I966" s="70"/>
      <c r="J966" s="61"/>
      <c r="K966" s="61"/>
      <c r="L966" s="61"/>
      <c r="M966" s="61"/>
      <c r="N966" s="120">
        <f t="shared" si="204"/>
        <v>0</v>
      </c>
      <c r="O966" s="120">
        <f t="shared" si="205"/>
        <v>0</v>
      </c>
      <c r="P966" s="121">
        <f t="shared" si="206"/>
        <v>0</v>
      </c>
      <c r="Q966" s="121">
        <f t="shared" si="207"/>
        <v>0</v>
      </c>
      <c r="R966" s="122">
        <f t="shared" si="208"/>
        <v>24</v>
      </c>
      <c r="S966" s="120">
        <f t="shared" si="209"/>
        <v>1</v>
      </c>
      <c r="T966" s="120">
        <f t="shared" si="210"/>
        <v>1</v>
      </c>
      <c r="U966" s="149"/>
      <c r="V966" s="142">
        <f>+IF(M966&lt;&gt;0,($L966*(Lister!$F$11+Lister!$F$10*($K966+1000)/1000)+($J966-$L966)*Lister!$F$9)*1.05/$M966/60,0)</f>
        <v>0</v>
      </c>
      <c r="W966" s="142"/>
      <c r="X966" s="158">
        <f t="shared" ref="X966:X1029" si="213">+V966/60</f>
        <v>0</v>
      </c>
      <c r="Y966" s="121">
        <f t="shared" si="211"/>
        <v>0</v>
      </c>
      <c r="Z966" s="121">
        <f t="shared" si="212"/>
        <v>0</v>
      </c>
    </row>
    <row r="967" spans="1:26" x14ac:dyDescent="0.25">
      <c r="A967" s="37"/>
      <c r="B967" s="57"/>
      <c r="C967" s="57"/>
      <c r="D967" s="57"/>
      <c r="E967" s="57"/>
      <c r="F967" s="57"/>
      <c r="G967" s="70"/>
      <c r="H967" s="71"/>
      <c r="I967" s="70"/>
      <c r="J967" s="61"/>
      <c r="K967" s="61"/>
      <c r="L967" s="61"/>
      <c r="M967" s="61"/>
      <c r="N967" s="120">
        <f t="shared" si="204"/>
        <v>0</v>
      </c>
      <c r="O967" s="120">
        <f t="shared" si="205"/>
        <v>0</v>
      </c>
      <c r="P967" s="121">
        <f t="shared" si="206"/>
        <v>0</v>
      </c>
      <c r="Q967" s="121">
        <f t="shared" si="207"/>
        <v>0</v>
      </c>
      <c r="R967" s="122">
        <f t="shared" si="208"/>
        <v>24</v>
      </c>
      <c r="S967" s="120">
        <f t="shared" si="209"/>
        <v>1</v>
      </c>
      <c r="T967" s="120">
        <f t="shared" si="210"/>
        <v>1</v>
      </c>
      <c r="U967" s="149"/>
      <c r="V967" s="142">
        <f>+IF(M967&lt;&gt;0,($L967*(Lister!$F$11+Lister!$F$10*($K967+1000)/1000)+($J967-$L967)*Lister!$F$9)*1.05/$M967/60,0)</f>
        <v>0</v>
      </c>
      <c r="W967" s="142"/>
      <c r="X967" s="158">
        <f t="shared" si="213"/>
        <v>0</v>
      </c>
      <c r="Y967" s="121">
        <f t="shared" si="211"/>
        <v>0</v>
      </c>
      <c r="Z967" s="121">
        <f t="shared" si="212"/>
        <v>0</v>
      </c>
    </row>
    <row r="968" spans="1:26" x14ac:dyDescent="0.25">
      <c r="A968" s="37"/>
      <c r="B968" s="57"/>
      <c r="C968" s="57"/>
      <c r="D968" s="57"/>
      <c r="E968" s="57"/>
      <c r="F968" s="57"/>
      <c r="G968" s="70"/>
      <c r="H968" s="71"/>
      <c r="I968" s="70"/>
      <c r="J968" s="61"/>
      <c r="K968" s="61"/>
      <c r="L968" s="61"/>
      <c r="M968" s="61"/>
      <c r="N968" s="120">
        <f t="shared" si="204"/>
        <v>0</v>
      </c>
      <c r="O968" s="120">
        <f t="shared" si="205"/>
        <v>0</v>
      </c>
      <c r="P968" s="121">
        <f t="shared" si="206"/>
        <v>0</v>
      </c>
      <c r="Q968" s="121">
        <f t="shared" si="207"/>
        <v>0</v>
      </c>
      <c r="R968" s="122">
        <f t="shared" si="208"/>
        <v>24</v>
      </c>
      <c r="S968" s="120">
        <f t="shared" si="209"/>
        <v>1</v>
      </c>
      <c r="T968" s="120">
        <f t="shared" si="210"/>
        <v>1</v>
      </c>
      <c r="U968" s="149"/>
      <c r="V968" s="142">
        <f>+IF(M968&lt;&gt;0,($L968*(Lister!$F$11+Lister!$F$10*($K968+1000)/1000)+($J968-$L968)*Lister!$F$9)*1.05/$M968/60,0)</f>
        <v>0</v>
      </c>
      <c r="W968" s="142"/>
      <c r="X968" s="158">
        <f t="shared" si="213"/>
        <v>0</v>
      </c>
      <c r="Y968" s="121">
        <f t="shared" si="211"/>
        <v>0</v>
      </c>
      <c r="Z968" s="121">
        <f t="shared" si="212"/>
        <v>0</v>
      </c>
    </row>
    <row r="969" spans="1:26" x14ac:dyDescent="0.25">
      <c r="A969" s="37"/>
      <c r="B969" s="57"/>
      <c r="C969" s="57"/>
      <c r="D969" s="57"/>
      <c r="E969" s="57"/>
      <c r="F969" s="57"/>
      <c r="G969" s="70"/>
      <c r="H969" s="71"/>
      <c r="I969" s="70"/>
      <c r="J969" s="61"/>
      <c r="K969" s="61"/>
      <c r="L969" s="61"/>
      <c r="M969" s="61"/>
      <c r="N969" s="120">
        <f t="shared" si="204"/>
        <v>0</v>
      </c>
      <c r="O969" s="120">
        <f t="shared" si="205"/>
        <v>0</v>
      </c>
      <c r="P969" s="121">
        <f t="shared" si="206"/>
        <v>0</v>
      </c>
      <c r="Q969" s="121">
        <f t="shared" si="207"/>
        <v>0</v>
      </c>
      <c r="R969" s="122">
        <f t="shared" si="208"/>
        <v>24</v>
      </c>
      <c r="S969" s="120">
        <f t="shared" si="209"/>
        <v>1</v>
      </c>
      <c r="T969" s="120">
        <f t="shared" si="210"/>
        <v>1</v>
      </c>
      <c r="U969" s="149"/>
      <c r="V969" s="142">
        <f>+IF(M969&lt;&gt;0,($L969*(Lister!$F$11+Lister!$F$10*($K969+1000)/1000)+($J969-$L969)*Lister!$F$9)*1.05/$M969/60,0)</f>
        <v>0</v>
      </c>
      <c r="W969" s="142"/>
      <c r="X969" s="158">
        <f t="shared" si="213"/>
        <v>0</v>
      </c>
      <c r="Y969" s="121">
        <f t="shared" si="211"/>
        <v>0</v>
      </c>
      <c r="Z969" s="121">
        <f t="shared" si="212"/>
        <v>0</v>
      </c>
    </row>
    <row r="970" spans="1:26" x14ac:dyDescent="0.25">
      <c r="A970" s="37"/>
      <c r="B970" s="57"/>
      <c r="C970" s="57"/>
      <c r="D970" s="57"/>
      <c r="E970" s="57"/>
      <c r="F970" s="57"/>
      <c r="G970" s="70"/>
      <c r="H970" s="71"/>
      <c r="I970" s="70"/>
      <c r="J970" s="61"/>
      <c r="K970" s="61"/>
      <c r="L970" s="61"/>
      <c r="M970" s="61"/>
      <c r="N970" s="120">
        <f t="shared" si="204"/>
        <v>0</v>
      </c>
      <c r="O970" s="120">
        <f t="shared" si="205"/>
        <v>0</v>
      </c>
      <c r="P970" s="121">
        <f t="shared" si="206"/>
        <v>0</v>
      </c>
      <c r="Q970" s="121">
        <f t="shared" si="207"/>
        <v>0</v>
      </c>
      <c r="R970" s="122">
        <f t="shared" si="208"/>
        <v>24</v>
      </c>
      <c r="S970" s="120">
        <f t="shared" si="209"/>
        <v>1</v>
      </c>
      <c r="T970" s="120">
        <f t="shared" si="210"/>
        <v>1</v>
      </c>
      <c r="U970" s="149"/>
      <c r="V970" s="142">
        <f>+IF(M970&lt;&gt;0,($L970*(Lister!$F$11+Lister!$F$10*($K970+1000)/1000)+($J970-$L970)*Lister!$F$9)*1.05/$M970/60,0)</f>
        <v>0</v>
      </c>
      <c r="W970" s="142"/>
      <c r="X970" s="158">
        <f t="shared" si="213"/>
        <v>0</v>
      </c>
      <c r="Y970" s="121">
        <f t="shared" si="211"/>
        <v>0</v>
      </c>
      <c r="Z970" s="121">
        <f t="shared" si="212"/>
        <v>0</v>
      </c>
    </row>
    <row r="971" spans="1:26" x14ac:dyDescent="0.25">
      <c r="A971" s="37"/>
      <c r="B971" s="57"/>
      <c r="C971" s="57"/>
      <c r="D971" s="57"/>
      <c r="E971" s="57"/>
      <c r="F971" s="57"/>
      <c r="G971" s="70"/>
      <c r="H971" s="71"/>
      <c r="I971" s="70"/>
      <c r="J971" s="61"/>
      <c r="K971" s="61"/>
      <c r="L971" s="61"/>
      <c r="M971" s="61"/>
      <c r="N971" s="120">
        <f t="shared" ref="N971:N1034" si="214">J971*K971/1000</f>
        <v>0</v>
      </c>
      <c r="O971" s="120">
        <f t="shared" ref="O971:O1034" si="215">+J971/R971/3600</f>
        <v>0</v>
      </c>
      <c r="P971" s="121">
        <f t="shared" ref="P971:P1034" si="216">K971*O971/1000</f>
        <v>0</v>
      </c>
      <c r="Q971" s="121">
        <f t="shared" ref="Q971:Q1034" si="217">+IF(O971&lt;&gt;0,M971/O971,0)</f>
        <v>0</v>
      </c>
      <c r="R971" s="122">
        <f t="shared" ref="R971:R1034" si="218">+(H971-G971+1)*24</f>
        <v>24</v>
      </c>
      <c r="S971" s="120">
        <f t="shared" ref="S971:S1034" si="219">+(I971-G971+1)</f>
        <v>1</v>
      </c>
      <c r="T971" s="120">
        <f t="shared" ref="T971:T1034" si="220">+(I971-G971+1)/(H971-G971+1)</f>
        <v>1</v>
      </c>
      <c r="U971" s="149"/>
      <c r="V971" s="142">
        <f>+IF(M971&lt;&gt;0,($L971*(Lister!$F$11+Lister!$F$10*($K971+1000)/1000)+($J971-$L971)*Lister!$F$9)*1.05/$M971/60,0)</f>
        <v>0</v>
      </c>
      <c r="W971" s="142"/>
      <c r="X971" s="158">
        <f t="shared" si="213"/>
        <v>0</v>
      </c>
      <c r="Y971" s="121">
        <f t="shared" si="211"/>
        <v>0</v>
      </c>
      <c r="Z971" s="121">
        <f t="shared" si="212"/>
        <v>0</v>
      </c>
    </row>
    <row r="972" spans="1:26" x14ac:dyDescent="0.25">
      <c r="A972" s="37"/>
      <c r="B972" s="57"/>
      <c r="C972" s="57"/>
      <c r="D972" s="57"/>
      <c r="E972" s="57"/>
      <c r="F972" s="57"/>
      <c r="G972" s="70"/>
      <c r="H972" s="71"/>
      <c r="I972" s="70"/>
      <c r="J972" s="61"/>
      <c r="K972" s="61"/>
      <c r="L972" s="61"/>
      <c r="M972" s="61"/>
      <c r="N972" s="120">
        <f t="shared" si="214"/>
        <v>0</v>
      </c>
      <c r="O972" s="120">
        <f t="shared" si="215"/>
        <v>0</v>
      </c>
      <c r="P972" s="121">
        <f t="shared" si="216"/>
        <v>0</v>
      </c>
      <c r="Q972" s="121">
        <f t="shared" si="217"/>
        <v>0</v>
      </c>
      <c r="R972" s="122">
        <f t="shared" si="218"/>
        <v>24</v>
      </c>
      <c r="S972" s="120">
        <f t="shared" si="219"/>
        <v>1</v>
      </c>
      <c r="T972" s="120">
        <f t="shared" si="220"/>
        <v>1</v>
      </c>
      <c r="U972" s="149"/>
      <c r="V972" s="142">
        <f>+IF(M972&lt;&gt;0,($L972*(Lister!$F$11+Lister!$F$10*($K972+1000)/1000)+($J972-$L972)*Lister!$F$9)*1.05/$M972/60,0)</f>
        <v>0</v>
      </c>
      <c r="W972" s="142"/>
      <c r="X972" s="158">
        <f t="shared" si="213"/>
        <v>0</v>
      </c>
      <c r="Y972" s="121">
        <f t="shared" si="211"/>
        <v>0</v>
      </c>
      <c r="Z972" s="121">
        <f t="shared" si="212"/>
        <v>0</v>
      </c>
    </row>
    <row r="973" spans="1:26" x14ac:dyDescent="0.25">
      <c r="A973" s="37"/>
      <c r="B973" s="57"/>
      <c r="C973" s="57"/>
      <c r="D973" s="57"/>
      <c r="E973" s="57"/>
      <c r="F973" s="57"/>
      <c r="G973" s="70"/>
      <c r="H973" s="71"/>
      <c r="I973" s="70"/>
      <c r="J973" s="61"/>
      <c r="K973" s="61"/>
      <c r="L973" s="61"/>
      <c r="M973" s="61"/>
      <c r="N973" s="120">
        <f t="shared" si="214"/>
        <v>0</v>
      </c>
      <c r="O973" s="120">
        <f t="shared" si="215"/>
        <v>0</v>
      </c>
      <c r="P973" s="121">
        <f t="shared" si="216"/>
        <v>0</v>
      </c>
      <c r="Q973" s="121">
        <f t="shared" si="217"/>
        <v>0</v>
      </c>
      <c r="R973" s="122">
        <f t="shared" si="218"/>
        <v>24</v>
      </c>
      <c r="S973" s="120">
        <f t="shared" si="219"/>
        <v>1</v>
      </c>
      <c r="T973" s="120">
        <f t="shared" si="220"/>
        <v>1</v>
      </c>
      <c r="U973" s="149"/>
      <c r="V973" s="142">
        <f>+IF(M973&lt;&gt;0,($L973*(Lister!$F$11+Lister!$F$10*($K973+1000)/1000)+($J973-$L973)*Lister!$F$9)*1.05/$M973/60,0)</f>
        <v>0</v>
      </c>
      <c r="W973" s="142"/>
      <c r="X973" s="158">
        <f t="shared" si="213"/>
        <v>0</v>
      </c>
      <c r="Y973" s="121">
        <f t="shared" si="211"/>
        <v>0</v>
      </c>
      <c r="Z973" s="121">
        <f t="shared" si="212"/>
        <v>0</v>
      </c>
    </row>
    <row r="974" spans="1:26" x14ac:dyDescent="0.25">
      <c r="A974" s="37"/>
      <c r="B974" s="57"/>
      <c r="C974" s="57"/>
      <c r="D974" s="57"/>
      <c r="E974" s="57"/>
      <c r="F974" s="57"/>
      <c r="G974" s="70"/>
      <c r="H974" s="71"/>
      <c r="I974" s="70"/>
      <c r="J974" s="61"/>
      <c r="K974" s="61"/>
      <c r="L974" s="61"/>
      <c r="M974" s="61"/>
      <c r="N974" s="120">
        <f t="shared" si="214"/>
        <v>0</v>
      </c>
      <c r="O974" s="120">
        <f t="shared" si="215"/>
        <v>0</v>
      </c>
      <c r="P974" s="121">
        <f t="shared" si="216"/>
        <v>0</v>
      </c>
      <c r="Q974" s="121">
        <f t="shared" si="217"/>
        <v>0</v>
      </c>
      <c r="R974" s="122">
        <f t="shared" si="218"/>
        <v>24</v>
      </c>
      <c r="S974" s="120">
        <f t="shared" si="219"/>
        <v>1</v>
      </c>
      <c r="T974" s="120">
        <f t="shared" si="220"/>
        <v>1</v>
      </c>
      <c r="U974" s="149"/>
      <c r="V974" s="142">
        <f>+IF(M974&lt;&gt;0,($L974*(Lister!$F$11+Lister!$F$10*($K974+1000)/1000)+($J974-$L974)*Lister!$F$9)*1.05/$M974/60,0)</f>
        <v>0</v>
      </c>
      <c r="W974" s="142"/>
      <c r="X974" s="158">
        <f t="shared" si="213"/>
        <v>0</v>
      </c>
      <c r="Y974" s="121">
        <f t="shared" si="211"/>
        <v>0</v>
      </c>
      <c r="Z974" s="121">
        <f t="shared" si="212"/>
        <v>0</v>
      </c>
    </row>
    <row r="975" spans="1:26" x14ac:dyDescent="0.25">
      <c r="A975" s="37"/>
      <c r="B975" s="57"/>
      <c r="C975" s="57"/>
      <c r="D975" s="57"/>
      <c r="E975" s="57"/>
      <c r="F975" s="57"/>
      <c r="G975" s="70"/>
      <c r="H975" s="71"/>
      <c r="I975" s="70"/>
      <c r="J975" s="61"/>
      <c r="K975" s="61"/>
      <c r="L975" s="61"/>
      <c r="M975" s="61"/>
      <c r="N975" s="120">
        <f t="shared" si="214"/>
        <v>0</v>
      </c>
      <c r="O975" s="120">
        <f t="shared" si="215"/>
        <v>0</v>
      </c>
      <c r="P975" s="121">
        <f t="shared" si="216"/>
        <v>0</v>
      </c>
      <c r="Q975" s="121">
        <f t="shared" si="217"/>
        <v>0</v>
      </c>
      <c r="R975" s="122">
        <f t="shared" si="218"/>
        <v>24</v>
      </c>
      <c r="S975" s="120">
        <f t="shared" si="219"/>
        <v>1</v>
      </c>
      <c r="T975" s="120">
        <f t="shared" si="220"/>
        <v>1</v>
      </c>
      <c r="U975" s="149"/>
      <c r="V975" s="142">
        <f>+IF(M975&lt;&gt;0,($L975*(Lister!$F$11+Lister!$F$10*($K975+1000)/1000)+($J975-$L975)*Lister!$F$9)*1.05/$M975/60,0)</f>
        <v>0</v>
      </c>
      <c r="W975" s="142"/>
      <c r="X975" s="158">
        <f t="shared" si="213"/>
        <v>0</v>
      </c>
      <c r="Y975" s="121">
        <f t="shared" si="211"/>
        <v>0</v>
      </c>
      <c r="Z975" s="121">
        <f t="shared" si="212"/>
        <v>0</v>
      </c>
    </row>
    <row r="976" spans="1:26" x14ac:dyDescent="0.25">
      <c r="A976" s="37"/>
      <c r="B976" s="57"/>
      <c r="C976" s="57"/>
      <c r="D976" s="57"/>
      <c r="E976" s="57"/>
      <c r="F976" s="57"/>
      <c r="G976" s="70"/>
      <c r="H976" s="71"/>
      <c r="I976" s="70"/>
      <c r="J976" s="61"/>
      <c r="K976" s="61"/>
      <c r="L976" s="61"/>
      <c r="M976" s="61"/>
      <c r="N976" s="120">
        <f t="shared" si="214"/>
        <v>0</v>
      </c>
      <c r="O976" s="120">
        <f t="shared" si="215"/>
        <v>0</v>
      </c>
      <c r="P976" s="121">
        <f t="shared" si="216"/>
        <v>0</v>
      </c>
      <c r="Q976" s="121">
        <f t="shared" si="217"/>
        <v>0</v>
      </c>
      <c r="R976" s="122">
        <f t="shared" si="218"/>
        <v>24</v>
      </c>
      <c r="S976" s="120">
        <f t="shared" si="219"/>
        <v>1</v>
      </c>
      <c r="T976" s="120">
        <f t="shared" si="220"/>
        <v>1</v>
      </c>
      <c r="U976" s="149"/>
      <c r="V976" s="142">
        <f>+IF(M976&lt;&gt;0,($L976*(Lister!$F$11+Lister!$F$10*($K976+1000)/1000)+($J976-$L976)*Lister!$F$9)*1.05/$M976/60,0)</f>
        <v>0</v>
      </c>
      <c r="W976" s="142"/>
      <c r="X976" s="158">
        <f t="shared" si="213"/>
        <v>0</v>
      </c>
      <c r="Y976" s="121">
        <f t="shared" si="211"/>
        <v>0</v>
      </c>
      <c r="Z976" s="121">
        <f t="shared" si="212"/>
        <v>0</v>
      </c>
    </row>
    <row r="977" spans="1:26" x14ac:dyDescent="0.25">
      <c r="A977" s="37"/>
      <c r="B977" s="57"/>
      <c r="C977" s="57"/>
      <c r="D977" s="57"/>
      <c r="E977" s="57"/>
      <c r="F977" s="57"/>
      <c r="G977" s="70"/>
      <c r="H977" s="71"/>
      <c r="I977" s="70"/>
      <c r="J977" s="61"/>
      <c r="K977" s="61"/>
      <c r="L977" s="61"/>
      <c r="M977" s="61"/>
      <c r="N977" s="120">
        <f t="shared" si="214"/>
        <v>0</v>
      </c>
      <c r="O977" s="120">
        <f t="shared" si="215"/>
        <v>0</v>
      </c>
      <c r="P977" s="121">
        <f t="shared" si="216"/>
        <v>0</v>
      </c>
      <c r="Q977" s="121">
        <f t="shared" si="217"/>
        <v>0</v>
      </c>
      <c r="R977" s="122">
        <f t="shared" si="218"/>
        <v>24</v>
      </c>
      <c r="S977" s="120">
        <f t="shared" si="219"/>
        <v>1</v>
      </c>
      <c r="T977" s="120">
        <f t="shared" si="220"/>
        <v>1</v>
      </c>
      <c r="U977" s="149"/>
      <c r="V977" s="142">
        <f>+IF(M977&lt;&gt;0,($L977*(Lister!$F$11+Lister!$F$10*($K977+1000)/1000)+($J977-$L977)*Lister!$F$9)*1.05/$M977/60,0)</f>
        <v>0</v>
      </c>
      <c r="W977" s="142"/>
      <c r="X977" s="158">
        <f t="shared" si="213"/>
        <v>0</v>
      </c>
      <c r="Y977" s="121">
        <f t="shared" si="211"/>
        <v>0</v>
      </c>
      <c r="Z977" s="121">
        <f t="shared" si="212"/>
        <v>0</v>
      </c>
    </row>
    <row r="978" spans="1:26" x14ac:dyDescent="0.25">
      <c r="A978" s="37"/>
      <c r="B978" s="57"/>
      <c r="C978" s="57"/>
      <c r="D978" s="57"/>
      <c r="E978" s="57"/>
      <c r="F978" s="57"/>
      <c r="G978" s="70"/>
      <c r="H978" s="71"/>
      <c r="I978" s="70"/>
      <c r="J978" s="61"/>
      <c r="K978" s="61"/>
      <c r="L978" s="61"/>
      <c r="M978" s="61"/>
      <c r="N978" s="120">
        <f t="shared" si="214"/>
        <v>0</v>
      </c>
      <c r="O978" s="120">
        <f t="shared" si="215"/>
        <v>0</v>
      </c>
      <c r="P978" s="121">
        <f t="shared" si="216"/>
        <v>0</v>
      </c>
      <c r="Q978" s="121">
        <f t="shared" si="217"/>
        <v>0</v>
      </c>
      <c r="R978" s="122">
        <f t="shared" si="218"/>
        <v>24</v>
      </c>
      <c r="S978" s="120">
        <f t="shared" si="219"/>
        <v>1</v>
      </c>
      <c r="T978" s="120">
        <f t="shared" si="220"/>
        <v>1</v>
      </c>
      <c r="U978" s="149"/>
      <c r="V978" s="142">
        <f>+IF(M978&lt;&gt;0,($L978*(Lister!$F$11+Lister!$F$10*($K978+1000)/1000)+($J978-$L978)*Lister!$F$9)*1.05/$M978/60,0)</f>
        <v>0</v>
      </c>
      <c r="W978" s="142"/>
      <c r="X978" s="158">
        <f t="shared" si="213"/>
        <v>0</v>
      </c>
      <c r="Y978" s="121">
        <f t="shared" ref="Y978:Y1041" si="221">+IF(V978&lt;&gt;0,S978/V978,0)</f>
        <v>0</v>
      </c>
      <c r="Z978" s="121">
        <f t="shared" si="212"/>
        <v>0</v>
      </c>
    </row>
    <row r="979" spans="1:26" x14ac:dyDescent="0.25">
      <c r="A979" s="37"/>
      <c r="B979" s="57"/>
      <c r="C979" s="57"/>
      <c r="D979" s="57"/>
      <c r="E979" s="57"/>
      <c r="F979" s="57"/>
      <c r="G979" s="70"/>
      <c r="H979" s="71"/>
      <c r="I979" s="70"/>
      <c r="J979" s="61"/>
      <c r="K979" s="61"/>
      <c r="L979" s="61"/>
      <c r="M979" s="61"/>
      <c r="N979" s="120">
        <f t="shared" si="214"/>
        <v>0</v>
      </c>
      <c r="O979" s="120">
        <f t="shared" si="215"/>
        <v>0</v>
      </c>
      <c r="P979" s="121">
        <f t="shared" si="216"/>
        <v>0</v>
      </c>
      <c r="Q979" s="121">
        <f t="shared" si="217"/>
        <v>0</v>
      </c>
      <c r="R979" s="122">
        <f t="shared" si="218"/>
        <v>24</v>
      </c>
      <c r="S979" s="120">
        <f t="shared" si="219"/>
        <v>1</v>
      </c>
      <c r="T979" s="120">
        <f t="shared" si="220"/>
        <v>1</v>
      </c>
      <c r="U979" s="149"/>
      <c r="V979" s="142">
        <f>+IF(M979&lt;&gt;0,($L979*(Lister!$F$11+Lister!$F$10*($K979+1000)/1000)+($J979-$L979)*Lister!$F$9)*1.05/$M979/60,0)</f>
        <v>0</v>
      </c>
      <c r="W979" s="142"/>
      <c r="X979" s="158">
        <f t="shared" si="213"/>
        <v>0</v>
      </c>
      <c r="Y979" s="121">
        <f t="shared" si="221"/>
        <v>0</v>
      </c>
      <c r="Z979" s="121">
        <f t="shared" si="212"/>
        <v>0</v>
      </c>
    </row>
    <row r="980" spans="1:26" x14ac:dyDescent="0.25">
      <c r="A980" s="37"/>
      <c r="B980" s="57"/>
      <c r="C980" s="57"/>
      <c r="D980" s="57"/>
      <c r="E980" s="57"/>
      <c r="F980" s="57"/>
      <c r="G980" s="70"/>
      <c r="H980" s="71"/>
      <c r="I980" s="70"/>
      <c r="J980" s="61"/>
      <c r="K980" s="61"/>
      <c r="L980" s="61"/>
      <c r="M980" s="61"/>
      <c r="N980" s="120">
        <f t="shared" si="214"/>
        <v>0</v>
      </c>
      <c r="O980" s="120">
        <f t="shared" si="215"/>
        <v>0</v>
      </c>
      <c r="P980" s="121">
        <f t="shared" si="216"/>
        <v>0</v>
      </c>
      <c r="Q980" s="121">
        <f t="shared" si="217"/>
        <v>0</v>
      </c>
      <c r="R980" s="122">
        <f t="shared" si="218"/>
        <v>24</v>
      </c>
      <c r="S980" s="120">
        <f t="shared" si="219"/>
        <v>1</v>
      </c>
      <c r="T980" s="120">
        <f t="shared" si="220"/>
        <v>1</v>
      </c>
      <c r="U980" s="149"/>
      <c r="V980" s="142">
        <f>+IF(M980&lt;&gt;0,($L980*(Lister!$F$11+Lister!$F$10*($K980+1000)/1000)+($J980-$L980)*Lister!$F$9)*1.05/$M980/60,0)</f>
        <v>0</v>
      </c>
      <c r="W980" s="142"/>
      <c r="X980" s="158">
        <f t="shared" si="213"/>
        <v>0</v>
      </c>
      <c r="Y980" s="121">
        <f t="shared" si="221"/>
        <v>0</v>
      </c>
      <c r="Z980" s="121">
        <f t="shared" si="212"/>
        <v>0</v>
      </c>
    </row>
    <row r="981" spans="1:26" x14ac:dyDescent="0.25">
      <c r="A981" s="37"/>
      <c r="B981" s="57"/>
      <c r="C981" s="57"/>
      <c r="D981" s="57"/>
      <c r="E981" s="57"/>
      <c r="F981" s="57"/>
      <c r="G981" s="70"/>
      <c r="H981" s="71"/>
      <c r="I981" s="70"/>
      <c r="J981" s="61"/>
      <c r="K981" s="61"/>
      <c r="L981" s="61"/>
      <c r="M981" s="61"/>
      <c r="N981" s="120">
        <f t="shared" si="214"/>
        <v>0</v>
      </c>
      <c r="O981" s="120">
        <f t="shared" si="215"/>
        <v>0</v>
      </c>
      <c r="P981" s="121">
        <f t="shared" si="216"/>
        <v>0</v>
      </c>
      <c r="Q981" s="121">
        <f t="shared" si="217"/>
        <v>0</v>
      </c>
      <c r="R981" s="122">
        <f t="shared" si="218"/>
        <v>24</v>
      </c>
      <c r="S981" s="120">
        <f t="shared" si="219"/>
        <v>1</v>
      </c>
      <c r="T981" s="120">
        <f t="shared" si="220"/>
        <v>1</v>
      </c>
      <c r="U981" s="149"/>
      <c r="V981" s="142">
        <f>+IF(M981&lt;&gt;0,($L981*(Lister!$F$11+Lister!$F$10*($K981+1000)/1000)+($J981-$L981)*Lister!$F$9)*1.05/$M981/60,0)</f>
        <v>0</v>
      </c>
      <c r="W981" s="142"/>
      <c r="X981" s="158">
        <f t="shared" si="213"/>
        <v>0</v>
      </c>
      <c r="Y981" s="121">
        <f t="shared" si="221"/>
        <v>0</v>
      </c>
      <c r="Z981" s="121">
        <f t="shared" si="212"/>
        <v>0</v>
      </c>
    </row>
    <row r="982" spans="1:26" x14ac:dyDescent="0.25">
      <c r="A982" s="37"/>
      <c r="B982" s="57"/>
      <c r="C982" s="57"/>
      <c r="D982" s="57"/>
      <c r="E982" s="57"/>
      <c r="F982" s="57"/>
      <c r="G982" s="70"/>
      <c r="H982" s="71"/>
      <c r="I982" s="70"/>
      <c r="J982" s="61"/>
      <c r="K982" s="61"/>
      <c r="L982" s="61"/>
      <c r="M982" s="61"/>
      <c r="N982" s="120">
        <f t="shared" si="214"/>
        <v>0</v>
      </c>
      <c r="O982" s="120">
        <f t="shared" si="215"/>
        <v>0</v>
      </c>
      <c r="P982" s="121">
        <f t="shared" si="216"/>
        <v>0</v>
      </c>
      <c r="Q982" s="121">
        <f t="shared" si="217"/>
        <v>0</v>
      </c>
      <c r="R982" s="122">
        <f t="shared" si="218"/>
        <v>24</v>
      </c>
      <c r="S982" s="120">
        <f t="shared" si="219"/>
        <v>1</v>
      </c>
      <c r="T982" s="120">
        <f t="shared" si="220"/>
        <v>1</v>
      </c>
      <c r="U982" s="149"/>
      <c r="V982" s="142">
        <f>+IF(M982&lt;&gt;0,($L982*(Lister!$F$11+Lister!$F$10*($K982+1000)/1000)+($J982-$L982)*Lister!$F$9)*1.05/$M982/60,0)</f>
        <v>0</v>
      </c>
      <c r="W982" s="142"/>
      <c r="X982" s="158">
        <f t="shared" si="213"/>
        <v>0</v>
      </c>
      <c r="Y982" s="121">
        <f t="shared" si="221"/>
        <v>0</v>
      </c>
      <c r="Z982" s="121">
        <f t="shared" si="212"/>
        <v>0</v>
      </c>
    </row>
    <row r="983" spans="1:26" x14ac:dyDescent="0.25">
      <c r="A983" s="37"/>
      <c r="B983" s="57"/>
      <c r="C983" s="57"/>
      <c r="D983" s="57"/>
      <c r="E983" s="57"/>
      <c r="F983" s="57"/>
      <c r="G983" s="70"/>
      <c r="H983" s="71"/>
      <c r="I983" s="70"/>
      <c r="J983" s="61"/>
      <c r="K983" s="61"/>
      <c r="L983" s="61"/>
      <c r="M983" s="61"/>
      <c r="N983" s="120">
        <f t="shared" si="214"/>
        <v>0</v>
      </c>
      <c r="O983" s="120">
        <f t="shared" si="215"/>
        <v>0</v>
      </c>
      <c r="P983" s="121">
        <f t="shared" si="216"/>
        <v>0</v>
      </c>
      <c r="Q983" s="121">
        <f t="shared" si="217"/>
        <v>0</v>
      </c>
      <c r="R983" s="122">
        <f t="shared" si="218"/>
        <v>24</v>
      </c>
      <c r="S983" s="120">
        <f t="shared" si="219"/>
        <v>1</v>
      </c>
      <c r="T983" s="120">
        <f t="shared" si="220"/>
        <v>1</v>
      </c>
      <c r="U983" s="149"/>
      <c r="V983" s="142">
        <f>+IF(M983&lt;&gt;0,($L983*(Lister!$F$11+Lister!$F$10*($K983+1000)/1000)+($J983-$L983)*Lister!$F$9)*1.05/$M983/60,0)</f>
        <v>0</v>
      </c>
      <c r="W983" s="142"/>
      <c r="X983" s="158">
        <f t="shared" si="213"/>
        <v>0</v>
      </c>
      <c r="Y983" s="121">
        <f t="shared" si="221"/>
        <v>0</v>
      </c>
      <c r="Z983" s="121">
        <f t="shared" ref="Z983:Z1046" si="222">+IF(X983&lt;&gt;0,T983/X983,0)</f>
        <v>0</v>
      </c>
    </row>
    <row r="984" spans="1:26" x14ac:dyDescent="0.25">
      <c r="A984" s="37"/>
      <c r="B984" s="57"/>
      <c r="C984" s="57"/>
      <c r="D984" s="57"/>
      <c r="E984" s="57"/>
      <c r="F984" s="57"/>
      <c r="G984" s="70"/>
      <c r="H984" s="71"/>
      <c r="I984" s="70"/>
      <c r="J984" s="61"/>
      <c r="K984" s="61"/>
      <c r="L984" s="61"/>
      <c r="M984" s="61"/>
      <c r="N984" s="120">
        <f t="shared" si="214"/>
        <v>0</v>
      </c>
      <c r="O984" s="120">
        <f t="shared" si="215"/>
        <v>0</v>
      </c>
      <c r="P984" s="121">
        <f t="shared" si="216"/>
        <v>0</v>
      </c>
      <c r="Q984" s="121">
        <f t="shared" si="217"/>
        <v>0</v>
      </c>
      <c r="R984" s="122">
        <f t="shared" si="218"/>
        <v>24</v>
      </c>
      <c r="S984" s="120">
        <f t="shared" si="219"/>
        <v>1</v>
      </c>
      <c r="T984" s="120">
        <f t="shared" si="220"/>
        <v>1</v>
      </c>
      <c r="U984" s="149"/>
      <c r="V984" s="142">
        <f>+IF(M984&lt;&gt;0,($L984*(Lister!$F$11+Lister!$F$10*($K984+1000)/1000)+($J984-$L984)*Lister!$F$9)*1.05/$M984/60,0)</f>
        <v>0</v>
      </c>
      <c r="W984" s="142"/>
      <c r="X984" s="158">
        <f t="shared" si="213"/>
        <v>0</v>
      </c>
      <c r="Y984" s="121">
        <f t="shared" si="221"/>
        <v>0</v>
      </c>
      <c r="Z984" s="121">
        <f t="shared" si="222"/>
        <v>0</v>
      </c>
    </row>
    <row r="985" spans="1:26" x14ac:dyDescent="0.25">
      <c r="A985" s="37"/>
      <c r="B985" s="57"/>
      <c r="C985" s="57"/>
      <c r="D985" s="57"/>
      <c r="E985" s="57"/>
      <c r="F985" s="57"/>
      <c r="G985" s="70"/>
      <c r="H985" s="71"/>
      <c r="I985" s="70"/>
      <c r="J985" s="61"/>
      <c r="K985" s="61"/>
      <c r="L985" s="61"/>
      <c r="M985" s="61"/>
      <c r="N985" s="120">
        <f t="shared" si="214"/>
        <v>0</v>
      </c>
      <c r="O985" s="120">
        <f t="shared" si="215"/>
        <v>0</v>
      </c>
      <c r="P985" s="121">
        <f t="shared" si="216"/>
        <v>0</v>
      </c>
      <c r="Q985" s="121">
        <f t="shared" si="217"/>
        <v>0</v>
      </c>
      <c r="R985" s="122">
        <f t="shared" si="218"/>
        <v>24</v>
      </c>
      <c r="S985" s="120">
        <f t="shared" si="219"/>
        <v>1</v>
      </c>
      <c r="T985" s="120">
        <f t="shared" si="220"/>
        <v>1</v>
      </c>
      <c r="U985" s="149"/>
      <c r="V985" s="142">
        <f>+IF(M985&lt;&gt;0,($L985*(Lister!$F$11+Lister!$F$10*($K985+1000)/1000)+($J985-$L985)*Lister!$F$9)*1.05/$M985/60,0)</f>
        <v>0</v>
      </c>
      <c r="W985" s="142"/>
      <c r="X985" s="158">
        <f t="shared" si="213"/>
        <v>0</v>
      </c>
      <c r="Y985" s="121">
        <f t="shared" si="221"/>
        <v>0</v>
      </c>
      <c r="Z985" s="121">
        <f t="shared" si="222"/>
        <v>0</v>
      </c>
    </row>
    <row r="986" spans="1:26" x14ac:dyDescent="0.25">
      <c r="A986" s="37"/>
      <c r="B986" s="57"/>
      <c r="C986" s="57"/>
      <c r="D986" s="57"/>
      <c r="E986" s="57"/>
      <c r="F986" s="57"/>
      <c r="G986" s="70"/>
      <c r="H986" s="71"/>
      <c r="I986" s="70"/>
      <c r="J986" s="61"/>
      <c r="K986" s="61"/>
      <c r="L986" s="61"/>
      <c r="M986" s="61"/>
      <c r="N986" s="120">
        <f t="shared" si="214"/>
        <v>0</v>
      </c>
      <c r="O986" s="120">
        <f t="shared" si="215"/>
        <v>0</v>
      </c>
      <c r="P986" s="121">
        <f t="shared" si="216"/>
        <v>0</v>
      </c>
      <c r="Q986" s="121">
        <f t="shared" si="217"/>
        <v>0</v>
      </c>
      <c r="R986" s="122">
        <f t="shared" si="218"/>
        <v>24</v>
      </c>
      <c r="S986" s="120">
        <f t="shared" si="219"/>
        <v>1</v>
      </c>
      <c r="T986" s="120">
        <f t="shared" si="220"/>
        <v>1</v>
      </c>
      <c r="U986" s="149"/>
      <c r="V986" s="142">
        <f>+IF(M986&lt;&gt;0,($L986*(Lister!$F$11+Lister!$F$10*($K986+1000)/1000)+($J986-$L986)*Lister!$F$9)*1.05/$M986/60,0)</f>
        <v>0</v>
      </c>
      <c r="W986" s="142"/>
      <c r="X986" s="158">
        <f t="shared" si="213"/>
        <v>0</v>
      </c>
      <c r="Y986" s="121">
        <f t="shared" si="221"/>
        <v>0</v>
      </c>
      <c r="Z986" s="121">
        <f t="shared" si="222"/>
        <v>0</v>
      </c>
    </row>
    <row r="987" spans="1:26" x14ac:dyDescent="0.25">
      <c r="A987" s="37"/>
      <c r="B987" s="57"/>
      <c r="C987" s="57"/>
      <c r="D987" s="57"/>
      <c r="E987" s="57"/>
      <c r="F987" s="57"/>
      <c r="G987" s="70"/>
      <c r="H987" s="71"/>
      <c r="I987" s="70"/>
      <c r="J987" s="61"/>
      <c r="K987" s="61"/>
      <c r="L987" s="61"/>
      <c r="M987" s="61"/>
      <c r="N987" s="120">
        <f t="shared" si="214"/>
        <v>0</v>
      </c>
      <c r="O987" s="120">
        <f t="shared" si="215"/>
        <v>0</v>
      </c>
      <c r="P987" s="121">
        <f t="shared" si="216"/>
        <v>0</v>
      </c>
      <c r="Q987" s="121">
        <f t="shared" si="217"/>
        <v>0</v>
      </c>
      <c r="R987" s="122">
        <f t="shared" si="218"/>
        <v>24</v>
      </c>
      <c r="S987" s="120">
        <f t="shared" si="219"/>
        <v>1</v>
      </c>
      <c r="T987" s="120">
        <f t="shared" si="220"/>
        <v>1</v>
      </c>
      <c r="U987" s="149"/>
      <c r="V987" s="142">
        <f>+IF(M987&lt;&gt;0,($L987*(Lister!$F$11+Lister!$F$10*($K987+1000)/1000)+($J987-$L987)*Lister!$F$9)*1.05/$M987/60,0)</f>
        <v>0</v>
      </c>
      <c r="W987" s="142"/>
      <c r="X987" s="158">
        <f t="shared" si="213"/>
        <v>0</v>
      </c>
      <c r="Y987" s="121">
        <f t="shared" si="221"/>
        <v>0</v>
      </c>
      <c r="Z987" s="121">
        <f t="shared" si="222"/>
        <v>0</v>
      </c>
    </row>
    <row r="988" spans="1:26" x14ac:dyDescent="0.25">
      <c r="A988" s="37"/>
      <c r="B988" s="57"/>
      <c r="C988" s="57"/>
      <c r="D988" s="57"/>
      <c r="E988" s="57"/>
      <c r="F988" s="57"/>
      <c r="G988" s="70"/>
      <c r="H988" s="71"/>
      <c r="I988" s="70"/>
      <c r="J988" s="61"/>
      <c r="K988" s="61"/>
      <c r="L988" s="61"/>
      <c r="M988" s="61"/>
      <c r="N988" s="120">
        <f t="shared" si="214"/>
        <v>0</v>
      </c>
      <c r="O988" s="120">
        <f t="shared" si="215"/>
        <v>0</v>
      </c>
      <c r="P988" s="121">
        <f t="shared" si="216"/>
        <v>0</v>
      </c>
      <c r="Q988" s="121">
        <f t="shared" si="217"/>
        <v>0</v>
      </c>
      <c r="R988" s="122">
        <f t="shared" si="218"/>
        <v>24</v>
      </c>
      <c r="S988" s="120">
        <f t="shared" si="219"/>
        <v>1</v>
      </c>
      <c r="T988" s="120">
        <f t="shared" si="220"/>
        <v>1</v>
      </c>
      <c r="U988" s="149"/>
      <c r="V988" s="142">
        <f>+IF(M988&lt;&gt;0,($L988*(Lister!$F$11+Lister!$F$10*($K988+1000)/1000)+($J988-$L988)*Lister!$F$9)*1.05/$M988/60,0)</f>
        <v>0</v>
      </c>
      <c r="W988" s="142"/>
      <c r="X988" s="158">
        <f t="shared" si="213"/>
        <v>0</v>
      </c>
      <c r="Y988" s="121">
        <f t="shared" si="221"/>
        <v>0</v>
      </c>
      <c r="Z988" s="121">
        <f t="shared" si="222"/>
        <v>0</v>
      </c>
    </row>
    <row r="989" spans="1:26" x14ac:dyDescent="0.25">
      <c r="A989" s="37"/>
      <c r="B989" s="57"/>
      <c r="C989" s="57"/>
      <c r="D989" s="57"/>
      <c r="E989" s="57"/>
      <c r="F989" s="57"/>
      <c r="G989" s="70"/>
      <c r="H989" s="71"/>
      <c r="I989" s="70"/>
      <c r="J989" s="61"/>
      <c r="K989" s="61"/>
      <c r="L989" s="61"/>
      <c r="M989" s="61"/>
      <c r="N989" s="120">
        <f t="shared" si="214"/>
        <v>0</v>
      </c>
      <c r="O989" s="120">
        <f t="shared" si="215"/>
        <v>0</v>
      </c>
      <c r="P989" s="121">
        <f t="shared" si="216"/>
        <v>0</v>
      </c>
      <c r="Q989" s="121">
        <f t="shared" si="217"/>
        <v>0</v>
      </c>
      <c r="R989" s="122">
        <f t="shared" si="218"/>
        <v>24</v>
      </c>
      <c r="S989" s="120">
        <f t="shared" si="219"/>
        <v>1</v>
      </c>
      <c r="T989" s="120">
        <f t="shared" si="220"/>
        <v>1</v>
      </c>
      <c r="U989" s="149"/>
      <c r="V989" s="142">
        <f>+IF(M989&lt;&gt;0,($L989*(Lister!$F$11+Lister!$F$10*($K989+1000)/1000)+($J989-$L989)*Lister!$F$9)*1.05/$M989/60,0)</f>
        <v>0</v>
      </c>
      <c r="W989" s="142"/>
      <c r="X989" s="158">
        <f t="shared" si="213"/>
        <v>0</v>
      </c>
      <c r="Y989" s="121">
        <f t="shared" si="221"/>
        <v>0</v>
      </c>
      <c r="Z989" s="121">
        <f t="shared" si="222"/>
        <v>0</v>
      </c>
    </row>
    <row r="990" spans="1:26" x14ac:dyDescent="0.25">
      <c r="A990" s="37"/>
      <c r="B990" s="57"/>
      <c r="C990" s="57"/>
      <c r="D990" s="57"/>
      <c r="E990" s="57"/>
      <c r="F990" s="57"/>
      <c r="G990" s="70"/>
      <c r="H990" s="71"/>
      <c r="I990" s="70"/>
      <c r="J990" s="61"/>
      <c r="K990" s="61"/>
      <c r="L990" s="61"/>
      <c r="M990" s="61"/>
      <c r="N990" s="120">
        <f t="shared" si="214"/>
        <v>0</v>
      </c>
      <c r="O990" s="120">
        <f t="shared" si="215"/>
        <v>0</v>
      </c>
      <c r="P990" s="121">
        <f t="shared" si="216"/>
        <v>0</v>
      </c>
      <c r="Q990" s="121">
        <f t="shared" si="217"/>
        <v>0</v>
      </c>
      <c r="R990" s="122">
        <f t="shared" si="218"/>
        <v>24</v>
      </c>
      <c r="S990" s="120">
        <f t="shared" si="219"/>
        <v>1</v>
      </c>
      <c r="T990" s="120">
        <f t="shared" si="220"/>
        <v>1</v>
      </c>
      <c r="U990" s="149"/>
      <c r="V990" s="142">
        <f>+IF(M990&lt;&gt;0,($L990*(Lister!$F$11+Lister!$F$10*($K990+1000)/1000)+($J990-$L990)*Lister!$F$9)*1.05/$M990/60,0)</f>
        <v>0</v>
      </c>
      <c r="W990" s="142"/>
      <c r="X990" s="158">
        <f t="shared" si="213"/>
        <v>0</v>
      </c>
      <c r="Y990" s="121">
        <f t="shared" si="221"/>
        <v>0</v>
      </c>
      <c r="Z990" s="121">
        <f t="shared" si="222"/>
        <v>0</v>
      </c>
    </row>
    <row r="991" spans="1:26" x14ac:dyDescent="0.25">
      <c r="A991" s="37"/>
      <c r="B991" s="57"/>
      <c r="C991" s="57"/>
      <c r="D991" s="57"/>
      <c r="E991" s="57"/>
      <c r="F991" s="57"/>
      <c r="G991" s="70"/>
      <c r="H991" s="71"/>
      <c r="I991" s="70"/>
      <c r="J991" s="61"/>
      <c r="K991" s="61"/>
      <c r="L991" s="61"/>
      <c r="M991" s="61"/>
      <c r="N991" s="120">
        <f t="shared" si="214"/>
        <v>0</v>
      </c>
      <c r="O991" s="120">
        <f t="shared" si="215"/>
        <v>0</v>
      </c>
      <c r="P991" s="121">
        <f t="shared" si="216"/>
        <v>0</v>
      </c>
      <c r="Q991" s="121">
        <f t="shared" si="217"/>
        <v>0</v>
      </c>
      <c r="R991" s="122">
        <f t="shared" si="218"/>
        <v>24</v>
      </c>
      <c r="S991" s="120">
        <f t="shared" si="219"/>
        <v>1</v>
      </c>
      <c r="T991" s="120">
        <f t="shared" si="220"/>
        <v>1</v>
      </c>
      <c r="U991" s="149"/>
      <c r="V991" s="142">
        <f>+IF(M991&lt;&gt;0,($L991*(Lister!$F$11+Lister!$F$10*($K991+1000)/1000)+($J991-$L991)*Lister!$F$9)*1.05/$M991/60,0)</f>
        <v>0</v>
      </c>
      <c r="W991" s="142"/>
      <c r="X991" s="158">
        <f t="shared" si="213"/>
        <v>0</v>
      </c>
      <c r="Y991" s="121">
        <f t="shared" si="221"/>
        <v>0</v>
      </c>
      <c r="Z991" s="121">
        <f t="shared" si="222"/>
        <v>0</v>
      </c>
    </row>
    <row r="992" spans="1:26" x14ac:dyDescent="0.25">
      <c r="A992" s="37"/>
      <c r="B992" s="57"/>
      <c r="C992" s="57"/>
      <c r="D992" s="57"/>
      <c r="E992" s="57"/>
      <c r="F992" s="57"/>
      <c r="G992" s="70"/>
      <c r="H992" s="71"/>
      <c r="I992" s="70"/>
      <c r="J992" s="61"/>
      <c r="K992" s="61"/>
      <c r="L992" s="61"/>
      <c r="M992" s="61"/>
      <c r="N992" s="120">
        <f t="shared" si="214"/>
        <v>0</v>
      </c>
      <c r="O992" s="120">
        <f t="shared" si="215"/>
        <v>0</v>
      </c>
      <c r="P992" s="121">
        <f t="shared" si="216"/>
        <v>0</v>
      </c>
      <c r="Q992" s="121">
        <f t="shared" si="217"/>
        <v>0</v>
      </c>
      <c r="R992" s="122">
        <f t="shared" si="218"/>
        <v>24</v>
      </c>
      <c r="S992" s="120">
        <f t="shared" si="219"/>
        <v>1</v>
      </c>
      <c r="T992" s="120">
        <f t="shared" si="220"/>
        <v>1</v>
      </c>
      <c r="U992" s="149"/>
      <c r="V992" s="142">
        <f>+IF(M992&lt;&gt;0,($L992*(Lister!$F$11+Lister!$F$10*($K992+1000)/1000)+($J992-$L992)*Lister!$F$9)*1.05/$M992/60,0)</f>
        <v>0</v>
      </c>
      <c r="W992" s="142"/>
      <c r="X992" s="158">
        <f t="shared" si="213"/>
        <v>0</v>
      </c>
      <c r="Y992" s="121">
        <f t="shared" si="221"/>
        <v>0</v>
      </c>
      <c r="Z992" s="121">
        <f t="shared" si="222"/>
        <v>0</v>
      </c>
    </row>
    <row r="993" spans="1:26" x14ac:dyDescent="0.25">
      <c r="A993" s="37"/>
      <c r="B993" s="57"/>
      <c r="C993" s="57"/>
      <c r="D993" s="57"/>
      <c r="E993" s="57"/>
      <c r="F993" s="57"/>
      <c r="G993" s="70"/>
      <c r="H993" s="71"/>
      <c r="I993" s="70"/>
      <c r="J993" s="61"/>
      <c r="K993" s="61"/>
      <c r="L993" s="61"/>
      <c r="M993" s="61"/>
      <c r="N993" s="120">
        <f t="shared" si="214"/>
        <v>0</v>
      </c>
      <c r="O993" s="120">
        <f t="shared" si="215"/>
        <v>0</v>
      </c>
      <c r="P993" s="121">
        <f t="shared" si="216"/>
        <v>0</v>
      </c>
      <c r="Q993" s="121">
        <f t="shared" si="217"/>
        <v>0</v>
      </c>
      <c r="R993" s="122">
        <f t="shared" si="218"/>
        <v>24</v>
      </c>
      <c r="S993" s="120">
        <f t="shared" si="219"/>
        <v>1</v>
      </c>
      <c r="T993" s="120">
        <f t="shared" si="220"/>
        <v>1</v>
      </c>
      <c r="U993" s="149"/>
      <c r="V993" s="142">
        <f>+IF(M993&lt;&gt;0,($L993*(Lister!$F$11+Lister!$F$10*($K993+1000)/1000)+($J993-$L993)*Lister!$F$9)*1.05/$M993/60,0)</f>
        <v>0</v>
      </c>
      <c r="W993" s="142"/>
      <c r="X993" s="158">
        <f t="shared" si="213"/>
        <v>0</v>
      </c>
      <c r="Y993" s="121">
        <f t="shared" si="221"/>
        <v>0</v>
      </c>
      <c r="Z993" s="121">
        <f t="shared" si="222"/>
        <v>0</v>
      </c>
    </row>
    <row r="994" spans="1:26" x14ac:dyDescent="0.25">
      <c r="A994" s="37"/>
      <c r="B994" s="57"/>
      <c r="C994" s="57"/>
      <c r="D994" s="57"/>
      <c r="E994" s="57"/>
      <c r="F994" s="57"/>
      <c r="G994" s="70"/>
      <c r="H994" s="71"/>
      <c r="I994" s="70"/>
      <c r="J994" s="61"/>
      <c r="K994" s="61"/>
      <c r="L994" s="61"/>
      <c r="M994" s="61"/>
      <c r="N994" s="120">
        <f t="shared" si="214"/>
        <v>0</v>
      </c>
      <c r="O994" s="120">
        <f t="shared" si="215"/>
        <v>0</v>
      </c>
      <c r="P994" s="121">
        <f t="shared" si="216"/>
        <v>0</v>
      </c>
      <c r="Q994" s="121">
        <f t="shared" si="217"/>
        <v>0</v>
      </c>
      <c r="R994" s="122">
        <f t="shared" si="218"/>
        <v>24</v>
      </c>
      <c r="S994" s="120">
        <f t="shared" si="219"/>
        <v>1</v>
      </c>
      <c r="T994" s="120">
        <f t="shared" si="220"/>
        <v>1</v>
      </c>
      <c r="U994" s="149"/>
      <c r="V994" s="142">
        <f>+IF(M994&lt;&gt;0,($L994*(Lister!$F$11+Lister!$F$10*($K994+1000)/1000)+($J994-$L994)*Lister!$F$9)*1.05/$M994/60,0)</f>
        <v>0</v>
      </c>
      <c r="W994" s="142"/>
      <c r="X994" s="158">
        <f t="shared" si="213"/>
        <v>0</v>
      </c>
      <c r="Y994" s="121">
        <f t="shared" si="221"/>
        <v>0</v>
      </c>
      <c r="Z994" s="121">
        <f t="shared" si="222"/>
        <v>0</v>
      </c>
    </row>
    <row r="995" spans="1:26" x14ac:dyDescent="0.25">
      <c r="A995" s="37"/>
      <c r="B995" s="57"/>
      <c r="C995" s="57"/>
      <c r="D995" s="57"/>
      <c r="E995" s="57"/>
      <c r="F995" s="57"/>
      <c r="G995" s="70"/>
      <c r="H995" s="71"/>
      <c r="I995" s="70"/>
      <c r="J995" s="61"/>
      <c r="K995" s="61"/>
      <c r="L995" s="61"/>
      <c r="M995" s="61"/>
      <c r="N995" s="120">
        <f t="shared" si="214"/>
        <v>0</v>
      </c>
      <c r="O995" s="120">
        <f t="shared" si="215"/>
        <v>0</v>
      </c>
      <c r="P995" s="121">
        <f t="shared" si="216"/>
        <v>0</v>
      </c>
      <c r="Q995" s="121">
        <f t="shared" si="217"/>
        <v>0</v>
      </c>
      <c r="R995" s="122">
        <f t="shared" si="218"/>
        <v>24</v>
      </c>
      <c r="S995" s="120">
        <f t="shared" si="219"/>
        <v>1</v>
      </c>
      <c r="T995" s="120">
        <f t="shared" si="220"/>
        <v>1</v>
      </c>
      <c r="U995" s="149"/>
      <c r="V995" s="142">
        <f>+IF(M995&lt;&gt;0,($L995*(Lister!$F$11+Lister!$F$10*($K995+1000)/1000)+($J995-$L995)*Lister!$F$9)*1.05/$M995/60,0)</f>
        <v>0</v>
      </c>
      <c r="W995" s="142"/>
      <c r="X995" s="158">
        <f t="shared" si="213"/>
        <v>0</v>
      </c>
      <c r="Y995" s="121">
        <f t="shared" si="221"/>
        <v>0</v>
      </c>
      <c r="Z995" s="121">
        <f t="shared" si="222"/>
        <v>0</v>
      </c>
    </row>
    <row r="996" spans="1:26" x14ac:dyDescent="0.25">
      <c r="A996" s="37"/>
      <c r="B996" s="57"/>
      <c r="C996" s="57"/>
      <c r="D996" s="57"/>
      <c r="E996" s="57"/>
      <c r="F996" s="57"/>
      <c r="G996" s="70"/>
      <c r="H996" s="71"/>
      <c r="I996" s="70"/>
      <c r="J996" s="61"/>
      <c r="K996" s="61"/>
      <c r="L996" s="61"/>
      <c r="M996" s="61"/>
      <c r="N996" s="120">
        <f t="shared" si="214"/>
        <v>0</v>
      </c>
      <c r="O996" s="120">
        <f t="shared" si="215"/>
        <v>0</v>
      </c>
      <c r="P996" s="121">
        <f t="shared" si="216"/>
        <v>0</v>
      </c>
      <c r="Q996" s="121">
        <f t="shared" si="217"/>
        <v>0</v>
      </c>
      <c r="R996" s="122">
        <f t="shared" si="218"/>
        <v>24</v>
      </c>
      <c r="S996" s="120">
        <f t="shared" si="219"/>
        <v>1</v>
      </c>
      <c r="T996" s="120">
        <f t="shared" si="220"/>
        <v>1</v>
      </c>
      <c r="U996" s="149"/>
      <c r="V996" s="142">
        <f>+IF(M996&lt;&gt;0,($L996*(Lister!$F$11+Lister!$F$10*($K996+1000)/1000)+($J996-$L996)*Lister!$F$9)*1.05/$M996/60,0)</f>
        <v>0</v>
      </c>
      <c r="W996" s="142"/>
      <c r="X996" s="158">
        <f t="shared" si="213"/>
        <v>0</v>
      </c>
      <c r="Y996" s="121">
        <f t="shared" si="221"/>
        <v>0</v>
      </c>
      <c r="Z996" s="121">
        <f t="shared" si="222"/>
        <v>0</v>
      </c>
    </row>
    <row r="997" spans="1:26" x14ac:dyDescent="0.25">
      <c r="A997" s="37"/>
      <c r="B997" s="57"/>
      <c r="C997" s="57"/>
      <c r="D997" s="57"/>
      <c r="E997" s="57"/>
      <c r="F997" s="57"/>
      <c r="G997" s="70"/>
      <c r="H997" s="71"/>
      <c r="I997" s="70"/>
      <c r="J997" s="61"/>
      <c r="K997" s="61"/>
      <c r="L997" s="61"/>
      <c r="M997" s="61"/>
      <c r="N997" s="120">
        <f t="shared" si="214"/>
        <v>0</v>
      </c>
      <c r="O997" s="120">
        <f t="shared" si="215"/>
        <v>0</v>
      </c>
      <c r="P997" s="121">
        <f t="shared" si="216"/>
        <v>0</v>
      </c>
      <c r="Q997" s="121">
        <f t="shared" si="217"/>
        <v>0</v>
      </c>
      <c r="R997" s="122">
        <f t="shared" si="218"/>
        <v>24</v>
      </c>
      <c r="S997" s="120">
        <f t="shared" si="219"/>
        <v>1</v>
      </c>
      <c r="T997" s="120">
        <f t="shared" si="220"/>
        <v>1</v>
      </c>
      <c r="U997" s="149"/>
      <c r="V997" s="142">
        <f>+IF(M997&lt;&gt;0,($L997*(Lister!$F$11+Lister!$F$10*($K997+1000)/1000)+($J997-$L997)*Lister!$F$9)*1.05/$M997/60,0)</f>
        <v>0</v>
      </c>
      <c r="W997" s="142"/>
      <c r="X997" s="158">
        <f t="shared" si="213"/>
        <v>0</v>
      </c>
      <c r="Y997" s="121">
        <f t="shared" si="221"/>
        <v>0</v>
      </c>
      <c r="Z997" s="121">
        <f t="shared" si="222"/>
        <v>0</v>
      </c>
    </row>
    <row r="998" spans="1:26" x14ac:dyDescent="0.25">
      <c r="A998" s="37"/>
      <c r="B998" s="57"/>
      <c r="C998" s="57"/>
      <c r="D998" s="57"/>
      <c r="E998" s="57"/>
      <c r="F998" s="57"/>
      <c r="G998" s="70"/>
      <c r="H998" s="71"/>
      <c r="I998" s="70"/>
      <c r="J998" s="61"/>
      <c r="K998" s="61"/>
      <c r="L998" s="61"/>
      <c r="M998" s="61"/>
      <c r="N998" s="120">
        <f t="shared" si="214"/>
        <v>0</v>
      </c>
      <c r="O998" s="120">
        <f t="shared" si="215"/>
        <v>0</v>
      </c>
      <c r="P998" s="121">
        <f t="shared" si="216"/>
        <v>0</v>
      </c>
      <c r="Q998" s="121">
        <f t="shared" si="217"/>
        <v>0</v>
      </c>
      <c r="R998" s="122">
        <f t="shared" si="218"/>
        <v>24</v>
      </c>
      <c r="S998" s="120">
        <f t="shared" si="219"/>
        <v>1</v>
      </c>
      <c r="T998" s="120">
        <f t="shared" si="220"/>
        <v>1</v>
      </c>
      <c r="U998" s="149"/>
      <c r="V998" s="142">
        <f>+IF(M998&lt;&gt;0,($L998*(Lister!$F$11+Lister!$F$10*($K998+1000)/1000)+($J998-$L998)*Lister!$F$9)*1.05/$M998/60,0)</f>
        <v>0</v>
      </c>
      <c r="W998" s="142"/>
      <c r="X998" s="158">
        <f t="shared" si="213"/>
        <v>0</v>
      </c>
      <c r="Y998" s="121">
        <f t="shared" si="221"/>
        <v>0</v>
      </c>
      <c r="Z998" s="121">
        <f t="shared" si="222"/>
        <v>0</v>
      </c>
    </row>
    <row r="999" spans="1:26" x14ac:dyDescent="0.25">
      <c r="A999" s="37"/>
      <c r="B999" s="57"/>
      <c r="C999" s="57"/>
      <c r="D999" s="57"/>
      <c r="E999" s="57"/>
      <c r="F999" s="57"/>
      <c r="G999" s="70"/>
      <c r="H999" s="71"/>
      <c r="I999" s="70"/>
      <c r="J999" s="61"/>
      <c r="K999" s="61"/>
      <c r="L999" s="61"/>
      <c r="M999" s="61"/>
      <c r="N999" s="120">
        <f t="shared" si="214"/>
        <v>0</v>
      </c>
      <c r="O999" s="120">
        <f t="shared" si="215"/>
        <v>0</v>
      </c>
      <c r="P999" s="121">
        <f t="shared" si="216"/>
        <v>0</v>
      </c>
      <c r="Q999" s="121">
        <f t="shared" si="217"/>
        <v>0</v>
      </c>
      <c r="R999" s="122">
        <f t="shared" si="218"/>
        <v>24</v>
      </c>
      <c r="S999" s="120">
        <f t="shared" si="219"/>
        <v>1</v>
      </c>
      <c r="T999" s="120">
        <f t="shared" si="220"/>
        <v>1</v>
      </c>
      <c r="U999" s="149"/>
      <c r="V999" s="142">
        <f>+IF(M999&lt;&gt;0,($L999*(Lister!$F$11+Lister!$F$10*($K999+1000)/1000)+($J999-$L999)*Lister!$F$9)*1.05/$M999/60,0)</f>
        <v>0</v>
      </c>
      <c r="W999" s="142"/>
      <c r="X999" s="158">
        <f t="shared" si="213"/>
        <v>0</v>
      </c>
      <c r="Y999" s="121">
        <f t="shared" si="221"/>
        <v>0</v>
      </c>
      <c r="Z999" s="121">
        <f t="shared" si="222"/>
        <v>0</v>
      </c>
    </row>
    <row r="1000" spans="1:26" x14ac:dyDescent="0.25">
      <c r="A1000" s="37"/>
      <c r="B1000" s="57"/>
      <c r="C1000" s="57"/>
      <c r="D1000" s="57"/>
      <c r="E1000" s="57"/>
      <c r="F1000" s="57"/>
      <c r="G1000" s="70"/>
      <c r="H1000" s="71"/>
      <c r="I1000" s="70"/>
      <c r="J1000" s="61"/>
      <c r="K1000" s="61"/>
      <c r="L1000" s="61"/>
      <c r="M1000" s="61"/>
      <c r="N1000" s="120">
        <f t="shared" si="214"/>
        <v>0</v>
      </c>
      <c r="O1000" s="120">
        <f t="shared" si="215"/>
        <v>0</v>
      </c>
      <c r="P1000" s="121">
        <f t="shared" si="216"/>
        <v>0</v>
      </c>
      <c r="Q1000" s="121">
        <f t="shared" si="217"/>
        <v>0</v>
      </c>
      <c r="R1000" s="122">
        <f t="shared" si="218"/>
        <v>24</v>
      </c>
      <c r="S1000" s="120">
        <f t="shared" si="219"/>
        <v>1</v>
      </c>
      <c r="T1000" s="120">
        <f t="shared" si="220"/>
        <v>1</v>
      </c>
      <c r="U1000" s="149"/>
      <c r="V1000" s="142">
        <f>+IF(M1000&lt;&gt;0,($L1000*(Lister!$F$11+Lister!$F$10*($K1000+1000)/1000)+($J1000-$L1000)*Lister!$F$9)*1.05/$M1000/60,0)</f>
        <v>0</v>
      </c>
      <c r="W1000" s="142"/>
      <c r="X1000" s="158">
        <f t="shared" si="213"/>
        <v>0</v>
      </c>
      <c r="Y1000" s="121">
        <f t="shared" si="221"/>
        <v>0</v>
      </c>
      <c r="Z1000" s="121">
        <f t="shared" si="222"/>
        <v>0</v>
      </c>
    </row>
    <row r="1001" spans="1:26" x14ac:dyDescent="0.25">
      <c r="A1001" s="37"/>
      <c r="B1001" s="57"/>
      <c r="C1001" s="57"/>
      <c r="D1001" s="57"/>
      <c r="E1001" s="57"/>
      <c r="F1001" s="57"/>
      <c r="G1001" s="70"/>
      <c r="H1001" s="71"/>
      <c r="I1001" s="70"/>
      <c r="J1001" s="61"/>
      <c r="K1001" s="61"/>
      <c r="L1001" s="61"/>
      <c r="M1001" s="61"/>
      <c r="N1001" s="120">
        <f t="shared" si="214"/>
        <v>0</v>
      </c>
      <c r="O1001" s="120">
        <f t="shared" si="215"/>
        <v>0</v>
      </c>
      <c r="P1001" s="121">
        <f t="shared" si="216"/>
        <v>0</v>
      </c>
      <c r="Q1001" s="121">
        <f t="shared" si="217"/>
        <v>0</v>
      </c>
      <c r="R1001" s="122">
        <f t="shared" si="218"/>
        <v>24</v>
      </c>
      <c r="S1001" s="120">
        <f t="shared" si="219"/>
        <v>1</v>
      </c>
      <c r="T1001" s="120">
        <f t="shared" si="220"/>
        <v>1</v>
      </c>
      <c r="U1001" s="149"/>
      <c r="V1001" s="142">
        <f>+IF(M1001&lt;&gt;0,($L1001*(Lister!$F$11+Lister!$F$10*($K1001+1000)/1000)+($J1001-$L1001)*Lister!$F$9)*1.05/$M1001/60,0)</f>
        <v>0</v>
      </c>
      <c r="W1001" s="142"/>
      <c r="X1001" s="158">
        <f t="shared" si="213"/>
        <v>0</v>
      </c>
      <c r="Y1001" s="121">
        <f t="shared" si="221"/>
        <v>0</v>
      </c>
      <c r="Z1001" s="121">
        <f t="shared" si="222"/>
        <v>0</v>
      </c>
    </row>
    <row r="1002" spans="1:26" x14ac:dyDescent="0.25">
      <c r="A1002" s="37"/>
      <c r="B1002" s="57"/>
      <c r="C1002" s="57"/>
      <c r="D1002" s="57"/>
      <c r="E1002" s="57"/>
      <c r="F1002" s="57"/>
      <c r="G1002" s="70"/>
      <c r="H1002" s="71"/>
      <c r="I1002" s="70"/>
      <c r="J1002" s="61"/>
      <c r="K1002" s="61"/>
      <c r="L1002" s="61"/>
      <c r="M1002" s="61"/>
      <c r="N1002" s="120">
        <f t="shared" si="214"/>
        <v>0</v>
      </c>
      <c r="O1002" s="120">
        <f t="shared" si="215"/>
        <v>0</v>
      </c>
      <c r="P1002" s="121">
        <f t="shared" si="216"/>
        <v>0</v>
      </c>
      <c r="Q1002" s="121">
        <f t="shared" si="217"/>
        <v>0</v>
      </c>
      <c r="R1002" s="122">
        <f t="shared" si="218"/>
        <v>24</v>
      </c>
      <c r="S1002" s="120">
        <f t="shared" si="219"/>
        <v>1</v>
      </c>
      <c r="T1002" s="120">
        <f t="shared" si="220"/>
        <v>1</v>
      </c>
      <c r="U1002" s="149"/>
      <c r="V1002" s="142">
        <f>+IF(M1002&lt;&gt;0,($L1002*(Lister!$F$11+Lister!$F$10*($K1002+1000)/1000)+($J1002-$L1002)*Lister!$F$9)*1.05/$M1002/60,0)</f>
        <v>0</v>
      </c>
      <c r="W1002" s="142"/>
      <c r="X1002" s="158">
        <f t="shared" si="213"/>
        <v>0</v>
      </c>
      <c r="Y1002" s="121">
        <f t="shared" si="221"/>
        <v>0</v>
      </c>
      <c r="Z1002" s="121">
        <f t="shared" si="222"/>
        <v>0</v>
      </c>
    </row>
    <row r="1003" spans="1:26" x14ac:dyDescent="0.25">
      <c r="A1003" s="37"/>
      <c r="B1003" s="57"/>
      <c r="C1003" s="57"/>
      <c r="D1003" s="57"/>
      <c r="E1003" s="57"/>
      <c r="F1003" s="57"/>
      <c r="G1003" s="70"/>
      <c r="H1003" s="71"/>
      <c r="I1003" s="70"/>
      <c r="J1003" s="61"/>
      <c r="K1003" s="61"/>
      <c r="L1003" s="61"/>
      <c r="M1003" s="61"/>
      <c r="N1003" s="120">
        <f t="shared" si="214"/>
        <v>0</v>
      </c>
      <c r="O1003" s="120">
        <f t="shared" si="215"/>
        <v>0</v>
      </c>
      <c r="P1003" s="121">
        <f t="shared" si="216"/>
        <v>0</v>
      </c>
      <c r="Q1003" s="121">
        <f t="shared" si="217"/>
        <v>0</v>
      </c>
      <c r="R1003" s="122">
        <f t="shared" si="218"/>
        <v>24</v>
      </c>
      <c r="S1003" s="120">
        <f t="shared" si="219"/>
        <v>1</v>
      </c>
      <c r="T1003" s="120">
        <f t="shared" si="220"/>
        <v>1</v>
      </c>
      <c r="U1003" s="149"/>
      <c r="V1003" s="142">
        <f>+IF(M1003&lt;&gt;0,($L1003*(Lister!$F$11+Lister!$F$10*($K1003+1000)/1000)+($J1003-$L1003)*Lister!$F$9)*1.05/$M1003/60,0)</f>
        <v>0</v>
      </c>
      <c r="W1003" s="142"/>
      <c r="X1003" s="158">
        <f t="shared" si="213"/>
        <v>0</v>
      </c>
      <c r="Y1003" s="121">
        <f t="shared" si="221"/>
        <v>0</v>
      </c>
      <c r="Z1003" s="121">
        <f t="shared" si="222"/>
        <v>0</v>
      </c>
    </row>
    <row r="1004" spans="1:26" x14ac:dyDescent="0.25">
      <c r="A1004" s="37"/>
      <c r="B1004" s="57"/>
      <c r="C1004" s="57"/>
      <c r="D1004" s="57"/>
      <c r="E1004" s="57"/>
      <c r="F1004" s="57"/>
      <c r="G1004" s="70"/>
      <c r="H1004" s="71"/>
      <c r="I1004" s="70"/>
      <c r="J1004" s="61"/>
      <c r="K1004" s="61"/>
      <c r="L1004" s="61"/>
      <c r="M1004" s="61"/>
      <c r="N1004" s="120">
        <f t="shared" si="214"/>
        <v>0</v>
      </c>
      <c r="O1004" s="120">
        <f t="shared" si="215"/>
        <v>0</v>
      </c>
      <c r="P1004" s="121">
        <f t="shared" si="216"/>
        <v>0</v>
      </c>
      <c r="Q1004" s="121">
        <f t="shared" si="217"/>
        <v>0</v>
      </c>
      <c r="R1004" s="122">
        <f t="shared" si="218"/>
        <v>24</v>
      </c>
      <c r="S1004" s="120">
        <f t="shared" si="219"/>
        <v>1</v>
      </c>
      <c r="T1004" s="120">
        <f t="shared" si="220"/>
        <v>1</v>
      </c>
      <c r="U1004" s="149"/>
      <c r="V1004" s="142">
        <f>+IF(M1004&lt;&gt;0,($L1004*(Lister!$F$11+Lister!$F$10*($K1004+1000)/1000)+($J1004-$L1004)*Lister!$F$9)*1.05/$M1004/60,0)</f>
        <v>0</v>
      </c>
      <c r="W1004" s="142"/>
      <c r="X1004" s="158">
        <f t="shared" si="213"/>
        <v>0</v>
      </c>
      <c r="Y1004" s="121">
        <f t="shared" si="221"/>
        <v>0</v>
      </c>
      <c r="Z1004" s="121">
        <f t="shared" si="222"/>
        <v>0</v>
      </c>
    </row>
    <row r="1005" spans="1:26" x14ac:dyDescent="0.25">
      <c r="A1005" s="37"/>
      <c r="B1005" s="57"/>
      <c r="C1005" s="57"/>
      <c r="D1005" s="57"/>
      <c r="E1005" s="57"/>
      <c r="F1005" s="57"/>
      <c r="G1005" s="70"/>
      <c r="H1005" s="71"/>
      <c r="I1005" s="70"/>
      <c r="J1005" s="61"/>
      <c r="K1005" s="61"/>
      <c r="L1005" s="61"/>
      <c r="M1005" s="61"/>
      <c r="N1005" s="120">
        <f t="shared" si="214"/>
        <v>0</v>
      </c>
      <c r="O1005" s="120">
        <f t="shared" si="215"/>
        <v>0</v>
      </c>
      <c r="P1005" s="121">
        <f t="shared" si="216"/>
        <v>0</v>
      </c>
      <c r="Q1005" s="121">
        <f t="shared" si="217"/>
        <v>0</v>
      </c>
      <c r="R1005" s="122">
        <f t="shared" si="218"/>
        <v>24</v>
      </c>
      <c r="S1005" s="120">
        <f t="shared" si="219"/>
        <v>1</v>
      </c>
      <c r="T1005" s="120">
        <f t="shared" si="220"/>
        <v>1</v>
      </c>
      <c r="U1005" s="149"/>
      <c r="V1005" s="142">
        <f>+IF(M1005&lt;&gt;0,($L1005*(Lister!$F$11+Lister!$F$10*($K1005+1000)/1000)+($J1005-$L1005)*Lister!$F$9)*1.05/$M1005/60,0)</f>
        <v>0</v>
      </c>
      <c r="W1005" s="142"/>
      <c r="X1005" s="158">
        <f t="shared" si="213"/>
        <v>0</v>
      </c>
      <c r="Y1005" s="121">
        <f t="shared" si="221"/>
        <v>0</v>
      </c>
      <c r="Z1005" s="121">
        <f t="shared" si="222"/>
        <v>0</v>
      </c>
    </row>
    <row r="1006" spans="1:26" x14ac:dyDescent="0.25">
      <c r="A1006" s="37"/>
      <c r="B1006" s="57"/>
      <c r="C1006" s="57"/>
      <c r="D1006" s="57"/>
      <c r="E1006" s="57"/>
      <c r="F1006" s="57"/>
      <c r="G1006" s="70"/>
      <c r="H1006" s="71"/>
      <c r="I1006" s="70"/>
      <c r="J1006" s="61"/>
      <c r="K1006" s="61"/>
      <c r="L1006" s="61"/>
      <c r="M1006" s="61"/>
      <c r="N1006" s="120">
        <f t="shared" si="214"/>
        <v>0</v>
      </c>
      <c r="O1006" s="120">
        <f t="shared" si="215"/>
        <v>0</v>
      </c>
      <c r="P1006" s="121">
        <f t="shared" si="216"/>
        <v>0</v>
      </c>
      <c r="Q1006" s="121">
        <f t="shared" si="217"/>
        <v>0</v>
      </c>
      <c r="R1006" s="122">
        <f t="shared" si="218"/>
        <v>24</v>
      </c>
      <c r="S1006" s="120">
        <f t="shared" si="219"/>
        <v>1</v>
      </c>
      <c r="T1006" s="120">
        <f t="shared" si="220"/>
        <v>1</v>
      </c>
      <c r="U1006" s="149"/>
      <c r="V1006" s="142">
        <f>+IF(M1006&lt;&gt;0,($L1006*(Lister!$F$11+Lister!$F$10*($K1006+1000)/1000)+($J1006-$L1006)*Lister!$F$9)*1.05/$M1006/60,0)</f>
        <v>0</v>
      </c>
      <c r="W1006" s="142"/>
      <c r="X1006" s="158">
        <f t="shared" si="213"/>
        <v>0</v>
      </c>
      <c r="Y1006" s="121">
        <f t="shared" si="221"/>
        <v>0</v>
      </c>
      <c r="Z1006" s="121">
        <f t="shared" si="222"/>
        <v>0</v>
      </c>
    </row>
    <row r="1007" spans="1:26" x14ac:dyDescent="0.25">
      <c r="A1007" s="37"/>
      <c r="B1007" s="57"/>
      <c r="C1007" s="57"/>
      <c r="D1007" s="57"/>
      <c r="E1007" s="57"/>
      <c r="F1007" s="57"/>
      <c r="G1007" s="70"/>
      <c r="H1007" s="71"/>
      <c r="I1007" s="70"/>
      <c r="J1007" s="61"/>
      <c r="K1007" s="61"/>
      <c r="L1007" s="61"/>
      <c r="M1007" s="61"/>
      <c r="N1007" s="120">
        <f t="shared" si="214"/>
        <v>0</v>
      </c>
      <c r="O1007" s="120">
        <f t="shared" si="215"/>
        <v>0</v>
      </c>
      <c r="P1007" s="121">
        <f t="shared" si="216"/>
        <v>0</v>
      </c>
      <c r="Q1007" s="121">
        <f t="shared" si="217"/>
        <v>0</v>
      </c>
      <c r="R1007" s="122">
        <f t="shared" si="218"/>
        <v>24</v>
      </c>
      <c r="S1007" s="120">
        <f t="shared" si="219"/>
        <v>1</v>
      </c>
      <c r="T1007" s="120">
        <f t="shared" si="220"/>
        <v>1</v>
      </c>
      <c r="U1007" s="149"/>
      <c r="V1007" s="142">
        <f>+IF(M1007&lt;&gt;0,($L1007*(Lister!$F$11+Lister!$F$10*($K1007+1000)/1000)+($J1007-$L1007)*Lister!$F$9)*1.05/$M1007/60,0)</f>
        <v>0</v>
      </c>
      <c r="W1007" s="142"/>
      <c r="X1007" s="158">
        <f t="shared" si="213"/>
        <v>0</v>
      </c>
      <c r="Y1007" s="121">
        <f t="shared" si="221"/>
        <v>0</v>
      </c>
      <c r="Z1007" s="121">
        <f t="shared" si="222"/>
        <v>0</v>
      </c>
    </row>
    <row r="1008" spans="1:26" x14ac:dyDescent="0.25">
      <c r="A1008" s="37"/>
      <c r="B1008" s="57"/>
      <c r="C1008" s="57"/>
      <c r="D1008" s="57"/>
      <c r="E1008" s="57"/>
      <c r="F1008" s="57"/>
      <c r="G1008" s="70"/>
      <c r="H1008" s="71"/>
      <c r="I1008" s="70"/>
      <c r="J1008" s="61"/>
      <c r="K1008" s="61"/>
      <c r="L1008" s="61"/>
      <c r="M1008" s="61"/>
      <c r="N1008" s="120">
        <f t="shared" si="214"/>
        <v>0</v>
      </c>
      <c r="O1008" s="120">
        <f t="shared" si="215"/>
        <v>0</v>
      </c>
      <c r="P1008" s="121">
        <f t="shared" si="216"/>
        <v>0</v>
      </c>
      <c r="Q1008" s="121">
        <f t="shared" si="217"/>
        <v>0</v>
      </c>
      <c r="R1008" s="122">
        <f t="shared" si="218"/>
        <v>24</v>
      </c>
      <c r="S1008" s="120">
        <f t="shared" si="219"/>
        <v>1</v>
      </c>
      <c r="T1008" s="120">
        <f t="shared" si="220"/>
        <v>1</v>
      </c>
      <c r="U1008" s="149"/>
      <c r="V1008" s="142">
        <f>+IF(M1008&lt;&gt;0,($L1008*(Lister!$F$11+Lister!$F$10*($K1008+1000)/1000)+($J1008-$L1008)*Lister!$F$9)*1.05/$M1008/60,0)</f>
        <v>0</v>
      </c>
      <c r="W1008" s="142"/>
      <c r="X1008" s="158">
        <f t="shared" si="213"/>
        <v>0</v>
      </c>
      <c r="Y1008" s="121">
        <f t="shared" si="221"/>
        <v>0</v>
      </c>
      <c r="Z1008" s="121">
        <f t="shared" si="222"/>
        <v>0</v>
      </c>
    </row>
    <row r="1009" spans="1:26" x14ac:dyDescent="0.25">
      <c r="A1009" s="37"/>
      <c r="B1009" s="57"/>
      <c r="C1009" s="57"/>
      <c r="D1009" s="57"/>
      <c r="E1009" s="57"/>
      <c r="F1009" s="57"/>
      <c r="G1009" s="70"/>
      <c r="H1009" s="71"/>
      <c r="I1009" s="70"/>
      <c r="J1009" s="61"/>
      <c r="K1009" s="61"/>
      <c r="L1009" s="61"/>
      <c r="M1009" s="61"/>
      <c r="N1009" s="120">
        <f t="shared" si="214"/>
        <v>0</v>
      </c>
      <c r="O1009" s="120">
        <f t="shared" si="215"/>
        <v>0</v>
      </c>
      <c r="P1009" s="121">
        <f t="shared" si="216"/>
        <v>0</v>
      </c>
      <c r="Q1009" s="121">
        <f t="shared" si="217"/>
        <v>0</v>
      </c>
      <c r="R1009" s="122">
        <f t="shared" si="218"/>
        <v>24</v>
      </c>
      <c r="S1009" s="120">
        <f t="shared" si="219"/>
        <v>1</v>
      </c>
      <c r="T1009" s="120">
        <f t="shared" si="220"/>
        <v>1</v>
      </c>
      <c r="U1009" s="149"/>
      <c r="V1009" s="142">
        <f>+IF(M1009&lt;&gt;0,($L1009*(Lister!$F$11+Lister!$F$10*($K1009+1000)/1000)+($J1009-$L1009)*Lister!$F$9)*1.05/$M1009/60,0)</f>
        <v>0</v>
      </c>
      <c r="W1009" s="142"/>
      <c r="X1009" s="158">
        <f t="shared" si="213"/>
        <v>0</v>
      </c>
      <c r="Y1009" s="121">
        <f t="shared" si="221"/>
        <v>0</v>
      </c>
      <c r="Z1009" s="121">
        <f t="shared" si="222"/>
        <v>0</v>
      </c>
    </row>
    <row r="1010" spans="1:26" x14ac:dyDescent="0.25">
      <c r="A1010" s="37"/>
      <c r="B1010" s="57"/>
      <c r="C1010" s="57"/>
      <c r="D1010" s="57"/>
      <c r="E1010" s="57"/>
      <c r="F1010" s="57"/>
      <c r="G1010" s="70"/>
      <c r="H1010" s="71"/>
      <c r="I1010" s="70"/>
      <c r="J1010" s="61"/>
      <c r="K1010" s="61"/>
      <c r="L1010" s="61"/>
      <c r="M1010" s="61"/>
      <c r="N1010" s="120">
        <f t="shared" si="214"/>
        <v>0</v>
      </c>
      <c r="O1010" s="120">
        <f t="shared" si="215"/>
        <v>0</v>
      </c>
      <c r="P1010" s="121">
        <f t="shared" si="216"/>
        <v>0</v>
      </c>
      <c r="Q1010" s="121">
        <f t="shared" si="217"/>
        <v>0</v>
      </c>
      <c r="R1010" s="122">
        <f t="shared" si="218"/>
        <v>24</v>
      </c>
      <c r="S1010" s="120">
        <f t="shared" si="219"/>
        <v>1</v>
      </c>
      <c r="T1010" s="120">
        <f t="shared" si="220"/>
        <v>1</v>
      </c>
      <c r="U1010" s="149"/>
      <c r="V1010" s="142">
        <f>+IF(M1010&lt;&gt;0,($L1010*(Lister!$F$11+Lister!$F$10*($K1010+1000)/1000)+($J1010-$L1010)*Lister!$F$9)*1.05/$M1010/60,0)</f>
        <v>0</v>
      </c>
      <c r="W1010" s="142"/>
      <c r="X1010" s="158">
        <f t="shared" si="213"/>
        <v>0</v>
      </c>
      <c r="Y1010" s="121">
        <f t="shared" si="221"/>
        <v>0</v>
      </c>
      <c r="Z1010" s="121">
        <f t="shared" si="222"/>
        <v>0</v>
      </c>
    </row>
    <row r="1011" spans="1:26" x14ac:dyDescent="0.25">
      <c r="A1011" s="37"/>
      <c r="B1011" s="57"/>
      <c r="C1011" s="57"/>
      <c r="D1011" s="57"/>
      <c r="E1011" s="57"/>
      <c r="F1011" s="57"/>
      <c r="G1011" s="70"/>
      <c r="H1011" s="71"/>
      <c r="I1011" s="70"/>
      <c r="J1011" s="61"/>
      <c r="K1011" s="61"/>
      <c r="L1011" s="61"/>
      <c r="M1011" s="61"/>
      <c r="N1011" s="120">
        <f t="shared" si="214"/>
        <v>0</v>
      </c>
      <c r="O1011" s="120">
        <f t="shared" si="215"/>
        <v>0</v>
      </c>
      <c r="P1011" s="121">
        <f t="shared" si="216"/>
        <v>0</v>
      </c>
      <c r="Q1011" s="121">
        <f t="shared" si="217"/>
        <v>0</v>
      </c>
      <c r="R1011" s="122">
        <f t="shared" si="218"/>
        <v>24</v>
      </c>
      <c r="S1011" s="120">
        <f t="shared" si="219"/>
        <v>1</v>
      </c>
      <c r="T1011" s="120">
        <f t="shared" si="220"/>
        <v>1</v>
      </c>
      <c r="U1011" s="149"/>
      <c r="V1011" s="142">
        <f>+IF(M1011&lt;&gt;0,($L1011*(Lister!$F$11+Lister!$F$10*($K1011+1000)/1000)+($J1011-$L1011)*Lister!$F$9)*1.05/$M1011/60,0)</f>
        <v>0</v>
      </c>
      <c r="W1011" s="142"/>
      <c r="X1011" s="158">
        <f t="shared" si="213"/>
        <v>0</v>
      </c>
      <c r="Y1011" s="121">
        <f t="shared" si="221"/>
        <v>0</v>
      </c>
      <c r="Z1011" s="121">
        <f t="shared" si="222"/>
        <v>0</v>
      </c>
    </row>
    <row r="1012" spans="1:26" x14ac:dyDescent="0.25">
      <c r="A1012" s="37"/>
      <c r="B1012" s="57"/>
      <c r="C1012" s="57"/>
      <c r="D1012" s="57"/>
      <c r="E1012" s="57"/>
      <c r="F1012" s="57"/>
      <c r="G1012" s="70"/>
      <c r="H1012" s="71"/>
      <c r="I1012" s="70"/>
      <c r="J1012" s="61"/>
      <c r="K1012" s="61"/>
      <c r="L1012" s="61"/>
      <c r="M1012" s="61"/>
      <c r="N1012" s="120">
        <f t="shared" si="214"/>
        <v>0</v>
      </c>
      <c r="O1012" s="120">
        <f t="shared" si="215"/>
        <v>0</v>
      </c>
      <c r="P1012" s="121">
        <f t="shared" si="216"/>
        <v>0</v>
      </c>
      <c r="Q1012" s="121">
        <f t="shared" si="217"/>
        <v>0</v>
      </c>
      <c r="R1012" s="122">
        <f t="shared" si="218"/>
        <v>24</v>
      </c>
      <c r="S1012" s="120">
        <f t="shared" si="219"/>
        <v>1</v>
      </c>
      <c r="T1012" s="120">
        <f t="shared" si="220"/>
        <v>1</v>
      </c>
      <c r="U1012" s="149"/>
      <c r="V1012" s="142">
        <f>+IF(M1012&lt;&gt;0,($L1012*(Lister!$F$11+Lister!$F$10*($K1012+1000)/1000)+($J1012-$L1012)*Lister!$F$9)*1.05/$M1012/60,0)</f>
        <v>0</v>
      </c>
      <c r="W1012" s="142"/>
      <c r="X1012" s="158">
        <f t="shared" si="213"/>
        <v>0</v>
      </c>
      <c r="Y1012" s="121">
        <f t="shared" si="221"/>
        <v>0</v>
      </c>
      <c r="Z1012" s="121">
        <f t="shared" si="222"/>
        <v>0</v>
      </c>
    </row>
    <row r="1013" spans="1:26" x14ac:dyDescent="0.25">
      <c r="A1013" s="37"/>
      <c r="B1013" s="57"/>
      <c r="C1013" s="57"/>
      <c r="D1013" s="57"/>
      <c r="E1013" s="57"/>
      <c r="F1013" s="57"/>
      <c r="G1013" s="70"/>
      <c r="H1013" s="71"/>
      <c r="I1013" s="70"/>
      <c r="J1013" s="61"/>
      <c r="K1013" s="61"/>
      <c r="L1013" s="61"/>
      <c r="M1013" s="61"/>
      <c r="N1013" s="120">
        <f t="shared" si="214"/>
        <v>0</v>
      </c>
      <c r="O1013" s="120">
        <f t="shared" si="215"/>
        <v>0</v>
      </c>
      <c r="P1013" s="121">
        <f t="shared" si="216"/>
        <v>0</v>
      </c>
      <c r="Q1013" s="121">
        <f t="shared" si="217"/>
        <v>0</v>
      </c>
      <c r="R1013" s="122">
        <f t="shared" si="218"/>
        <v>24</v>
      </c>
      <c r="S1013" s="120">
        <f t="shared" si="219"/>
        <v>1</v>
      </c>
      <c r="T1013" s="120">
        <f t="shared" si="220"/>
        <v>1</v>
      </c>
      <c r="U1013" s="149"/>
      <c r="V1013" s="142">
        <f>+IF(M1013&lt;&gt;0,($L1013*(Lister!$F$11+Lister!$F$10*($K1013+1000)/1000)+($J1013-$L1013)*Lister!$F$9)*1.05/$M1013/60,0)</f>
        <v>0</v>
      </c>
      <c r="W1013" s="142"/>
      <c r="X1013" s="158">
        <f t="shared" si="213"/>
        <v>0</v>
      </c>
      <c r="Y1013" s="121">
        <f t="shared" si="221"/>
        <v>0</v>
      </c>
      <c r="Z1013" s="121">
        <f t="shared" si="222"/>
        <v>0</v>
      </c>
    </row>
    <row r="1014" spans="1:26" x14ac:dyDescent="0.25">
      <c r="A1014" s="37"/>
      <c r="B1014" s="57"/>
      <c r="C1014" s="57"/>
      <c r="D1014" s="57"/>
      <c r="E1014" s="57"/>
      <c r="F1014" s="57"/>
      <c r="G1014" s="70"/>
      <c r="H1014" s="71"/>
      <c r="I1014" s="70"/>
      <c r="J1014" s="61"/>
      <c r="K1014" s="61"/>
      <c r="L1014" s="61"/>
      <c r="M1014" s="61"/>
      <c r="N1014" s="120">
        <f t="shared" si="214"/>
        <v>0</v>
      </c>
      <c r="O1014" s="120">
        <f t="shared" si="215"/>
        <v>0</v>
      </c>
      <c r="P1014" s="121">
        <f t="shared" si="216"/>
        <v>0</v>
      </c>
      <c r="Q1014" s="121">
        <f t="shared" si="217"/>
        <v>0</v>
      </c>
      <c r="R1014" s="122">
        <f t="shared" si="218"/>
        <v>24</v>
      </c>
      <c r="S1014" s="120">
        <f t="shared" si="219"/>
        <v>1</v>
      </c>
      <c r="T1014" s="120">
        <f t="shared" si="220"/>
        <v>1</v>
      </c>
      <c r="U1014" s="149"/>
      <c r="V1014" s="142">
        <f>+IF(M1014&lt;&gt;0,($L1014*(Lister!$F$11+Lister!$F$10*($K1014+1000)/1000)+($J1014-$L1014)*Lister!$F$9)*1.05/$M1014/60,0)</f>
        <v>0</v>
      </c>
      <c r="W1014" s="142"/>
      <c r="X1014" s="158">
        <f t="shared" si="213"/>
        <v>0</v>
      </c>
      <c r="Y1014" s="121">
        <f t="shared" si="221"/>
        <v>0</v>
      </c>
      <c r="Z1014" s="121">
        <f t="shared" si="222"/>
        <v>0</v>
      </c>
    </row>
    <row r="1015" spans="1:26" x14ac:dyDescent="0.25">
      <c r="A1015" s="37"/>
      <c r="B1015" s="57"/>
      <c r="C1015" s="57"/>
      <c r="D1015" s="57"/>
      <c r="E1015" s="57"/>
      <c r="F1015" s="57"/>
      <c r="G1015" s="70"/>
      <c r="H1015" s="71"/>
      <c r="I1015" s="70"/>
      <c r="J1015" s="61"/>
      <c r="K1015" s="61"/>
      <c r="L1015" s="61"/>
      <c r="M1015" s="61"/>
      <c r="N1015" s="120">
        <f t="shared" si="214"/>
        <v>0</v>
      </c>
      <c r="O1015" s="120">
        <f t="shared" si="215"/>
        <v>0</v>
      </c>
      <c r="P1015" s="121">
        <f t="shared" si="216"/>
        <v>0</v>
      </c>
      <c r="Q1015" s="121">
        <f t="shared" si="217"/>
        <v>0</v>
      </c>
      <c r="R1015" s="122">
        <f t="shared" si="218"/>
        <v>24</v>
      </c>
      <c r="S1015" s="120">
        <f t="shared" si="219"/>
        <v>1</v>
      </c>
      <c r="T1015" s="120">
        <f t="shared" si="220"/>
        <v>1</v>
      </c>
      <c r="U1015" s="149"/>
      <c r="V1015" s="142">
        <f>+IF(M1015&lt;&gt;0,($L1015*(Lister!$F$11+Lister!$F$10*($K1015+1000)/1000)+($J1015-$L1015)*Lister!$F$9)*1.05/$M1015/60,0)</f>
        <v>0</v>
      </c>
      <c r="W1015" s="142"/>
      <c r="X1015" s="158">
        <f t="shared" si="213"/>
        <v>0</v>
      </c>
      <c r="Y1015" s="121">
        <f t="shared" si="221"/>
        <v>0</v>
      </c>
      <c r="Z1015" s="121">
        <f t="shared" si="222"/>
        <v>0</v>
      </c>
    </row>
    <row r="1016" spans="1:26" x14ac:dyDescent="0.25">
      <c r="A1016" s="37"/>
      <c r="B1016" s="57"/>
      <c r="C1016" s="57"/>
      <c r="D1016" s="57"/>
      <c r="E1016" s="57"/>
      <c r="F1016" s="57"/>
      <c r="G1016" s="70"/>
      <c r="H1016" s="71"/>
      <c r="I1016" s="70"/>
      <c r="J1016" s="61"/>
      <c r="K1016" s="61"/>
      <c r="L1016" s="61"/>
      <c r="M1016" s="61"/>
      <c r="N1016" s="120">
        <f t="shared" si="214"/>
        <v>0</v>
      </c>
      <c r="O1016" s="120">
        <f t="shared" si="215"/>
        <v>0</v>
      </c>
      <c r="P1016" s="121">
        <f t="shared" si="216"/>
        <v>0</v>
      </c>
      <c r="Q1016" s="121">
        <f t="shared" si="217"/>
        <v>0</v>
      </c>
      <c r="R1016" s="122">
        <f t="shared" si="218"/>
        <v>24</v>
      </c>
      <c r="S1016" s="120">
        <f t="shared" si="219"/>
        <v>1</v>
      </c>
      <c r="T1016" s="120">
        <f t="shared" si="220"/>
        <v>1</v>
      </c>
      <c r="U1016" s="149"/>
      <c r="V1016" s="142">
        <f>+IF(M1016&lt;&gt;0,($L1016*(Lister!$F$11+Lister!$F$10*($K1016+1000)/1000)+($J1016-$L1016)*Lister!$F$9)*1.05/$M1016/60,0)</f>
        <v>0</v>
      </c>
      <c r="W1016" s="142"/>
      <c r="X1016" s="158">
        <f t="shared" si="213"/>
        <v>0</v>
      </c>
      <c r="Y1016" s="121">
        <f t="shared" si="221"/>
        <v>0</v>
      </c>
      <c r="Z1016" s="121">
        <f t="shared" si="222"/>
        <v>0</v>
      </c>
    </row>
    <row r="1017" spans="1:26" x14ac:dyDescent="0.25">
      <c r="A1017" s="37"/>
      <c r="B1017" s="57"/>
      <c r="C1017" s="57"/>
      <c r="D1017" s="57"/>
      <c r="E1017" s="57"/>
      <c r="F1017" s="57"/>
      <c r="G1017" s="70"/>
      <c r="H1017" s="71"/>
      <c r="I1017" s="70"/>
      <c r="J1017" s="61"/>
      <c r="K1017" s="61"/>
      <c r="L1017" s="61"/>
      <c r="M1017" s="61"/>
      <c r="N1017" s="120">
        <f t="shared" si="214"/>
        <v>0</v>
      </c>
      <c r="O1017" s="120">
        <f t="shared" si="215"/>
        <v>0</v>
      </c>
      <c r="P1017" s="121">
        <f t="shared" si="216"/>
        <v>0</v>
      </c>
      <c r="Q1017" s="121">
        <f t="shared" si="217"/>
        <v>0</v>
      </c>
      <c r="R1017" s="122">
        <f t="shared" si="218"/>
        <v>24</v>
      </c>
      <c r="S1017" s="120">
        <f t="shared" si="219"/>
        <v>1</v>
      </c>
      <c r="T1017" s="120">
        <f t="shared" si="220"/>
        <v>1</v>
      </c>
      <c r="U1017" s="149"/>
      <c r="V1017" s="142">
        <f>+IF(M1017&lt;&gt;0,($L1017*(Lister!$F$11+Lister!$F$10*($K1017+1000)/1000)+($J1017-$L1017)*Lister!$F$9)*1.05/$M1017/60,0)</f>
        <v>0</v>
      </c>
      <c r="W1017" s="142"/>
      <c r="X1017" s="158">
        <f t="shared" si="213"/>
        <v>0</v>
      </c>
      <c r="Y1017" s="121">
        <f t="shared" si="221"/>
        <v>0</v>
      </c>
      <c r="Z1017" s="121">
        <f t="shared" si="222"/>
        <v>0</v>
      </c>
    </row>
    <row r="1018" spans="1:26" x14ac:dyDescent="0.25">
      <c r="A1018" s="37"/>
      <c r="B1018" s="57"/>
      <c r="C1018" s="57"/>
      <c r="D1018" s="57"/>
      <c r="E1018" s="57"/>
      <c r="F1018" s="57"/>
      <c r="G1018" s="70"/>
      <c r="H1018" s="71"/>
      <c r="I1018" s="70"/>
      <c r="J1018" s="61"/>
      <c r="K1018" s="61"/>
      <c r="L1018" s="61"/>
      <c r="M1018" s="61"/>
      <c r="N1018" s="120">
        <f t="shared" si="214"/>
        <v>0</v>
      </c>
      <c r="O1018" s="120">
        <f t="shared" si="215"/>
        <v>0</v>
      </c>
      <c r="P1018" s="121">
        <f t="shared" si="216"/>
        <v>0</v>
      </c>
      <c r="Q1018" s="121">
        <f t="shared" si="217"/>
        <v>0</v>
      </c>
      <c r="R1018" s="122">
        <f t="shared" si="218"/>
        <v>24</v>
      </c>
      <c r="S1018" s="120">
        <f t="shared" si="219"/>
        <v>1</v>
      </c>
      <c r="T1018" s="120">
        <f t="shared" si="220"/>
        <v>1</v>
      </c>
      <c r="U1018" s="149"/>
      <c r="V1018" s="142">
        <f>+IF(M1018&lt;&gt;0,($L1018*(Lister!$F$11+Lister!$F$10*($K1018+1000)/1000)+($J1018-$L1018)*Lister!$F$9)*1.05/$M1018/60,0)</f>
        <v>0</v>
      </c>
      <c r="W1018" s="142"/>
      <c r="X1018" s="158">
        <f t="shared" si="213"/>
        <v>0</v>
      </c>
      <c r="Y1018" s="121">
        <f t="shared" si="221"/>
        <v>0</v>
      </c>
      <c r="Z1018" s="121">
        <f t="shared" si="222"/>
        <v>0</v>
      </c>
    </row>
    <row r="1019" spans="1:26" x14ac:dyDescent="0.25">
      <c r="A1019" s="37"/>
      <c r="B1019" s="57"/>
      <c r="C1019" s="57"/>
      <c r="D1019" s="57"/>
      <c r="E1019" s="57"/>
      <c r="F1019" s="57"/>
      <c r="G1019" s="70"/>
      <c r="H1019" s="71"/>
      <c r="I1019" s="70"/>
      <c r="J1019" s="61"/>
      <c r="K1019" s="61"/>
      <c r="L1019" s="61"/>
      <c r="M1019" s="61"/>
      <c r="N1019" s="120">
        <f t="shared" si="214"/>
        <v>0</v>
      </c>
      <c r="O1019" s="120">
        <f t="shared" si="215"/>
        <v>0</v>
      </c>
      <c r="P1019" s="121">
        <f t="shared" si="216"/>
        <v>0</v>
      </c>
      <c r="Q1019" s="121">
        <f t="shared" si="217"/>
        <v>0</v>
      </c>
      <c r="R1019" s="122">
        <f t="shared" si="218"/>
        <v>24</v>
      </c>
      <c r="S1019" s="120">
        <f t="shared" si="219"/>
        <v>1</v>
      </c>
      <c r="T1019" s="120">
        <f t="shared" si="220"/>
        <v>1</v>
      </c>
      <c r="U1019" s="149"/>
      <c r="V1019" s="142">
        <f>+IF(M1019&lt;&gt;0,($L1019*(Lister!$F$11+Lister!$F$10*($K1019+1000)/1000)+($J1019-$L1019)*Lister!$F$9)*1.05/$M1019/60,0)</f>
        <v>0</v>
      </c>
      <c r="W1019" s="142"/>
      <c r="X1019" s="158">
        <f t="shared" si="213"/>
        <v>0</v>
      </c>
      <c r="Y1019" s="121">
        <f t="shared" si="221"/>
        <v>0</v>
      </c>
      <c r="Z1019" s="121">
        <f t="shared" si="222"/>
        <v>0</v>
      </c>
    </row>
    <row r="1020" spans="1:26" x14ac:dyDescent="0.25">
      <c r="A1020" s="37"/>
      <c r="B1020" s="57"/>
      <c r="C1020" s="57"/>
      <c r="D1020" s="57"/>
      <c r="E1020" s="57"/>
      <c r="F1020" s="57"/>
      <c r="G1020" s="70"/>
      <c r="H1020" s="71"/>
      <c r="I1020" s="70"/>
      <c r="J1020" s="61"/>
      <c r="K1020" s="61"/>
      <c r="L1020" s="61"/>
      <c r="M1020" s="61"/>
      <c r="N1020" s="120">
        <f t="shared" si="214"/>
        <v>0</v>
      </c>
      <c r="O1020" s="120">
        <f t="shared" si="215"/>
        <v>0</v>
      </c>
      <c r="P1020" s="121">
        <f t="shared" si="216"/>
        <v>0</v>
      </c>
      <c r="Q1020" s="121">
        <f t="shared" si="217"/>
        <v>0</v>
      </c>
      <c r="R1020" s="122">
        <f t="shared" si="218"/>
        <v>24</v>
      </c>
      <c r="S1020" s="120">
        <f t="shared" si="219"/>
        <v>1</v>
      </c>
      <c r="T1020" s="120">
        <f t="shared" si="220"/>
        <v>1</v>
      </c>
      <c r="U1020" s="149"/>
      <c r="V1020" s="142">
        <f>+IF(M1020&lt;&gt;0,($L1020*(Lister!$F$11+Lister!$F$10*($K1020+1000)/1000)+($J1020-$L1020)*Lister!$F$9)*1.05/$M1020/60,0)</f>
        <v>0</v>
      </c>
      <c r="W1020" s="142"/>
      <c r="X1020" s="158">
        <f t="shared" si="213"/>
        <v>0</v>
      </c>
      <c r="Y1020" s="121">
        <f t="shared" si="221"/>
        <v>0</v>
      </c>
      <c r="Z1020" s="121">
        <f t="shared" si="222"/>
        <v>0</v>
      </c>
    </row>
    <row r="1021" spans="1:26" x14ac:dyDescent="0.25">
      <c r="A1021" s="37"/>
      <c r="B1021" s="57"/>
      <c r="C1021" s="57"/>
      <c r="D1021" s="57"/>
      <c r="E1021" s="57"/>
      <c r="F1021" s="57"/>
      <c r="G1021" s="70"/>
      <c r="H1021" s="71"/>
      <c r="I1021" s="70"/>
      <c r="J1021" s="61"/>
      <c r="K1021" s="61"/>
      <c r="L1021" s="61"/>
      <c r="M1021" s="61"/>
      <c r="N1021" s="120">
        <f t="shared" si="214"/>
        <v>0</v>
      </c>
      <c r="O1021" s="120">
        <f t="shared" si="215"/>
        <v>0</v>
      </c>
      <c r="P1021" s="121">
        <f t="shared" si="216"/>
        <v>0</v>
      </c>
      <c r="Q1021" s="121">
        <f t="shared" si="217"/>
        <v>0</v>
      </c>
      <c r="R1021" s="122">
        <f t="shared" si="218"/>
        <v>24</v>
      </c>
      <c r="S1021" s="120">
        <f t="shared" si="219"/>
        <v>1</v>
      </c>
      <c r="T1021" s="120">
        <f t="shared" si="220"/>
        <v>1</v>
      </c>
      <c r="U1021" s="149"/>
      <c r="V1021" s="142">
        <f>+IF(M1021&lt;&gt;0,($L1021*(Lister!$F$11+Lister!$F$10*($K1021+1000)/1000)+($J1021-$L1021)*Lister!$F$9)*1.05/$M1021/60,0)</f>
        <v>0</v>
      </c>
      <c r="W1021" s="142"/>
      <c r="X1021" s="158">
        <f t="shared" si="213"/>
        <v>0</v>
      </c>
      <c r="Y1021" s="121">
        <f t="shared" si="221"/>
        <v>0</v>
      </c>
      <c r="Z1021" s="121">
        <f t="shared" si="222"/>
        <v>0</v>
      </c>
    </row>
    <row r="1022" spans="1:26" x14ac:dyDescent="0.25">
      <c r="A1022" s="37"/>
      <c r="B1022" s="57"/>
      <c r="C1022" s="57"/>
      <c r="D1022" s="57"/>
      <c r="E1022" s="57"/>
      <c r="F1022" s="57"/>
      <c r="G1022" s="70"/>
      <c r="H1022" s="71"/>
      <c r="I1022" s="70"/>
      <c r="J1022" s="61"/>
      <c r="K1022" s="61"/>
      <c r="L1022" s="61"/>
      <c r="M1022" s="61"/>
      <c r="N1022" s="120">
        <f t="shared" si="214"/>
        <v>0</v>
      </c>
      <c r="O1022" s="120">
        <f t="shared" si="215"/>
        <v>0</v>
      </c>
      <c r="P1022" s="121">
        <f t="shared" si="216"/>
        <v>0</v>
      </c>
      <c r="Q1022" s="121">
        <f t="shared" si="217"/>
        <v>0</v>
      </c>
      <c r="R1022" s="122">
        <f t="shared" si="218"/>
        <v>24</v>
      </c>
      <c r="S1022" s="120">
        <f t="shared" si="219"/>
        <v>1</v>
      </c>
      <c r="T1022" s="120">
        <f t="shared" si="220"/>
        <v>1</v>
      </c>
      <c r="U1022" s="149"/>
      <c r="V1022" s="142">
        <f>+IF(M1022&lt;&gt;0,($L1022*(Lister!$F$11+Lister!$F$10*($K1022+1000)/1000)+($J1022-$L1022)*Lister!$F$9)*1.05/$M1022/60,0)</f>
        <v>0</v>
      </c>
      <c r="W1022" s="142"/>
      <c r="X1022" s="158">
        <f t="shared" si="213"/>
        <v>0</v>
      </c>
      <c r="Y1022" s="121">
        <f t="shared" si="221"/>
        <v>0</v>
      </c>
      <c r="Z1022" s="121">
        <f t="shared" si="222"/>
        <v>0</v>
      </c>
    </row>
    <row r="1023" spans="1:26" x14ac:dyDescent="0.25">
      <c r="A1023" s="37"/>
      <c r="B1023" s="57"/>
      <c r="C1023" s="57"/>
      <c r="D1023" s="57"/>
      <c r="E1023" s="57"/>
      <c r="F1023" s="57"/>
      <c r="G1023" s="70"/>
      <c r="H1023" s="71"/>
      <c r="I1023" s="70"/>
      <c r="J1023" s="61"/>
      <c r="K1023" s="61"/>
      <c r="L1023" s="61"/>
      <c r="M1023" s="61"/>
      <c r="N1023" s="120">
        <f t="shared" si="214"/>
        <v>0</v>
      </c>
      <c r="O1023" s="120">
        <f t="shared" si="215"/>
        <v>0</v>
      </c>
      <c r="P1023" s="121">
        <f t="shared" si="216"/>
        <v>0</v>
      </c>
      <c r="Q1023" s="121">
        <f t="shared" si="217"/>
        <v>0</v>
      </c>
      <c r="R1023" s="122">
        <f t="shared" si="218"/>
        <v>24</v>
      </c>
      <c r="S1023" s="120">
        <f t="shared" si="219"/>
        <v>1</v>
      </c>
      <c r="T1023" s="120">
        <f t="shared" si="220"/>
        <v>1</v>
      </c>
      <c r="U1023" s="149"/>
      <c r="V1023" s="142">
        <f>+IF(M1023&lt;&gt;0,($L1023*(Lister!$F$11+Lister!$F$10*($K1023+1000)/1000)+($J1023-$L1023)*Lister!$F$9)*1.05/$M1023/60,0)</f>
        <v>0</v>
      </c>
      <c r="W1023" s="142"/>
      <c r="X1023" s="158">
        <f t="shared" si="213"/>
        <v>0</v>
      </c>
      <c r="Y1023" s="121">
        <f t="shared" si="221"/>
        <v>0</v>
      </c>
      <c r="Z1023" s="121">
        <f t="shared" si="222"/>
        <v>0</v>
      </c>
    </row>
    <row r="1024" spans="1:26" x14ac:dyDescent="0.25">
      <c r="A1024" s="37"/>
      <c r="B1024" s="57"/>
      <c r="C1024" s="57"/>
      <c r="D1024" s="57"/>
      <c r="E1024" s="57"/>
      <c r="F1024" s="57"/>
      <c r="G1024" s="70"/>
      <c r="H1024" s="71"/>
      <c r="I1024" s="70"/>
      <c r="J1024" s="61"/>
      <c r="K1024" s="61"/>
      <c r="L1024" s="61"/>
      <c r="M1024" s="61"/>
      <c r="N1024" s="120">
        <f t="shared" si="214"/>
        <v>0</v>
      </c>
      <c r="O1024" s="120">
        <f t="shared" si="215"/>
        <v>0</v>
      </c>
      <c r="P1024" s="121">
        <f t="shared" si="216"/>
        <v>0</v>
      </c>
      <c r="Q1024" s="121">
        <f t="shared" si="217"/>
        <v>0</v>
      </c>
      <c r="R1024" s="122">
        <f t="shared" si="218"/>
        <v>24</v>
      </c>
      <c r="S1024" s="120">
        <f t="shared" si="219"/>
        <v>1</v>
      </c>
      <c r="T1024" s="120">
        <f t="shared" si="220"/>
        <v>1</v>
      </c>
      <c r="U1024" s="149"/>
      <c r="V1024" s="142">
        <f>+IF(M1024&lt;&gt;0,($L1024*(Lister!$F$11+Lister!$F$10*($K1024+1000)/1000)+($J1024-$L1024)*Lister!$F$9)*1.05/$M1024/60,0)</f>
        <v>0</v>
      </c>
      <c r="W1024" s="142"/>
      <c r="X1024" s="158">
        <f t="shared" si="213"/>
        <v>0</v>
      </c>
      <c r="Y1024" s="121">
        <f t="shared" si="221"/>
        <v>0</v>
      </c>
      <c r="Z1024" s="121">
        <f t="shared" si="222"/>
        <v>0</v>
      </c>
    </row>
    <row r="1025" spans="1:26" x14ac:dyDescent="0.25">
      <c r="A1025" s="37"/>
      <c r="B1025" s="57"/>
      <c r="C1025" s="57"/>
      <c r="D1025" s="57"/>
      <c r="E1025" s="57"/>
      <c r="F1025" s="57"/>
      <c r="G1025" s="70"/>
      <c r="H1025" s="71"/>
      <c r="I1025" s="70"/>
      <c r="J1025" s="61"/>
      <c r="K1025" s="61"/>
      <c r="L1025" s="61"/>
      <c r="M1025" s="61"/>
      <c r="N1025" s="120">
        <f t="shared" si="214"/>
        <v>0</v>
      </c>
      <c r="O1025" s="120">
        <f t="shared" si="215"/>
        <v>0</v>
      </c>
      <c r="P1025" s="121">
        <f t="shared" si="216"/>
        <v>0</v>
      </c>
      <c r="Q1025" s="121">
        <f t="shared" si="217"/>
        <v>0</v>
      </c>
      <c r="R1025" s="122">
        <f t="shared" si="218"/>
        <v>24</v>
      </c>
      <c r="S1025" s="120">
        <f t="shared" si="219"/>
        <v>1</v>
      </c>
      <c r="T1025" s="120">
        <f t="shared" si="220"/>
        <v>1</v>
      </c>
      <c r="U1025" s="149"/>
      <c r="V1025" s="142">
        <f>+IF(M1025&lt;&gt;0,($L1025*(Lister!$F$11+Lister!$F$10*($K1025+1000)/1000)+($J1025-$L1025)*Lister!$F$9)*1.05/$M1025/60,0)</f>
        <v>0</v>
      </c>
      <c r="W1025" s="142"/>
      <c r="X1025" s="158">
        <f t="shared" si="213"/>
        <v>0</v>
      </c>
      <c r="Y1025" s="121">
        <f t="shared" si="221"/>
        <v>0</v>
      </c>
      <c r="Z1025" s="121">
        <f t="shared" si="222"/>
        <v>0</v>
      </c>
    </row>
    <row r="1026" spans="1:26" x14ac:dyDescent="0.25">
      <c r="A1026" s="37"/>
      <c r="B1026" s="57"/>
      <c r="C1026" s="57"/>
      <c r="D1026" s="57"/>
      <c r="E1026" s="57"/>
      <c r="F1026" s="57"/>
      <c r="G1026" s="70"/>
      <c r="H1026" s="71"/>
      <c r="I1026" s="70"/>
      <c r="J1026" s="61"/>
      <c r="K1026" s="61"/>
      <c r="L1026" s="61"/>
      <c r="M1026" s="61"/>
      <c r="N1026" s="120">
        <f t="shared" si="214"/>
        <v>0</v>
      </c>
      <c r="O1026" s="120">
        <f t="shared" si="215"/>
        <v>0</v>
      </c>
      <c r="P1026" s="121">
        <f t="shared" si="216"/>
        <v>0</v>
      </c>
      <c r="Q1026" s="121">
        <f t="shared" si="217"/>
        <v>0</v>
      </c>
      <c r="R1026" s="122">
        <f t="shared" si="218"/>
        <v>24</v>
      </c>
      <c r="S1026" s="120">
        <f t="shared" si="219"/>
        <v>1</v>
      </c>
      <c r="T1026" s="120">
        <f t="shared" si="220"/>
        <v>1</v>
      </c>
      <c r="U1026" s="149"/>
      <c r="V1026" s="142">
        <f>+IF(M1026&lt;&gt;0,($L1026*(Lister!$F$11+Lister!$F$10*($K1026+1000)/1000)+($J1026-$L1026)*Lister!$F$9)*1.05/$M1026/60,0)</f>
        <v>0</v>
      </c>
      <c r="W1026" s="142"/>
      <c r="X1026" s="158">
        <f t="shared" si="213"/>
        <v>0</v>
      </c>
      <c r="Y1026" s="121">
        <f t="shared" si="221"/>
        <v>0</v>
      </c>
      <c r="Z1026" s="121">
        <f t="shared" si="222"/>
        <v>0</v>
      </c>
    </row>
    <row r="1027" spans="1:26" x14ac:dyDescent="0.25">
      <c r="A1027" s="37"/>
      <c r="B1027" s="57"/>
      <c r="C1027" s="57"/>
      <c r="D1027" s="57"/>
      <c r="E1027" s="57"/>
      <c r="F1027" s="57"/>
      <c r="G1027" s="70"/>
      <c r="H1027" s="71"/>
      <c r="I1027" s="70"/>
      <c r="J1027" s="61"/>
      <c r="K1027" s="61"/>
      <c r="L1027" s="61"/>
      <c r="M1027" s="61"/>
      <c r="N1027" s="120">
        <f t="shared" si="214"/>
        <v>0</v>
      </c>
      <c r="O1027" s="120">
        <f t="shared" si="215"/>
        <v>0</v>
      </c>
      <c r="P1027" s="121">
        <f t="shared" si="216"/>
        <v>0</v>
      </c>
      <c r="Q1027" s="121">
        <f t="shared" si="217"/>
        <v>0</v>
      </c>
      <c r="R1027" s="122">
        <f t="shared" si="218"/>
        <v>24</v>
      </c>
      <c r="S1027" s="120">
        <f t="shared" si="219"/>
        <v>1</v>
      </c>
      <c r="T1027" s="120">
        <f t="shared" si="220"/>
        <v>1</v>
      </c>
      <c r="U1027" s="149"/>
      <c r="V1027" s="142">
        <f>+IF(M1027&lt;&gt;0,($L1027*(Lister!$F$11+Lister!$F$10*($K1027+1000)/1000)+($J1027-$L1027)*Lister!$F$9)*1.05/$M1027/60,0)</f>
        <v>0</v>
      </c>
      <c r="W1027" s="142"/>
      <c r="X1027" s="158">
        <f t="shared" si="213"/>
        <v>0</v>
      </c>
      <c r="Y1027" s="121">
        <f t="shared" si="221"/>
        <v>0</v>
      </c>
      <c r="Z1027" s="121">
        <f t="shared" si="222"/>
        <v>0</v>
      </c>
    </row>
    <row r="1028" spans="1:26" x14ac:dyDescent="0.25">
      <c r="A1028" s="37"/>
      <c r="B1028" s="57"/>
      <c r="C1028" s="57"/>
      <c r="D1028" s="57"/>
      <c r="E1028" s="57"/>
      <c r="F1028" s="57"/>
      <c r="G1028" s="70"/>
      <c r="H1028" s="71"/>
      <c r="I1028" s="70"/>
      <c r="J1028" s="61"/>
      <c r="K1028" s="61"/>
      <c r="L1028" s="61"/>
      <c r="M1028" s="61"/>
      <c r="N1028" s="120">
        <f t="shared" si="214"/>
        <v>0</v>
      </c>
      <c r="O1028" s="120">
        <f t="shared" si="215"/>
        <v>0</v>
      </c>
      <c r="P1028" s="121">
        <f t="shared" si="216"/>
        <v>0</v>
      </c>
      <c r="Q1028" s="121">
        <f t="shared" si="217"/>
        <v>0</v>
      </c>
      <c r="R1028" s="122">
        <f t="shared" si="218"/>
        <v>24</v>
      </c>
      <c r="S1028" s="120">
        <f t="shared" si="219"/>
        <v>1</v>
      </c>
      <c r="T1028" s="120">
        <f t="shared" si="220"/>
        <v>1</v>
      </c>
      <c r="U1028" s="149"/>
      <c r="V1028" s="142">
        <f>+IF(M1028&lt;&gt;0,($L1028*(Lister!$F$11+Lister!$F$10*($K1028+1000)/1000)+($J1028-$L1028)*Lister!$F$9)*1.05/$M1028/60,0)</f>
        <v>0</v>
      </c>
      <c r="W1028" s="142"/>
      <c r="X1028" s="158">
        <f t="shared" si="213"/>
        <v>0</v>
      </c>
      <c r="Y1028" s="121">
        <f t="shared" si="221"/>
        <v>0</v>
      </c>
      <c r="Z1028" s="121">
        <f t="shared" si="222"/>
        <v>0</v>
      </c>
    </row>
    <row r="1029" spans="1:26" x14ac:dyDescent="0.25">
      <c r="A1029" s="37"/>
      <c r="B1029" s="57"/>
      <c r="C1029" s="57"/>
      <c r="D1029" s="57"/>
      <c r="E1029" s="57"/>
      <c r="F1029" s="57"/>
      <c r="G1029" s="70"/>
      <c r="H1029" s="71"/>
      <c r="I1029" s="70"/>
      <c r="J1029" s="61"/>
      <c r="K1029" s="61"/>
      <c r="L1029" s="61"/>
      <c r="M1029" s="61"/>
      <c r="N1029" s="120">
        <f t="shared" si="214"/>
        <v>0</v>
      </c>
      <c r="O1029" s="120">
        <f t="shared" si="215"/>
        <v>0</v>
      </c>
      <c r="P1029" s="121">
        <f t="shared" si="216"/>
        <v>0</v>
      </c>
      <c r="Q1029" s="121">
        <f t="shared" si="217"/>
        <v>0</v>
      </c>
      <c r="R1029" s="122">
        <f t="shared" si="218"/>
        <v>24</v>
      </c>
      <c r="S1029" s="120">
        <f t="shared" si="219"/>
        <v>1</v>
      </c>
      <c r="T1029" s="120">
        <f t="shared" si="220"/>
        <v>1</v>
      </c>
      <c r="U1029" s="149"/>
      <c r="V1029" s="142">
        <f>+IF(M1029&lt;&gt;0,($L1029*(Lister!$F$11+Lister!$F$10*($K1029+1000)/1000)+($J1029-$L1029)*Lister!$F$9)*1.05/$M1029/60,0)</f>
        <v>0</v>
      </c>
      <c r="W1029" s="142"/>
      <c r="X1029" s="158">
        <f t="shared" si="213"/>
        <v>0</v>
      </c>
      <c r="Y1029" s="121">
        <f t="shared" si="221"/>
        <v>0</v>
      </c>
      <c r="Z1029" s="121">
        <f t="shared" si="222"/>
        <v>0</v>
      </c>
    </row>
    <row r="1030" spans="1:26" x14ac:dyDescent="0.25">
      <c r="A1030" s="37"/>
      <c r="B1030" s="57"/>
      <c r="C1030" s="57"/>
      <c r="D1030" s="57"/>
      <c r="E1030" s="57"/>
      <c r="F1030" s="57"/>
      <c r="G1030" s="70"/>
      <c r="H1030" s="71"/>
      <c r="I1030" s="70"/>
      <c r="J1030" s="61"/>
      <c r="K1030" s="61"/>
      <c r="L1030" s="61"/>
      <c r="M1030" s="61"/>
      <c r="N1030" s="120">
        <f t="shared" si="214"/>
        <v>0</v>
      </c>
      <c r="O1030" s="120">
        <f t="shared" si="215"/>
        <v>0</v>
      </c>
      <c r="P1030" s="121">
        <f t="shared" si="216"/>
        <v>0</v>
      </c>
      <c r="Q1030" s="121">
        <f t="shared" si="217"/>
        <v>0</v>
      </c>
      <c r="R1030" s="122">
        <f t="shared" si="218"/>
        <v>24</v>
      </c>
      <c r="S1030" s="120">
        <f t="shared" si="219"/>
        <v>1</v>
      </c>
      <c r="T1030" s="120">
        <f t="shared" si="220"/>
        <v>1</v>
      </c>
      <c r="U1030" s="149"/>
      <c r="V1030" s="142">
        <f>+IF(M1030&lt;&gt;0,($L1030*(Lister!$F$11+Lister!$F$10*($K1030+1000)/1000)+($J1030-$L1030)*Lister!$F$9)*1.05/$M1030/60,0)</f>
        <v>0</v>
      </c>
      <c r="W1030" s="142"/>
      <c r="X1030" s="158">
        <f t="shared" ref="X1030:X1093" si="223">+V1030/60</f>
        <v>0</v>
      </c>
      <c r="Y1030" s="121">
        <f t="shared" si="221"/>
        <v>0</v>
      </c>
      <c r="Z1030" s="121">
        <f t="shared" si="222"/>
        <v>0</v>
      </c>
    </row>
    <row r="1031" spans="1:26" x14ac:dyDescent="0.25">
      <c r="A1031" s="37"/>
      <c r="B1031" s="57"/>
      <c r="C1031" s="57"/>
      <c r="D1031" s="57"/>
      <c r="E1031" s="57"/>
      <c r="F1031" s="57"/>
      <c r="G1031" s="70"/>
      <c r="H1031" s="71"/>
      <c r="I1031" s="70"/>
      <c r="J1031" s="61"/>
      <c r="K1031" s="61"/>
      <c r="L1031" s="61"/>
      <c r="M1031" s="61"/>
      <c r="N1031" s="120">
        <f t="shared" si="214"/>
        <v>0</v>
      </c>
      <c r="O1031" s="120">
        <f t="shared" si="215"/>
        <v>0</v>
      </c>
      <c r="P1031" s="121">
        <f t="shared" si="216"/>
        <v>0</v>
      </c>
      <c r="Q1031" s="121">
        <f t="shared" si="217"/>
        <v>0</v>
      </c>
      <c r="R1031" s="122">
        <f t="shared" si="218"/>
        <v>24</v>
      </c>
      <c r="S1031" s="120">
        <f t="shared" si="219"/>
        <v>1</v>
      </c>
      <c r="T1031" s="120">
        <f t="shared" si="220"/>
        <v>1</v>
      </c>
      <c r="U1031" s="149"/>
      <c r="V1031" s="142">
        <f>+IF(M1031&lt;&gt;0,($L1031*(Lister!$F$11+Lister!$F$10*($K1031+1000)/1000)+($J1031-$L1031)*Lister!$F$9)*1.05/$M1031/60,0)</f>
        <v>0</v>
      </c>
      <c r="W1031" s="142"/>
      <c r="X1031" s="158">
        <f t="shared" si="223"/>
        <v>0</v>
      </c>
      <c r="Y1031" s="121">
        <f t="shared" si="221"/>
        <v>0</v>
      </c>
      <c r="Z1031" s="121">
        <f t="shared" si="222"/>
        <v>0</v>
      </c>
    </row>
    <row r="1032" spans="1:26" x14ac:dyDescent="0.25">
      <c r="A1032" s="37"/>
      <c r="B1032" s="57"/>
      <c r="C1032" s="57"/>
      <c r="D1032" s="57"/>
      <c r="E1032" s="57"/>
      <c r="F1032" s="57"/>
      <c r="G1032" s="70"/>
      <c r="H1032" s="71"/>
      <c r="I1032" s="70"/>
      <c r="J1032" s="61"/>
      <c r="K1032" s="61"/>
      <c r="L1032" s="61"/>
      <c r="M1032" s="61"/>
      <c r="N1032" s="120">
        <f t="shared" si="214"/>
        <v>0</v>
      </c>
      <c r="O1032" s="120">
        <f t="shared" si="215"/>
        <v>0</v>
      </c>
      <c r="P1032" s="121">
        <f t="shared" si="216"/>
        <v>0</v>
      </c>
      <c r="Q1032" s="121">
        <f t="shared" si="217"/>
        <v>0</v>
      </c>
      <c r="R1032" s="122">
        <f t="shared" si="218"/>
        <v>24</v>
      </c>
      <c r="S1032" s="120">
        <f t="shared" si="219"/>
        <v>1</v>
      </c>
      <c r="T1032" s="120">
        <f t="shared" si="220"/>
        <v>1</v>
      </c>
      <c r="U1032" s="149"/>
      <c r="V1032" s="142">
        <f>+IF(M1032&lt;&gt;0,($L1032*(Lister!$F$11+Lister!$F$10*($K1032+1000)/1000)+($J1032-$L1032)*Lister!$F$9)*1.05/$M1032/60,0)</f>
        <v>0</v>
      </c>
      <c r="W1032" s="142"/>
      <c r="X1032" s="158">
        <f t="shared" si="223"/>
        <v>0</v>
      </c>
      <c r="Y1032" s="121">
        <f t="shared" si="221"/>
        <v>0</v>
      </c>
      <c r="Z1032" s="121">
        <f t="shared" si="222"/>
        <v>0</v>
      </c>
    </row>
    <row r="1033" spans="1:26" x14ac:dyDescent="0.25">
      <c r="A1033" s="37"/>
      <c r="B1033" s="57"/>
      <c r="C1033" s="57"/>
      <c r="D1033" s="57"/>
      <c r="E1033" s="57"/>
      <c r="F1033" s="57"/>
      <c r="G1033" s="70"/>
      <c r="H1033" s="71"/>
      <c r="I1033" s="70"/>
      <c r="J1033" s="61"/>
      <c r="K1033" s="61"/>
      <c r="L1033" s="61"/>
      <c r="M1033" s="61"/>
      <c r="N1033" s="120">
        <f t="shared" si="214"/>
        <v>0</v>
      </c>
      <c r="O1033" s="120">
        <f t="shared" si="215"/>
        <v>0</v>
      </c>
      <c r="P1033" s="121">
        <f t="shared" si="216"/>
        <v>0</v>
      </c>
      <c r="Q1033" s="121">
        <f t="shared" si="217"/>
        <v>0</v>
      </c>
      <c r="R1033" s="122">
        <f t="shared" si="218"/>
        <v>24</v>
      </c>
      <c r="S1033" s="120">
        <f t="shared" si="219"/>
        <v>1</v>
      </c>
      <c r="T1033" s="120">
        <f t="shared" si="220"/>
        <v>1</v>
      </c>
      <c r="U1033" s="149"/>
      <c r="V1033" s="142">
        <f>+IF(M1033&lt;&gt;0,($L1033*(Lister!$F$11+Lister!$F$10*($K1033+1000)/1000)+($J1033-$L1033)*Lister!$F$9)*1.05/$M1033/60,0)</f>
        <v>0</v>
      </c>
      <c r="W1033" s="142"/>
      <c r="X1033" s="158">
        <f t="shared" si="223"/>
        <v>0</v>
      </c>
      <c r="Y1033" s="121">
        <f t="shared" si="221"/>
        <v>0</v>
      </c>
      <c r="Z1033" s="121">
        <f t="shared" si="222"/>
        <v>0</v>
      </c>
    </row>
    <row r="1034" spans="1:26" x14ac:dyDescent="0.25">
      <c r="A1034" s="37"/>
      <c r="B1034" s="57"/>
      <c r="C1034" s="57"/>
      <c r="D1034" s="57"/>
      <c r="E1034" s="57"/>
      <c r="F1034" s="57"/>
      <c r="G1034" s="70"/>
      <c r="H1034" s="71"/>
      <c r="I1034" s="70"/>
      <c r="J1034" s="61"/>
      <c r="K1034" s="61"/>
      <c r="L1034" s="61"/>
      <c r="M1034" s="61"/>
      <c r="N1034" s="120">
        <f t="shared" si="214"/>
        <v>0</v>
      </c>
      <c r="O1034" s="120">
        <f t="shared" si="215"/>
        <v>0</v>
      </c>
      <c r="P1034" s="121">
        <f t="shared" si="216"/>
        <v>0</v>
      </c>
      <c r="Q1034" s="121">
        <f t="shared" si="217"/>
        <v>0</v>
      </c>
      <c r="R1034" s="122">
        <f t="shared" si="218"/>
        <v>24</v>
      </c>
      <c r="S1034" s="120">
        <f t="shared" si="219"/>
        <v>1</v>
      </c>
      <c r="T1034" s="120">
        <f t="shared" si="220"/>
        <v>1</v>
      </c>
      <c r="U1034" s="149"/>
      <c r="V1034" s="142">
        <f>+IF(M1034&lt;&gt;0,($L1034*(Lister!$F$11+Lister!$F$10*($K1034+1000)/1000)+($J1034-$L1034)*Lister!$F$9)*1.05/$M1034/60,0)</f>
        <v>0</v>
      </c>
      <c r="W1034" s="142"/>
      <c r="X1034" s="158">
        <f t="shared" si="223"/>
        <v>0</v>
      </c>
      <c r="Y1034" s="121">
        <f t="shared" si="221"/>
        <v>0</v>
      </c>
      <c r="Z1034" s="121">
        <f t="shared" si="222"/>
        <v>0</v>
      </c>
    </row>
    <row r="1035" spans="1:26" x14ac:dyDescent="0.25">
      <c r="A1035" s="37"/>
      <c r="B1035" s="57"/>
      <c r="C1035" s="57"/>
      <c r="D1035" s="57"/>
      <c r="E1035" s="57"/>
      <c r="F1035" s="57"/>
      <c r="G1035" s="70"/>
      <c r="H1035" s="71"/>
      <c r="I1035" s="70"/>
      <c r="J1035" s="61"/>
      <c r="K1035" s="61"/>
      <c r="L1035" s="61"/>
      <c r="M1035" s="61"/>
      <c r="N1035" s="120">
        <f t="shared" ref="N1035:N1098" si="224">J1035*K1035/1000</f>
        <v>0</v>
      </c>
      <c r="O1035" s="120">
        <f t="shared" ref="O1035:O1098" si="225">+J1035/R1035/3600</f>
        <v>0</v>
      </c>
      <c r="P1035" s="121">
        <f t="shared" ref="P1035:P1098" si="226">K1035*O1035/1000</f>
        <v>0</v>
      </c>
      <c r="Q1035" s="121">
        <f t="shared" ref="Q1035:Q1098" si="227">+IF(O1035&lt;&gt;0,M1035/O1035,0)</f>
        <v>0</v>
      </c>
      <c r="R1035" s="122">
        <f t="shared" ref="R1035:R1098" si="228">+(H1035-G1035+1)*24</f>
        <v>24</v>
      </c>
      <c r="S1035" s="120">
        <f t="shared" ref="S1035:S1098" si="229">+(I1035-G1035+1)</f>
        <v>1</v>
      </c>
      <c r="T1035" s="120">
        <f t="shared" ref="T1035:T1098" si="230">+(I1035-G1035+1)/(H1035-G1035+1)</f>
        <v>1</v>
      </c>
      <c r="U1035" s="149"/>
      <c r="V1035" s="142">
        <f>+IF(M1035&lt;&gt;0,($L1035*(Lister!$F$11+Lister!$F$10*($K1035+1000)/1000)+($J1035-$L1035)*Lister!$F$9)*1.05/$M1035/60,0)</f>
        <v>0</v>
      </c>
      <c r="W1035" s="142"/>
      <c r="X1035" s="158">
        <f t="shared" si="223"/>
        <v>0</v>
      </c>
      <c r="Y1035" s="121">
        <f t="shared" si="221"/>
        <v>0</v>
      </c>
      <c r="Z1035" s="121">
        <f t="shared" si="222"/>
        <v>0</v>
      </c>
    </row>
    <row r="1036" spans="1:26" x14ac:dyDescent="0.25">
      <c r="A1036" s="37"/>
      <c r="B1036" s="57"/>
      <c r="C1036" s="57"/>
      <c r="D1036" s="57"/>
      <c r="E1036" s="57"/>
      <c r="F1036" s="57"/>
      <c r="G1036" s="70"/>
      <c r="H1036" s="71"/>
      <c r="I1036" s="70"/>
      <c r="J1036" s="61"/>
      <c r="K1036" s="61"/>
      <c r="L1036" s="61"/>
      <c r="M1036" s="61"/>
      <c r="N1036" s="120">
        <f t="shared" si="224"/>
        <v>0</v>
      </c>
      <c r="O1036" s="120">
        <f t="shared" si="225"/>
        <v>0</v>
      </c>
      <c r="P1036" s="121">
        <f t="shared" si="226"/>
        <v>0</v>
      </c>
      <c r="Q1036" s="121">
        <f t="shared" si="227"/>
        <v>0</v>
      </c>
      <c r="R1036" s="122">
        <f t="shared" si="228"/>
        <v>24</v>
      </c>
      <c r="S1036" s="120">
        <f t="shared" si="229"/>
        <v>1</v>
      </c>
      <c r="T1036" s="120">
        <f t="shared" si="230"/>
        <v>1</v>
      </c>
      <c r="U1036" s="149"/>
      <c r="V1036" s="142">
        <f>+IF(M1036&lt;&gt;0,($L1036*(Lister!$F$11+Lister!$F$10*($K1036+1000)/1000)+($J1036-$L1036)*Lister!$F$9)*1.05/$M1036/60,0)</f>
        <v>0</v>
      </c>
      <c r="W1036" s="142"/>
      <c r="X1036" s="158">
        <f t="shared" si="223"/>
        <v>0</v>
      </c>
      <c r="Y1036" s="121">
        <f t="shared" si="221"/>
        <v>0</v>
      </c>
      <c r="Z1036" s="121">
        <f t="shared" si="222"/>
        <v>0</v>
      </c>
    </row>
    <row r="1037" spans="1:26" x14ac:dyDescent="0.25">
      <c r="A1037" s="37"/>
      <c r="B1037" s="57"/>
      <c r="C1037" s="57"/>
      <c r="D1037" s="57"/>
      <c r="E1037" s="57"/>
      <c r="F1037" s="57"/>
      <c r="G1037" s="70"/>
      <c r="H1037" s="71"/>
      <c r="I1037" s="70"/>
      <c r="J1037" s="61"/>
      <c r="K1037" s="61"/>
      <c r="L1037" s="61"/>
      <c r="M1037" s="61"/>
      <c r="N1037" s="120">
        <f t="shared" si="224"/>
        <v>0</v>
      </c>
      <c r="O1037" s="120">
        <f t="shared" si="225"/>
        <v>0</v>
      </c>
      <c r="P1037" s="121">
        <f t="shared" si="226"/>
        <v>0</v>
      </c>
      <c r="Q1037" s="121">
        <f t="shared" si="227"/>
        <v>0</v>
      </c>
      <c r="R1037" s="122">
        <f t="shared" si="228"/>
        <v>24</v>
      </c>
      <c r="S1037" s="120">
        <f t="shared" si="229"/>
        <v>1</v>
      </c>
      <c r="T1037" s="120">
        <f t="shared" si="230"/>
        <v>1</v>
      </c>
      <c r="U1037" s="149"/>
      <c r="V1037" s="142">
        <f>+IF(M1037&lt;&gt;0,($L1037*(Lister!$F$11+Lister!$F$10*($K1037+1000)/1000)+($J1037-$L1037)*Lister!$F$9)*1.05/$M1037/60,0)</f>
        <v>0</v>
      </c>
      <c r="W1037" s="142"/>
      <c r="X1037" s="158">
        <f t="shared" si="223"/>
        <v>0</v>
      </c>
      <c r="Y1037" s="121">
        <f t="shared" si="221"/>
        <v>0</v>
      </c>
      <c r="Z1037" s="121">
        <f t="shared" si="222"/>
        <v>0</v>
      </c>
    </row>
    <row r="1038" spans="1:26" x14ac:dyDescent="0.25">
      <c r="A1038" s="37"/>
      <c r="B1038" s="57"/>
      <c r="C1038" s="57"/>
      <c r="D1038" s="57"/>
      <c r="E1038" s="57"/>
      <c r="F1038" s="57"/>
      <c r="G1038" s="70"/>
      <c r="H1038" s="71"/>
      <c r="I1038" s="70"/>
      <c r="J1038" s="61"/>
      <c r="K1038" s="61"/>
      <c r="L1038" s="61"/>
      <c r="M1038" s="61"/>
      <c r="N1038" s="120">
        <f t="shared" si="224"/>
        <v>0</v>
      </c>
      <c r="O1038" s="120">
        <f t="shared" si="225"/>
        <v>0</v>
      </c>
      <c r="P1038" s="121">
        <f t="shared" si="226"/>
        <v>0</v>
      </c>
      <c r="Q1038" s="121">
        <f t="shared" si="227"/>
        <v>0</v>
      </c>
      <c r="R1038" s="122">
        <f t="shared" si="228"/>
        <v>24</v>
      </c>
      <c r="S1038" s="120">
        <f t="shared" si="229"/>
        <v>1</v>
      </c>
      <c r="T1038" s="120">
        <f t="shared" si="230"/>
        <v>1</v>
      </c>
      <c r="U1038" s="149"/>
      <c r="V1038" s="142">
        <f>+IF(M1038&lt;&gt;0,($L1038*(Lister!$F$11+Lister!$F$10*($K1038+1000)/1000)+($J1038-$L1038)*Lister!$F$9)*1.05/$M1038/60,0)</f>
        <v>0</v>
      </c>
      <c r="W1038" s="142"/>
      <c r="X1038" s="158">
        <f t="shared" si="223"/>
        <v>0</v>
      </c>
      <c r="Y1038" s="121">
        <f t="shared" si="221"/>
        <v>0</v>
      </c>
      <c r="Z1038" s="121">
        <f t="shared" si="222"/>
        <v>0</v>
      </c>
    </row>
    <row r="1039" spans="1:26" x14ac:dyDescent="0.25">
      <c r="A1039" s="37"/>
      <c r="B1039" s="57"/>
      <c r="C1039" s="57"/>
      <c r="D1039" s="57"/>
      <c r="E1039" s="57"/>
      <c r="F1039" s="57"/>
      <c r="G1039" s="70"/>
      <c r="H1039" s="71"/>
      <c r="I1039" s="70"/>
      <c r="J1039" s="61"/>
      <c r="K1039" s="61"/>
      <c r="L1039" s="61"/>
      <c r="M1039" s="61"/>
      <c r="N1039" s="120">
        <f t="shared" si="224"/>
        <v>0</v>
      </c>
      <c r="O1039" s="120">
        <f t="shared" si="225"/>
        <v>0</v>
      </c>
      <c r="P1039" s="121">
        <f t="shared" si="226"/>
        <v>0</v>
      </c>
      <c r="Q1039" s="121">
        <f t="shared" si="227"/>
        <v>0</v>
      </c>
      <c r="R1039" s="122">
        <f t="shared" si="228"/>
        <v>24</v>
      </c>
      <c r="S1039" s="120">
        <f t="shared" si="229"/>
        <v>1</v>
      </c>
      <c r="T1039" s="120">
        <f t="shared" si="230"/>
        <v>1</v>
      </c>
      <c r="U1039" s="149"/>
      <c r="V1039" s="142">
        <f>+IF(M1039&lt;&gt;0,($L1039*(Lister!$F$11+Lister!$F$10*($K1039+1000)/1000)+($J1039-$L1039)*Lister!$F$9)*1.05/$M1039/60,0)</f>
        <v>0</v>
      </c>
      <c r="W1039" s="142"/>
      <c r="X1039" s="158">
        <f t="shared" si="223"/>
        <v>0</v>
      </c>
      <c r="Y1039" s="121">
        <f t="shared" si="221"/>
        <v>0</v>
      </c>
      <c r="Z1039" s="121">
        <f t="shared" si="222"/>
        <v>0</v>
      </c>
    </row>
    <row r="1040" spans="1:26" x14ac:dyDescent="0.25">
      <c r="A1040" s="37"/>
      <c r="B1040" s="57"/>
      <c r="C1040" s="57"/>
      <c r="D1040" s="57"/>
      <c r="E1040" s="57"/>
      <c r="F1040" s="57"/>
      <c r="G1040" s="70"/>
      <c r="H1040" s="71"/>
      <c r="I1040" s="70"/>
      <c r="J1040" s="61"/>
      <c r="K1040" s="61"/>
      <c r="L1040" s="61"/>
      <c r="M1040" s="61"/>
      <c r="N1040" s="120">
        <f t="shared" si="224"/>
        <v>0</v>
      </c>
      <c r="O1040" s="120">
        <f t="shared" si="225"/>
        <v>0</v>
      </c>
      <c r="P1040" s="121">
        <f t="shared" si="226"/>
        <v>0</v>
      </c>
      <c r="Q1040" s="121">
        <f t="shared" si="227"/>
        <v>0</v>
      </c>
      <c r="R1040" s="122">
        <f t="shared" si="228"/>
        <v>24</v>
      </c>
      <c r="S1040" s="120">
        <f t="shared" si="229"/>
        <v>1</v>
      </c>
      <c r="T1040" s="120">
        <f t="shared" si="230"/>
        <v>1</v>
      </c>
      <c r="U1040" s="149"/>
      <c r="V1040" s="142">
        <f>+IF(M1040&lt;&gt;0,($L1040*(Lister!$F$11+Lister!$F$10*($K1040+1000)/1000)+($J1040-$L1040)*Lister!$F$9)*1.05/$M1040/60,0)</f>
        <v>0</v>
      </c>
      <c r="W1040" s="142"/>
      <c r="X1040" s="158">
        <f t="shared" si="223"/>
        <v>0</v>
      </c>
      <c r="Y1040" s="121">
        <f t="shared" si="221"/>
        <v>0</v>
      </c>
      <c r="Z1040" s="121">
        <f t="shared" si="222"/>
        <v>0</v>
      </c>
    </row>
    <row r="1041" spans="1:26" x14ac:dyDescent="0.25">
      <c r="A1041" s="37"/>
      <c r="B1041" s="57"/>
      <c r="C1041" s="57"/>
      <c r="D1041" s="57"/>
      <c r="E1041" s="57"/>
      <c r="F1041" s="57"/>
      <c r="G1041" s="70"/>
      <c r="H1041" s="71"/>
      <c r="I1041" s="70"/>
      <c r="J1041" s="61"/>
      <c r="K1041" s="61"/>
      <c r="L1041" s="61"/>
      <c r="M1041" s="61"/>
      <c r="N1041" s="120">
        <f t="shared" si="224"/>
        <v>0</v>
      </c>
      <c r="O1041" s="120">
        <f t="shared" si="225"/>
        <v>0</v>
      </c>
      <c r="P1041" s="121">
        <f t="shared" si="226"/>
        <v>0</v>
      </c>
      <c r="Q1041" s="121">
        <f t="shared" si="227"/>
        <v>0</v>
      </c>
      <c r="R1041" s="122">
        <f t="shared" si="228"/>
        <v>24</v>
      </c>
      <c r="S1041" s="120">
        <f t="shared" si="229"/>
        <v>1</v>
      </c>
      <c r="T1041" s="120">
        <f t="shared" si="230"/>
        <v>1</v>
      </c>
      <c r="U1041" s="149"/>
      <c r="V1041" s="142">
        <f>+IF(M1041&lt;&gt;0,($L1041*(Lister!$F$11+Lister!$F$10*($K1041+1000)/1000)+($J1041-$L1041)*Lister!$F$9)*1.05/$M1041/60,0)</f>
        <v>0</v>
      </c>
      <c r="W1041" s="142"/>
      <c r="X1041" s="158">
        <f t="shared" si="223"/>
        <v>0</v>
      </c>
      <c r="Y1041" s="121">
        <f t="shared" si="221"/>
        <v>0</v>
      </c>
      <c r="Z1041" s="121">
        <f t="shared" si="222"/>
        <v>0</v>
      </c>
    </row>
    <row r="1042" spans="1:26" x14ac:dyDescent="0.25">
      <c r="A1042" s="37"/>
      <c r="B1042" s="57"/>
      <c r="C1042" s="57"/>
      <c r="D1042" s="57"/>
      <c r="E1042" s="57"/>
      <c r="F1042" s="57"/>
      <c r="G1042" s="70"/>
      <c r="H1042" s="71"/>
      <c r="I1042" s="70"/>
      <c r="J1042" s="61"/>
      <c r="K1042" s="61"/>
      <c r="L1042" s="61"/>
      <c r="M1042" s="61"/>
      <c r="N1042" s="120">
        <f t="shared" si="224"/>
        <v>0</v>
      </c>
      <c r="O1042" s="120">
        <f t="shared" si="225"/>
        <v>0</v>
      </c>
      <c r="P1042" s="121">
        <f t="shared" si="226"/>
        <v>0</v>
      </c>
      <c r="Q1042" s="121">
        <f t="shared" si="227"/>
        <v>0</v>
      </c>
      <c r="R1042" s="122">
        <f t="shared" si="228"/>
        <v>24</v>
      </c>
      <c r="S1042" s="120">
        <f t="shared" si="229"/>
        <v>1</v>
      </c>
      <c r="T1042" s="120">
        <f t="shared" si="230"/>
        <v>1</v>
      </c>
      <c r="U1042" s="149"/>
      <c r="V1042" s="142">
        <f>+IF(M1042&lt;&gt;0,($L1042*(Lister!$F$11+Lister!$F$10*($K1042+1000)/1000)+($J1042-$L1042)*Lister!$F$9)*1.05/$M1042/60,0)</f>
        <v>0</v>
      </c>
      <c r="W1042" s="142"/>
      <c r="X1042" s="158">
        <f t="shared" si="223"/>
        <v>0</v>
      </c>
      <c r="Y1042" s="121">
        <f t="shared" ref="Y1042:Y1105" si="231">+IF(V1042&lt;&gt;0,S1042/V1042,0)</f>
        <v>0</v>
      </c>
      <c r="Z1042" s="121">
        <f t="shared" si="222"/>
        <v>0</v>
      </c>
    </row>
    <row r="1043" spans="1:26" x14ac:dyDescent="0.25">
      <c r="A1043" s="37"/>
      <c r="B1043" s="57"/>
      <c r="C1043" s="57"/>
      <c r="D1043" s="57"/>
      <c r="E1043" s="57"/>
      <c r="F1043" s="57"/>
      <c r="G1043" s="70"/>
      <c r="H1043" s="71"/>
      <c r="I1043" s="70"/>
      <c r="J1043" s="61"/>
      <c r="K1043" s="61"/>
      <c r="L1043" s="61"/>
      <c r="M1043" s="61"/>
      <c r="N1043" s="120">
        <f t="shared" si="224"/>
        <v>0</v>
      </c>
      <c r="O1043" s="120">
        <f t="shared" si="225"/>
        <v>0</v>
      </c>
      <c r="P1043" s="121">
        <f t="shared" si="226"/>
        <v>0</v>
      </c>
      <c r="Q1043" s="121">
        <f t="shared" si="227"/>
        <v>0</v>
      </c>
      <c r="R1043" s="122">
        <f t="shared" si="228"/>
        <v>24</v>
      </c>
      <c r="S1043" s="120">
        <f t="shared" si="229"/>
        <v>1</v>
      </c>
      <c r="T1043" s="120">
        <f t="shared" si="230"/>
        <v>1</v>
      </c>
      <c r="U1043" s="149"/>
      <c r="V1043" s="142">
        <f>+IF(M1043&lt;&gt;0,($L1043*(Lister!$F$11+Lister!$F$10*($K1043+1000)/1000)+($J1043-$L1043)*Lister!$F$9)*1.05/$M1043/60,0)</f>
        <v>0</v>
      </c>
      <c r="W1043" s="142"/>
      <c r="X1043" s="158">
        <f t="shared" si="223"/>
        <v>0</v>
      </c>
      <c r="Y1043" s="121">
        <f t="shared" si="231"/>
        <v>0</v>
      </c>
      <c r="Z1043" s="121">
        <f t="shared" si="222"/>
        <v>0</v>
      </c>
    </row>
    <row r="1044" spans="1:26" x14ac:dyDescent="0.25">
      <c r="A1044" s="37"/>
      <c r="B1044" s="57"/>
      <c r="C1044" s="57"/>
      <c r="D1044" s="57"/>
      <c r="E1044" s="57"/>
      <c r="F1044" s="57"/>
      <c r="G1044" s="70"/>
      <c r="H1044" s="71"/>
      <c r="I1044" s="70"/>
      <c r="J1044" s="61"/>
      <c r="K1044" s="61"/>
      <c r="L1044" s="61"/>
      <c r="M1044" s="61"/>
      <c r="N1044" s="120">
        <f t="shared" si="224"/>
        <v>0</v>
      </c>
      <c r="O1044" s="120">
        <f t="shared" si="225"/>
        <v>0</v>
      </c>
      <c r="P1044" s="121">
        <f t="shared" si="226"/>
        <v>0</v>
      </c>
      <c r="Q1044" s="121">
        <f t="shared" si="227"/>
        <v>0</v>
      </c>
      <c r="R1044" s="122">
        <f t="shared" si="228"/>
        <v>24</v>
      </c>
      <c r="S1044" s="120">
        <f t="shared" si="229"/>
        <v>1</v>
      </c>
      <c r="T1044" s="120">
        <f t="shared" si="230"/>
        <v>1</v>
      </c>
      <c r="U1044" s="149"/>
      <c r="V1044" s="142">
        <f>+IF(M1044&lt;&gt;0,($L1044*(Lister!$F$11+Lister!$F$10*($K1044+1000)/1000)+($J1044-$L1044)*Lister!$F$9)*1.05/$M1044/60,0)</f>
        <v>0</v>
      </c>
      <c r="W1044" s="142"/>
      <c r="X1044" s="158">
        <f t="shared" si="223"/>
        <v>0</v>
      </c>
      <c r="Y1044" s="121">
        <f t="shared" si="231"/>
        <v>0</v>
      </c>
      <c r="Z1044" s="121">
        <f t="shared" si="222"/>
        <v>0</v>
      </c>
    </row>
    <row r="1045" spans="1:26" x14ac:dyDescent="0.25">
      <c r="A1045" s="37"/>
      <c r="B1045" s="57"/>
      <c r="C1045" s="57"/>
      <c r="D1045" s="57"/>
      <c r="E1045" s="57"/>
      <c r="F1045" s="57"/>
      <c r="G1045" s="70"/>
      <c r="H1045" s="71"/>
      <c r="I1045" s="70"/>
      <c r="J1045" s="61"/>
      <c r="K1045" s="61"/>
      <c r="L1045" s="61"/>
      <c r="M1045" s="61"/>
      <c r="N1045" s="120">
        <f t="shared" si="224"/>
        <v>0</v>
      </c>
      <c r="O1045" s="120">
        <f t="shared" si="225"/>
        <v>0</v>
      </c>
      <c r="P1045" s="121">
        <f t="shared" si="226"/>
        <v>0</v>
      </c>
      <c r="Q1045" s="121">
        <f t="shared" si="227"/>
        <v>0</v>
      </c>
      <c r="R1045" s="122">
        <f t="shared" si="228"/>
        <v>24</v>
      </c>
      <c r="S1045" s="120">
        <f t="shared" si="229"/>
        <v>1</v>
      </c>
      <c r="T1045" s="120">
        <f t="shared" si="230"/>
        <v>1</v>
      </c>
      <c r="U1045" s="149"/>
      <c r="V1045" s="142">
        <f>+IF(M1045&lt;&gt;0,($L1045*(Lister!$F$11+Lister!$F$10*($K1045+1000)/1000)+($J1045-$L1045)*Lister!$F$9)*1.05/$M1045/60,0)</f>
        <v>0</v>
      </c>
      <c r="W1045" s="142"/>
      <c r="X1045" s="158">
        <f t="shared" si="223"/>
        <v>0</v>
      </c>
      <c r="Y1045" s="121">
        <f t="shared" si="231"/>
        <v>0</v>
      </c>
      <c r="Z1045" s="121">
        <f t="shared" si="222"/>
        <v>0</v>
      </c>
    </row>
    <row r="1046" spans="1:26" x14ac:dyDescent="0.25">
      <c r="A1046" s="37"/>
      <c r="B1046" s="57"/>
      <c r="C1046" s="57"/>
      <c r="D1046" s="57"/>
      <c r="E1046" s="57"/>
      <c r="F1046" s="57"/>
      <c r="G1046" s="70"/>
      <c r="H1046" s="71"/>
      <c r="I1046" s="70"/>
      <c r="J1046" s="61"/>
      <c r="K1046" s="61"/>
      <c r="L1046" s="61"/>
      <c r="M1046" s="61"/>
      <c r="N1046" s="120">
        <f t="shared" si="224"/>
        <v>0</v>
      </c>
      <c r="O1046" s="120">
        <f t="shared" si="225"/>
        <v>0</v>
      </c>
      <c r="P1046" s="121">
        <f t="shared" si="226"/>
        <v>0</v>
      </c>
      <c r="Q1046" s="121">
        <f t="shared" si="227"/>
        <v>0</v>
      </c>
      <c r="R1046" s="122">
        <f t="shared" si="228"/>
        <v>24</v>
      </c>
      <c r="S1046" s="120">
        <f t="shared" si="229"/>
        <v>1</v>
      </c>
      <c r="T1046" s="120">
        <f t="shared" si="230"/>
        <v>1</v>
      </c>
      <c r="U1046" s="149"/>
      <c r="V1046" s="142">
        <f>+IF(M1046&lt;&gt;0,($L1046*(Lister!$F$11+Lister!$F$10*($K1046+1000)/1000)+($J1046-$L1046)*Lister!$F$9)*1.05/$M1046/60,0)</f>
        <v>0</v>
      </c>
      <c r="W1046" s="142"/>
      <c r="X1046" s="158">
        <f t="shared" si="223"/>
        <v>0</v>
      </c>
      <c r="Y1046" s="121">
        <f t="shared" si="231"/>
        <v>0</v>
      </c>
      <c r="Z1046" s="121">
        <f t="shared" si="222"/>
        <v>0</v>
      </c>
    </row>
    <row r="1047" spans="1:26" x14ac:dyDescent="0.25">
      <c r="A1047" s="37"/>
      <c r="B1047" s="57"/>
      <c r="C1047" s="57"/>
      <c r="D1047" s="57"/>
      <c r="E1047" s="57"/>
      <c r="F1047" s="57"/>
      <c r="G1047" s="70"/>
      <c r="H1047" s="71"/>
      <c r="I1047" s="70"/>
      <c r="J1047" s="61"/>
      <c r="K1047" s="61"/>
      <c r="L1047" s="61"/>
      <c r="M1047" s="61"/>
      <c r="N1047" s="120">
        <f t="shared" si="224"/>
        <v>0</v>
      </c>
      <c r="O1047" s="120">
        <f t="shared" si="225"/>
        <v>0</v>
      </c>
      <c r="P1047" s="121">
        <f t="shared" si="226"/>
        <v>0</v>
      </c>
      <c r="Q1047" s="121">
        <f t="shared" si="227"/>
        <v>0</v>
      </c>
      <c r="R1047" s="122">
        <f t="shared" si="228"/>
        <v>24</v>
      </c>
      <c r="S1047" s="120">
        <f t="shared" si="229"/>
        <v>1</v>
      </c>
      <c r="T1047" s="120">
        <f t="shared" si="230"/>
        <v>1</v>
      </c>
      <c r="U1047" s="149"/>
      <c r="V1047" s="142">
        <f>+IF(M1047&lt;&gt;0,($L1047*(Lister!$F$11+Lister!$F$10*($K1047+1000)/1000)+($J1047-$L1047)*Lister!$F$9)*1.05/$M1047/60,0)</f>
        <v>0</v>
      </c>
      <c r="W1047" s="142"/>
      <c r="X1047" s="158">
        <f t="shared" si="223"/>
        <v>0</v>
      </c>
      <c r="Y1047" s="121">
        <f t="shared" si="231"/>
        <v>0</v>
      </c>
      <c r="Z1047" s="121">
        <f t="shared" ref="Z1047:Z1110" si="232">+IF(X1047&lt;&gt;0,T1047/X1047,0)</f>
        <v>0</v>
      </c>
    </row>
    <row r="1048" spans="1:26" x14ac:dyDescent="0.25">
      <c r="A1048" s="37"/>
      <c r="B1048" s="57"/>
      <c r="C1048" s="57"/>
      <c r="D1048" s="57"/>
      <c r="E1048" s="57"/>
      <c r="F1048" s="57"/>
      <c r="G1048" s="70"/>
      <c r="H1048" s="71"/>
      <c r="I1048" s="70"/>
      <c r="J1048" s="61"/>
      <c r="K1048" s="61"/>
      <c r="L1048" s="61"/>
      <c r="M1048" s="61"/>
      <c r="N1048" s="120">
        <f t="shared" si="224"/>
        <v>0</v>
      </c>
      <c r="O1048" s="120">
        <f t="shared" si="225"/>
        <v>0</v>
      </c>
      <c r="P1048" s="121">
        <f t="shared" si="226"/>
        <v>0</v>
      </c>
      <c r="Q1048" s="121">
        <f t="shared" si="227"/>
        <v>0</v>
      </c>
      <c r="R1048" s="122">
        <f t="shared" si="228"/>
        <v>24</v>
      </c>
      <c r="S1048" s="120">
        <f t="shared" si="229"/>
        <v>1</v>
      </c>
      <c r="T1048" s="120">
        <f t="shared" si="230"/>
        <v>1</v>
      </c>
      <c r="U1048" s="149"/>
      <c r="V1048" s="142">
        <f>+IF(M1048&lt;&gt;0,($L1048*(Lister!$F$11+Lister!$F$10*($K1048+1000)/1000)+($J1048-$L1048)*Lister!$F$9)*1.05/$M1048/60,0)</f>
        <v>0</v>
      </c>
      <c r="W1048" s="142"/>
      <c r="X1048" s="158">
        <f t="shared" si="223"/>
        <v>0</v>
      </c>
      <c r="Y1048" s="121">
        <f t="shared" si="231"/>
        <v>0</v>
      </c>
      <c r="Z1048" s="121">
        <f t="shared" si="232"/>
        <v>0</v>
      </c>
    </row>
    <row r="1049" spans="1:26" x14ac:dyDescent="0.25">
      <c r="A1049" s="37"/>
      <c r="B1049" s="57"/>
      <c r="C1049" s="57"/>
      <c r="D1049" s="57"/>
      <c r="E1049" s="57"/>
      <c r="F1049" s="57"/>
      <c r="G1049" s="70"/>
      <c r="H1049" s="71"/>
      <c r="I1049" s="70"/>
      <c r="J1049" s="61"/>
      <c r="K1049" s="61"/>
      <c r="L1049" s="61"/>
      <c r="M1049" s="61"/>
      <c r="N1049" s="120">
        <f t="shared" si="224"/>
        <v>0</v>
      </c>
      <c r="O1049" s="120">
        <f t="shared" si="225"/>
        <v>0</v>
      </c>
      <c r="P1049" s="121">
        <f t="shared" si="226"/>
        <v>0</v>
      </c>
      <c r="Q1049" s="121">
        <f t="shared" si="227"/>
        <v>0</v>
      </c>
      <c r="R1049" s="122">
        <f t="shared" si="228"/>
        <v>24</v>
      </c>
      <c r="S1049" s="120">
        <f t="shared" si="229"/>
        <v>1</v>
      </c>
      <c r="T1049" s="120">
        <f t="shared" si="230"/>
        <v>1</v>
      </c>
      <c r="U1049" s="149"/>
      <c r="V1049" s="142">
        <f>+IF(M1049&lt;&gt;0,($L1049*(Lister!$F$11+Lister!$F$10*($K1049+1000)/1000)+($J1049-$L1049)*Lister!$F$9)*1.05/$M1049/60,0)</f>
        <v>0</v>
      </c>
      <c r="W1049" s="142"/>
      <c r="X1049" s="158">
        <f t="shared" si="223"/>
        <v>0</v>
      </c>
      <c r="Y1049" s="121">
        <f t="shared" si="231"/>
        <v>0</v>
      </c>
      <c r="Z1049" s="121">
        <f t="shared" si="232"/>
        <v>0</v>
      </c>
    </row>
    <row r="1050" spans="1:26" x14ac:dyDescent="0.25">
      <c r="A1050" s="37"/>
      <c r="B1050" s="57"/>
      <c r="C1050" s="57"/>
      <c r="D1050" s="57"/>
      <c r="E1050" s="57"/>
      <c r="F1050" s="57"/>
      <c r="G1050" s="70"/>
      <c r="H1050" s="71"/>
      <c r="I1050" s="70"/>
      <c r="J1050" s="61"/>
      <c r="K1050" s="61"/>
      <c r="L1050" s="61"/>
      <c r="M1050" s="61"/>
      <c r="N1050" s="120">
        <f t="shared" si="224"/>
        <v>0</v>
      </c>
      <c r="O1050" s="120">
        <f t="shared" si="225"/>
        <v>0</v>
      </c>
      <c r="P1050" s="121">
        <f t="shared" si="226"/>
        <v>0</v>
      </c>
      <c r="Q1050" s="121">
        <f t="shared" si="227"/>
        <v>0</v>
      </c>
      <c r="R1050" s="122">
        <f t="shared" si="228"/>
        <v>24</v>
      </c>
      <c r="S1050" s="120">
        <f t="shared" si="229"/>
        <v>1</v>
      </c>
      <c r="T1050" s="120">
        <f t="shared" si="230"/>
        <v>1</v>
      </c>
      <c r="U1050" s="149"/>
      <c r="V1050" s="142">
        <f>+IF(M1050&lt;&gt;0,($L1050*(Lister!$F$11+Lister!$F$10*($K1050+1000)/1000)+($J1050-$L1050)*Lister!$F$9)*1.05/$M1050/60,0)</f>
        <v>0</v>
      </c>
      <c r="W1050" s="142"/>
      <c r="X1050" s="158">
        <f t="shared" si="223"/>
        <v>0</v>
      </c>
      <c r="Y1050" s="121">
        <f t="shared" si="231"/>
        <v>0</v>
      </c>
      <c r="Z1050" s="121">
        <f t="shared" si="232"/>
        <v>0</v>
      </c>
    </row>
    <row r="1051" spans="1:26" x14ac:dyDescent="0.25">
      <c r="A1051" s="37"/>
      <c r="B1051" s="57"/>
      <c r="C1051" s="57"/>
      <c r="D1051" s="57"/>
      <c r="E1051" s="57"/>
      <c r="F1051" s="57"/>
      <c r="G1051" s="70"/>
      <c r="H1051" s="71"/>
      <c r="I1051" s="70"/>
      <c r="J1051" s="61"/>
      <c r="K1051" s="61"/>
      <c r="L1051" s="61"/>
      <c r="M1051" s="61"/>
      <c r="N1051" s="120">
        <f t="shared" si="224"/>
        <v>0</v>
      </c>
      <c r="O1051" s="120">
        <f t="shared" si="225"/>
        <v>0</v>
      </c>
      <c r="P1051" s="121">
        <f t="shared" si="226"/>
        <v>0</v>
      </c>
      <c r="Q1051" s="121">
        <f t="shared" si="227"/>
        <v>0</v>
      </c>
      <c r="R1051" s="122">
        <f t="shared" si="228"/>
        <v>24</v>
      </c>
      <c r="S1051" s="120">
        <f t="shared" si="229"/>
        <v>1</v>
      </c>
      <c r="T1051" s="120">
        <f t="shared" si="230"/>
        <v>1</v>
      </c>
      <c r="U1051" s="149"/>
      <c r="V1051" s="142">
        <f>+IF(M1051&lt;&gt;0,($L1051*(Lister!$F$11+Lister!$F$10*($K1051+1000)/1000)+($J1051-$L1051)*Lister!$F$9)*1.05/$M1051/60,0)</f>
        <v>0</v>
      </c>
      <c r="W1051" s="142"/>
      <c r="X1051" s="158">
        <f t="shared" si="223"/>
        <v>0</v>
      </c>
      <c r="Y1051" s="121">
        <f t="shared" si="231"/>
        <v>0</v>
      </c>
      <c r="Z1051" s="121">
        <f t="shared" si="232"/>
        <v>0</v>
      </c>
    </row>
    <row r="1052" spans="1:26" x14ac:dyDescent="0.25">
      <c r="A1052" s="37"/>
      <c r="B1052" s="57"/>
      <c r="C1052" s="57"/>
      <c r="D1052" s="57"/>
      <c r="E1052" s="57"/>
      <c r="F1052" s="57"/>
      <c r="G1052" s="70"/>
      <c r="H1052" s="71"/>
      <c r="I1052" s="70"/>
      <c r="J1052" s="61"/>
      <c r="K1052" s="61"/>
      <c r="L1052" s="61"/>
      <c r="M1052" s="61"/>
      <c r="N1052" s="120">
        <f t="shared" si="224"/>
        <v>0</v>
      </c>
      <c r="O1052" s="120">
        <f t="shared" si="225"/>
        <v>0</v>
      </c>
      <c r="P1052" s="121">
        <f t="shared" si="226"/>
        <v>0</v>
      </c>
      <c r="Q1052" s="121">
        <f t="shared" si="227"/>
        <v>0</v>
      </c>
      <c r="R1052" s="122">
        <f t="shared" si="228"/>
        <v>24</v>
      </c>
      <c r="S1052" s="120">
        <f t="shared" si="229"/>
        <v>1</v>
      </c>
      <c r="T1052" s="120">
        <f t="shared" si="230"/>
        <v>1</v>
      </c>
      <c r="U1052" s="149"/>
      <c r="V1052" s="142">
        <f>+IF(M1052&lt;&gt;0,($L1052*(Lister!$F$11+Lister!$F$10*($K1052+1000)/1000)+($J1052-$L1052)*Lister!$F$9)*1.05/$M1052/60,0)</f>
        <v>0</v>
      </c>
      <c r="W1052" s="142"/>
      <c r="X1052" s="158">
        <f t="shared" si="223"/>
        <v>0</v>
      </c>
      <c r="Y1052" s="121">
        <f t="shared" si="231"/>
        <v>0</v>
      </c>
      <c r="Z1052" s="121">
        <f t="shared" si="232"/>
        <v>0</v>
      </c>
    </row>
    <row r="1053" spans="1:26" x14ac:dyDescent="0.25">
      <c r="A1053" s="37"/>
      <c r="B1053" s="57"/>
      <c r="C1053" s="57"/>
      <c r="D1053" s="57"/>
      <c r="E1053" s="57"/>
      <c r="F1053" s="57"/>
      <c r="G1053" s="70"/>
      <c r="H1053" s="71"/>
      <c r="I1053" s="70"/>
      <c r="J1053" s="61"/>
      <c r="K1053" s="61"/>
      <c r="L1053" s="61"/>
      <c r="M1053" s="61"/>
      <c r="N1053" s="120">
        <f t="shared" si="224"/>
        <v>0</v>
      </c>
      <c r="O1053" s="120">
        <f t="shared" si="225"/>
        <v>0</v>
      </c>
      <c r="P1053" s="121">
        <f t="shared" si="226"/>
        <v>0</v>
      </c>
      <c r="Q1053" s="121">
        <f t="shared" si="227"/>
        <v>0</v>
      </c>
      <c r="R1053" s="122">
        <f t="shared" si="228"/>
        <v>24</v>
      </c>
      <c r="S1053" s="120">
        <f t="shared" si="229"/>
        <v>1</v>
      </c>
      <c r="T1053" s="120">
        <f t="shared" si="230"/>
        <v>1</v>
      </c>
      <c r="U1053" s="149"/>
      <c r="V1053" s="142">
        <f>+IF(M1053&lt;&gt;0,($L1053*(Lister!$F$11+Lister!$F$10*($K1053+1000)/1000)+($J1053-$L1053)*Lister!$F$9)*1.05/$M1053/60,0)</f>
        <v>0</v>
      </c>
      <c r="W1053" s="142"/>
      <c r="X1053" s="158">
        <f t="shared" si="223"/>
        <v>0</v>
      </c>
      <c r="Y1053" s="121">
        <f t="shared" si="231"/>
        <v>0</v>
      </c>
      <c r="Z1053" s="121">
        <f t="shared" si="232"/>
        <v>0</v>
      </c>
    </row>
    <row r="1054" spans="1:26" x14ac:dyDescent="0.25">
      <c r="A1054" s="37"/>
      <c r="B1054" s="57"/>
      <c r="C1054" s="57"/>
      <c r="D1054" s="57"/>
      <c r="E1054" s="57"/>
      <c r="F1054" s="57"/>
      <c r="G1054" s="70"/>
      <c r="H1054" s="71"/>
      <c r="I1054" s="70"/>
      <c r="J1054" s="61"/>
      <c r="K1054" s="61"/>
      <c r="L1054" s="61"/>
      <c r="M1054" s="61"/>
      <c r="N1054" s="120">
        <f t="shared" si="224"/>
        <v>0</v>
      </c>
      <c r="O1054" s="120">
        <f t="shared" si="225"/>
        <v>0</v>
      </c>
      <c r="P1054" s="121">
        <f t="shared" si="226"/>
        <v>0</v>
      </c>
      <c r="Q1054" s="121">
        <f t="shared" si="227"/>
        <v>0</v>
      </c>
      <c r="R1054" s="122">
        <f t="shared" si="228"/>
        <v>24</v>
      </c>
      <c r="S1054" s="120">
        <f t="shared" si="229"/>
        <v>1</v>
      </c>
      <c r="T1054" s="120">
        <f t="shared" si="230"/>
        <v>1</v>
      </c>
      <c r="U1054" s="149"/>
      <c r="V1054" s="142">
        <f>+IF(M1054&lt;&gt;0,($L1054*(Lister!$F$11+Lister!$F$10*($K1054+1000)/1000)+($J1054-$L1054)*Lister!$F$9)*1.05/$M1054/60,0)</f>
        <v>0</v>
      </c>
      <c r="W1054" s="142"/>
      <c r="X1054" s="158">
        <f t="shared" si="223"/>
        <v>0</v>
      </c>
      <c r="Y1054" s="121">
        <f t="shared" si="231"/>
        <v>0</v>
      </c>
      <c r="Z1054" s="121">
        <f t="shared" si="232"/>
        <v>0</v>
      </c>
    </row>
    <row r="1055" spans="1:26" x14ac:dyDescent="0.25">
      <c r="A1055" s="37"/>
      <c r="B1055" s="57"/>
      <c r="C1055" s="57"/>
      <c r="D1055" s="57"/>
      <c r="E1055" s="57"/>
      <c r="F1055" s="57"/>
      <c r="G1055" s="70"/>
      <c r="H1055" s="71"/>
      <c r="I1055" s="70"/>
      <c r="J1055" s="61"/>
      <c r="K1055" s="61"/>
      <c r="L1055" s="61"/>
      <c r="M1055" s="61"/>
      <c r="N1055" s="120">
        <f t="shared" si="224"/>
        <v>0</v>
      </c>
      <c r="O1055" s="120">
        <f t="shared" si="225"/>
        <v>0</v>
      </c>
      <c r="P1055" s="121">
        <f t="shared" si="226"/>
        <v>0</v>
      </c>
      <c r="Q1055" s="121">
        <f t="shared" si="227"/>
        <v>0</v>
      </c>
      <c r="R1055" s="122">
        <f t="shared" si="228"/>
        <v>24</v>
      </c>
      <c r="S1055" s="120">
        <f t="shared" si="229"/>
        <v>1</v>
      </c>
      <c r="T1055" s="120">
        <f t="shared" si="230"/>
        <v>1</v>
      </c>
      <c r="U1055" s="149"/>
      <c r="V1055" s="142">
        <f>+IF(M1055&lt;&gt;0,($L1055*(Lister!$F$11+Lister!$F$10*($K1055+1000)/1000)+($J1055-$L1055)*Lister!$F$9)*1.05/$M1055/60,0)</f>
        <v>0</v>
      </c>
      <c r="W1055" s="142"/>
      <c r="X1055" s="158">
        <f t="shared" si="223"/>
        <v>0</v>
      </c>
      <c r="Y1055" s="121">
        <f t="shared" si="231"/>
        <v>0</v>
      </c>
      <c r="Z1055" s="121">
        <f t="shared" si="232"/>
        <v>0</v>
      </c>
    </row>
    <row r="1056" spans="1:26" x14ac:dyDescent="0.25">
      <c r="A1056" s="37"/>
      <c r="B1056" s="57"/>
      <c r="C1056" s="57"/>
      <c r="D1056" s="57"/>
      <c r="E1056" s="57"/>
      <c r="F1056" s="57"/>
      <c r="G1056" s="70"/>
      <c r="H1056" s="71"/>
      <c r="I1056" s="70"/>
      <c r="J1056" s="61"/>
      <c r="K1056" s="61"/>
      <c r="L1056" s="61"/>
      <c r="M1056" s="61"/>
      <c r="N1056" s="120">
        <f t="shared" si="224"/>
        <v>0</v>
      </c>
      <c r="O1056" s="120">
        <f t="shared" si="225"/>
        <v>0</v>
      </c>
      <c r="P1056" s="121">
        <f t="shared" si="226"/>
        <v>0</v>
      </c>
      <c r="Q1056" s="121">
        <f t="shared" si="227"/>
        <v>0</v>
      </c>
      <c r="R1056" s="122">
        <f t="shared" si="228"/>
        <v>24</v>
      </c>
      <c r="S1056" s="120">
        <f t="shared" si="229"/>
        <v>1</v>
      </c>
      <c r="T1056" s="120">
        <f t="shared" si="230"/>
        <v>1</v>
      </c>
      <c r="U1056" s="149"/>
      <c r="V1056" s="142">
        <f>+IF(M1056&lt;&gt;0,($L1056*(Lister!$F$11+Lister!$F$10*($K1056+1000)/1000)+($J1056-$L1056)*Lister!$F$9)*1.05/$M1056/60,0)</f>
        <v>0</v>
      </c>
      <c r="W1056" s="142"/>
      <c r="X1056" s="158">
        <f t="shared" si="223"/>
        <v>0</v>
      </c>
      <c r="Y1056" s="121">
        <f t="shared" si="231"/>
        <v>0</v>
      </c>
      <c r="Z1056" s="121">
        <f t="shared" si="232"/>
        <v>0</v>
      </c>
    </row>
    <row r="1057" spans="1:26" x14ac:dyDescent="0.25">
      <c r="A1057" s="37"/>
      <c r="B1057" s="57"/>
      <c r="C1057" s="57"/>
      <c r="D1057" s="57"/>
      <c r="E1057" s="57"/>
      <c r="F1057" s="57"/>
      <c r="G1057" s="70"/>
      <c r="H1057" s="71"/>
      <c r="I1057" s="70"/>
      <c r="J1057" s="61"/>
      <c r="K1057" s="61"/>
      <c r="L1057" s="61"/>
      <c r="M1057" s="61"/>
      <c r="N1057" s="120">
        <f t="shared" si="224"/>
        <v>0</v>
      </c>
      <c r="O1057" s="120">
        <f t="shared" si="225"/>
        <v>0</v>
      </c>
      <c r="P1057" s="121">
        <f t="shared" si="226"/>
        <v>0</v>
      </c>
      <c r="Q1057" s="121">
        <f t="shared" si="227"/>
        <v>0</v>
      </c>
      <c r="R1057" s="122">
        <f t="shared" si="228"/>
        <v>24</v>
      </c>
      <c r="S1057" s="120">
        <f t="shared" si="229"/>
        <v>1</v>
      </c>
      <c r="T1057" s="120">
        <f t="shared" si="230"/>
        <v>1</v>
      </c>
      <c r="U1057" s="149"/>
      <c r="V1057" s="142">
        <f>+IF(M1057&lt;&gt;0,($L1057*(Lister!$F$11+Lister!$F$10*($K1057+1000)/1000)+($J1057-$L1057)*Lister!$F$9)*1.05/$M1057/60,0)</f>
        <v>0</v>
      </c>
      <c r="W1057" s="142"/>
      <c r="X1057" s="158">
        <f t="shared" si="223"/>
        <v>0</v>
      </c>
      <c r="Y1057" s="121">
        <f t="shared" si="231"/>
        <v>0</v>
      </c>
      <c r="Z1057" s="121">
        <f t="shared" si="232"/>
        <v>0</v>
      </c>
    </row>
    <row r="1058" spans="1:26" x14ac:dyDescent="0.25">
      <c r="A1058" s="37"/>
      <c r="B1058" s="57"/>
      <c r="C1058" s="57"/>
      <c r="D1058" s="57"/>
      <c r="E1058" s="57"/>
      <c r="F1058" s="57"/>
      <c r="G1058" s="70"/>
      <c r="H1058" s="71"/>
      <c r="I1058" s="70"/>
      <c r="J1058" s="61"/>
      <c r="K1058" s="61"/>
      <c r="L1058" s="61"/>
      <c r="M1058" s="61"/>
      <c r="N1058" s="120">
        <f t="shared" si="224"/>
        <v>0</v>
      </c>
      <c r="O1058" s="120">
        <f t="shared" si="225"/>
        <v>0</v>
      </c>
      <c r="P1058" s="121">
        <f t="shared" si="226"/>
        <v>0</v>
      </c>
      <c r="Q1058" s="121">
        <f t="shared" si="227"/>
        <v>0</v>
      </c>
      <c r="R1058" s="122">
        <f t="shared" si="228"/>
        <v>24</v>
      </c>
      <c r="S1058" s="120">
        <f t="shared" si="229"/>
        <v>1</v>
      </c>
      <c r="T1058" s="120">
        <f t="shared" si="230"/>
        <v>1</v>
      </c>
      <c r="U1058" s="149"/>
      <c r="V1058" s="142">
        <f>+IF(M1058&lt;&gt;0,($L1058*(Lister!$F$11+Lister!$F$10*($K1058+1000)/1000)+($J1058-$L1058)*Lister!$F$9)*1.05/$M1058/60,0)</f>
        <v>0</v>
      </c>
      <c r="W1058" s="142"/>
      <c r="X1058" s="158">
        <f t="shared" si="223"/>
        <v>0</v>
      </c>
      <c r="Y1058" s="121">
        <f t="shared" si="231"/>
        <v>0</v>
      </c>
      <c r="Z1058" s="121">
        <f t="shared" si="232"/>
        <v>0</v>
      </c>
    </row>
    <row r="1059" spans="1:26" x14ac:dyDescent="0.25">
      <c r="A1059" s="37"/>
      <c r="B1059" s="57"/>
      <c r="C1059" s="57"/>
      <c r="D1059" s="57"/>
      <c r="E1059" s="57"/>
      <c r="F1059" s="57"/>
      <c r="G1059" s="70"/>
      <c r="H1059" s="71"/>
      <c r="I1059" s="70"/>
      <c r="J1059" s="61"/>
      <c r="K1059" s="61"/>
      <c r="L1059" s="61"/>
      <c r="M1059" s="61"/>
      <c r="N1059" s="120">
        <f t="shared" si="224"/>
        <v>0</v>
      </c>
      <c r="O1059" s="120">
        <f t="shared" si="225"/>
        <v>0</v>
      </c>
      <c r="P1059" s="121">
        <f t="shared" si="226"/>
        <v>0</v>
      </c>
      <c r="Q1059" s="121">
        <f t="shared" si="227"/>
        <v>0</v>
      </c>
      <c r="R1059" s="122">
        <f t="shared" si="228"/>
        <v>24</v>
      </c>
      <c r="S1059" s="120">
        <f t="shared" si="229"/>
        <v>1</v>
      </c>
      <c r="T1059" s="120">
        <f t="shared" si="230"/>
        <v>1</v>
      </c>
      <c r="U1059" s="149"/>
      <c r="V1059" s="142">
        <f>+IF(M1059&lt;&gt;0,($L1059*(Lister!$F$11+Lister!$F$10*($K1059+1000)/1000)+($J1059-$L1059)*Lister!$F$9)*1.05/$M1059/60,0)</f>
        <v>0</v>
      </c>
      <c r="W1059" s="142"/>
      <c r="X1059" s="158">
        <f t="shared" si="223"/>
        <v>0</v>
      </c>
      <c r="Y1059" s="121">
        <f t="shared" si="231"/>
        <v>0</v>
      </c>
      <c r="Z1059" s="121">
        <f t="shared" si="232"/>
        <v>0</v>
      </c>
    </row>
    <row r="1060" spans="1:26" x14ac:dyDescent="0.25">
      <c r="A1060" s="37"/>
      <c r="B1060" s="57"/>
      <c r="C1060" s="57"/>
      <c r="D1060" s="57"/>
      <c r="E1060" s="57"/>
      <c r="F1060" s="57"/>
      <c r="G1060" s="70"/>
      <c r="H1060" s="71"/>
      <c r="I1060" s="70"/>
      <c r="J1060" s="61"/>
      <c r="K1060" s="61"/>
      <c r="L1060" s="61"/>
      <c r="M1060" s="61"/>
      <c r="N1060" s="120">
        <f t="shared" si="224"/>
        <v>0</v>
      </c>
      <c r="O1060" s="120">
        <f t="shared" si="225"/>
        <v>0</v>
      </c>
      <c r="P1060" s="121">
        <f t="shared" si="226"/>
        <v>0</v>
      </c>
      <c r="Q1060" s="121">
        <f t="shared" si="227"/>
        <v>0</v>
      </c>
      <c r="R1060" s="122">
        <f t="shared" si="228"/>
        <v>24</v>
      </c>
      <c r="S1060" s="120">
        <f t="shared" si="229"/>
        <v>1</v>
      </c>
      <c r="T1060" s="120">
        <f t="shared" si="230"/>
        <v>1</v>
      </c>
      <c r="U1060" s="149"/>
      <c r="V1060" s="142">
        <f>+IF(M1060&lt;&gt;0,($L1060*(Lister!$F$11+Lister!$F$10*($K1060+1000)/1000)+($J1060-$L1060)*Lister!$F$9)*1.05/$M1060/60,0)</f>
        <v>0</v>
      </c>
      <c r="W1060" s="142"/>
      <c r="X1060" s="158">
        <f t="shared" si="223"/>
        <v>0</v>
      </c>
      <c r="Y1060" s="121">
        <f t="shared" si="231"/>
        <v>0</v>
      </c>
      <c r="Z1060" s="121">
        <f t="shared" si="232"/>
        <v>0</v>
      </c>
    </row>
    <row r="1061" spans="1:26" x14ac:dyDescent="0.25">
      <c r="A1061" s="37"/>
      <c r="B1061" s="57"/>
      <c r="C1061" s="57"/>
      <c r="D1061" s="57"/>
      <c r="E1061" s="57"/>
      <c r="F1061" s="57"/>
      <c r="G1061" s="70"/>
      <c r="H1061" s="71"/>
      <c r="I1061" s="70"/>
      <c r="J1061" s="61"/>
      <c r="K1061" s="61"/>
      <c r="L1061" s="61"/>
      <c r="M1061" s="61"/>
      <c r="N1061" s="120">
        <f t="shared" si="224"/>
        <v>0</v>
      </c>
      <c r="O1061" s="120">
        <f t="shared" si="225"/>
        <v>0</v>
      </c>
      <c r="P1061" s="121">
        <f t="shared" si="226"/>
        <v>0</v>
      </c>
      <c r="Q1061" s="121">
        <f t="shared" si="227"/>
        <v>0</v>
      </c>
      <c r="R1061" s="122">
        <f t="shared" si="228"/>
        <v>24</v>
      </c>
      <c r="S1061" s="120">
        <f t="shared" si="229"/>
        <v>1</v>
      </c>
      <c r="T1061" s="120">
        <f t="shared" si="230"/>
        <v>1</v>
      </c>
      <c r="U1061" s="149"/>
      <c r="V1061" s="142">
        <f>+IF(M1061&lt;&gt;0,($L1061*(Lister!$F$11+Lister!$F$10*($K1061+1000)/1000)+($J1061-$L1061)*Lister!$F$9)*1.05/$M1061/60,0)</f>
        <v>0</v>
      </c>
      <c r="W1061" s="142"/>
      <c r="X1061" s="158">
        <f t="shared" si="223"/>
        <v>0</v>
      </c>
      <c r="Y1061" s="121">
        <f t="shared" si="231"/>
        <v>0</v>
      </c>
      <c r="Z1061" s="121">
        <f t="shared" si="232"/>
        <v>0</v>
      </c>
    </row>
    <row r="1062" spans="1:26" x14ac:dyDescent="0.25">
      <c r="A1062" s="37"/>
      <c r="B1062" s="57"/>
      <c r="C1062" s="57"/>
      <c r="D1062" s="57"/>
      <c r="E1062" s="57"/>
      <c r="F1062" s="57"/>
      <c r="G1062" s="70"/>
      <c r="H1062" s="71"/>
      <c r="I1062" s="70"/>
      <c r="J1062" s="61"/>
      <c r="K1062" s="61"/>
      <c r="L1062" s="61"/>
      <c r="M1062" s="61"/>
      <c r="N1062" s="120">
        <f t="shared" si="224"/>
        <v>0</v>
      </c>
      <c r="O1062" s="120">
        <f t="shared" si="225"/>
        <v>0</v>
      </c>
      <c r="P1062" s="121">
        <f t="shared" si="226"/>
        <v>0</v>
      </c>
      <c r="Q1062" s="121">
        <f t="shared" si="227"/>
        <v>0</v>
      </c>
      <c r="R1062" s="122">
        <f t="shared" si="228"/>
        <v>24</v>
      </c>
      <c r="S1062" s="120">
        <f t="shared" si="229"/>
        <v>1</v>
      </c>
      <c r="T1062" s="120">
        <f t="shared" si="230"/>
        <v>1</v>
      </c>
      <c r="U1062" s="149"/>
      <c r="V1062" s="142">
        <f>+IF(M1062&lt;&gt;0,($L1062*(Lister!$F$11+Lister!$F$10*($K1062+1000)/1000)+($J1062-$L1062)*Lister!$F$9)*1.05/$M1062/60,0)</f>
        <v>0</v>
      </c>
      <c r="W1062" s="142"/>
      <c r="X1062" s="158">
        <f t="shared" si="223"/>
        <v>0</v>
      </c>
      <c r="Y1062" s="121">
        <f t="shared" si="231"/>
        <v>0</v>
      </c>
      <c r="Z1062" s="121">
        <f t="shared" si="232"/>
        <v>0</v>
      </c>
    </row>
    <row r="1063" spans="1:26" x14ac:dyDescent="0.25">
      <c r="A1063" s="37"/>
      <c r="B1063" s="57"/>
      <c r="C1063" s="57"/>
      <c r="D1063" s="57"/>
      <c r="E1063" s="57"/>
      <c r="F1063" s="57"/>
      <c r="G1063" s="70"/>
      <c r="H1063" s="71"/>
      <c r="I1063" s="70"/>
      <c r="J1063" s="61"/>
      <c r="K1063" s="61"/>
      <c r="L1063" s="61"/>
      <c r="M1063" s="61"/>
      <c r="N1063" s="120">
        <f t="shared" si="224"/>
        <v>0</v>
      </c>
      <c r="O1063" s="120">
        <f t="shared" si="225"/>
        <v>0</v>
      </c>
      <c r="P1063" s="121">
        <f t="shared" si="226"/>
        <v>0</v>
      </c>
      <c r="Q1063" s="121">
        <f t="shared" si="227"/>
        <v>0</v>
      </c>
      <c r="R1063" s="122">
        <f t="shared" si="228"/>
        <v>24</v>
      </c>
      <c r="S1063" s="120">
        <f t="shared" si="229"/>
        <v>1</v>
      </c>
      <c r="T1063" s="120">
        <f t="shared" si="230"/>
        <v>1</v>
      </c>
      <c r="U1063" s="149"/>
      <c r="V1063" s="142">
        <f>+IF(M1063&lt;&gt;0,($L1063*(Lister!$F$11+Lister!$F$10*($K1063+1000)/1000)+($J1063-$L1063)*Lister!$F$9)*1.05/$M1063/60,0)</f>
        <v>0</v>
      </c>
      <c r="W1063" s="142"/>
      <c r="X1063" s="158">
        <f t="shared" si="223"/>
        <v>0</v>
      </c>
      <c r="Y1063" s="121">
        <f t="shared" si="231"/>
        <v>0</v>
      </c>
      <c r="Z1063" s="121">
        <f t="shared" si="232"/>
        <v>0</v>
      </c>
    </row>
    <row r="1064" spans="1:26" x14ac:dyDescent="0.25">
      <c r="A1064" s="37"/>
      <c r="B1064" s="57"/>
      <c r="C1064" s="57"/>
      <c r="D1064" s="57"/>
      <c r="E1064" s="57"/>
      <c r="F1064" s="57"/>
      <c r="G1064" s="70"/>
      <c r="H1064" s="71"/>
      <c r="I1064" s="70"/>
      <c r="J1064" s="61"/>
      <c r="K1064" s="61"/>
      <c r="L1064" s="61"/>
      <c r="M1064" s="61"/>
      <c r="N1064" s="120">
        <f t="shared" si="224"/>
        <v>0</v>
      </c>
      <c r="O1064" s="120">
        <f t="shared" si="225"/>
        <v>0</v>
      </c>
      <c r="P1064" s="121">
        <f t="shared" si="226"/>
        <v>0</v>
      </c>
      <c r="Q1064" s="121">
        <f t="shared" si="227"/>
        <v>0</v>
      </c>
      <c r="R1064" s="122">
        <f t="shared" si="228"/>
        <v>24</v>
      </c>
      <c r="S1064" s="120">
        <f t="shared" si="229"/>
        <v>1</v>
      </c>
      <c r="T1064" s="120">
        <f t="shared" si="230"/>
        <v>1</v>
      </c>
      <c r="U1064" s="149"/>
      <c r="V1064" s="142">
        <f>+IF(M1064&lt;&gt;0,($L1064*(Lister!$F$11+Lister!$F$10*($K1064+1000)/1000)+($J1064-$L1064)*Lister!$F$9)*1.05/$M1064/60,0)</f>
        <v>0</v>
      </c>
      <c r="W1064" s="142"/>
      <c r="X1064" s="158">
        <f t="shared" si="223"/>
        <v>0</v>
      </c>
      <c r="Y1064" s="121">
        <f t="shared" si="231"/>
        <v>0</v>
      </c>
      <c r="Z1064" s="121">
        <f t="shared" si="232"/>
        <v>0</v>
      </c>
    </row>
    <row r="1065" spans="1:26" x14ac:dyDescent="0.25">
      <c r="A1065" s="37"/>
      <c r="B1065" s="57"/>
      <c r="C1065" s="57"/>
      <c r="D1065" s="57"/>
      <c r="E1065" s="57"/>
      <c r="F1065" s="57"/>
      <c r="G1065" s="70"/>
      <c r="H1065" s="71"/>
      <c r="I1065" s="70"/>
      <c r="J1065" s="61"/>
      <c r="K1065" s="61"/>
      <c r="L1065" s="61"/>
      <c r="M1065" s="61"/>
      <c r="N1065" s="120">
        <f t="shared" si="224"/>
        <v>0</v>
      </c>
      <c r="O1065" s="120">
        <f t="shared" si="225"/>
        <v>0</v>
      </c>
      <c r="P1065" s="121">
        <f t="shared" si="226"/>
        <v>0</v>
      </c>
      <c r="Q1065" s="121">
        <f t="shared" si="227"/>
        <v>0</v>
      </c>
      <c r="R1065" s="122">
        <f t="shared" si="228"/>
        <v>24</v>
      </c>
      <c r="S1065" s="120">
        <f t="shared" si="229"/>
        <v>1</v>
      </c>
      <c r="T1065" s="120">
        <f t="shared" si="230"/>
        <v>1</v>
      </c>
      <c r="U1065" s="149"/>
      <c r="V1065" s="142">
        <f>+IF(M1065&lt;&gt;0,($L1065*(Lister!$F$11+Lister!$F$10*($K1065+1000)/1000)+($J1065-$L1065)*Lister!$F$9)*1.05/$M1065/60,0)</f>
        <v>0</v>
      </c>
      <c r="W1065" s="142"/>
      <c r="X1065" s="158">
        <f t="shared" si="223"/>
        <v>0</v>
      </c>
      <c r="Y1065" s="121">
        <f t="shared" si="231"/>
        <v>0</v>
      </c>
      <c r="Z1065" s="121">
        <f t="shared" si="232"/>
        <v>0</v>
      </c>
    </row>
    <row r="1066" spans="1:26" x14ac:dyDescent="0.25">
      <c r="A1066" s="37"/>
      <c r="B1066" s="57"/>
      <c r="C1066" s="57"/>
      <c r="D1066" s="57"/>
      <c r="E1066" s="57"/>
      <c r="F1066" s="57"/>
      <c r="G1066" s="70"/>
      <c r="H1066" s="71"/>
      <c r="I1066" s="70"/>
      <c r="J1066" s="61"/>
      <c r="K1066" s="61"/>
      <c r="L1066" s="61"/>
      <c r="M1066" s="61"/>
      <c r="N1066" s="120">
        <f t="shared" si="224"/>
        <v>0</v>
      </c>
      <c r="O1066" s="120">
        <f t="shared" si="225"/>
        <v>0</v>
      </c>
      <c r="P1066" s="121">
        <f t="shared" si="226"/>
        <v>0</v>
      </c>
      <c r="Q1066" s="121">
        <f t="shared" si="227"/>
        <v>0</v>
      </c>
      <c r="R1066" s="122">
        <f t="shared" si="228"/>
        <v>24</v>
      </c>
      <c r="S1066" s="120">
        <f t="shared" si="229"/>
        <v>1</v>
      </c>
      <c r="T1066" s="120">
        <f t="shared" si="230"/>
        <v>1</v>
      </c>
      <c r="U1066" s="149"/>
      <c r="V1066" s="142">
        <f>+IF(M1066&lt;&gt;0,($L1066*(Lister!$F$11+Lister!$F$10*($K1066+1000)/1000)+($J1066-$L1066)*Lister!$F$9)*1.05/$M1066/60,0)</f>
        <v>0</v>
      </c>
      <c r="W1066" s="142"/>
      <c r="X1066" s="158">
        <f t="shared" si="223"/>
        <v>0</v>
      </c>
      <c r="Y1066" s="121">
        <f t="shared" si="231"/>
        <v>0</v>
      </c>
      <c r="Z1066" s="121">
        <f t="shared" si="232"/>
        <v>0</v>
      </c>
    </row>
    <row r="1067" spans="1:26" x14ac:dyDescent="0.25">
      <c r="A1067" s="37"/>
      <c r="B1067" s="57"/>
      <c r="C1067" s="57"/>
      <c r="D1067" s="57"/>
      <c r="E1067" s="57"/>
      <c r="F1067" s="57"/>
      <c r="G1067" s="70"/>
      <c r="H1067" s="71"/>
      <c r="I1067" s="70"/>
      <c r="J1067" s="61"/>
      <c r="K1067" s="61"/>
      <c r="L1067" s="61"/>
      <c r="M1067" s="61"/>
      <c r="N1067" s="120">
        <f t="shared" si="224"/>
        <v>0</v>
      </c>
      <c r="O1067" s="120">
        <f t="shared" si="225"/>
        <v>0</v>
      </c>
      <c r="P1067" s="121">
        <f t="shared" si="226"/>
        <v>0</v>
      </c>
      <c r="Q1067" s="121">
        <f t="shared" si="227"/>
        <v>0</v>
      </c>
      <c r="R1067" s="122">
        <f t="shared" si="228"/>
        <v>24</v>
      </c>
      <c r="S1067" s="120">
        <f t="shared" si="229"/>
        <v>1</v>
      </c>
      <c r="T1067" s="120">
        <f t="shared" si="230"/>
        <v>1</v>
      </c>
      <c r="U1067" s="149"/>
      <c r="V1067" s="142">
        <f>+IF(M1067&lt;&gt;0,($L1067*(Lister!$F$11+Lister!$F$10*($K1067+1000)/1000)+($J1067-$L1067)*Lister!$F$9)*1.05/$M1067/60,0)</f>
        <v>0</v>
      </c>
      <c r="W1067" s="142"/>
      <c r="X1067" s="158">
        <f t="shared" si="223"/>
        <v>0</v>
      </c>
      <c r="Y1067" s="121">
        <f t="shared" si="231"/>
        <v>0</v>
      </c>
      <c r="Z1067" s="121">
        <f t="shared" si="232"/>
        <v>0</v>
      </c>
    </row>
    <row r="1068" spans="1:26" x14ac:dyDescent="0.25">
      <c r="A1068" s="37"/>
      <c r="B1068" s="57"/>
      <c r="C1068" s="57"/>
      <c r="D1068" s="57"/>
      <c r="E1068" s="57"/>
      <c r="F1068" s="57"/>
      <c r="G1068" s="70"/>
      <c r="H1068" s="71"/>
      <c r="I1068" s="70"/>
      <c r="J1068" s="61"/>
      <c r="K1068" s="61"/>
      <c r="L1068" s="61"/>
      <c r="M1068" s="61"/>
      <c r="N1068" s="120">
        <f t="shared" si="224"/>
        <v>0</v>
      </c>
      <c r="O1068" s="120">
        <f t="shared" si="225"/>
        <v>0</v>
      </c>
      <c r="P1068" s="121">
        <f t="shared" si="226"/>
        <v>0</v>
      </c>
      <c r="Q1068" s="121">
        <f t="shared" si="227"/>
        <v>0</v>
      </c>
      <c r="R1068" s="122">
        <f t="shared" si="228"/>
        <v>24</v>
      </c>
      <c r="S1068" s="120">
        <f t="shared" si="229"/>
        <v>1</v>
      </c>
      <c r="T1068" s="120">
        <f t="shared" si="230"/>
        <v>1</v>
      </c>
      <c r="U1068" s="149"/>
      <c r="V1068" s="142">
        <f>+IF(M1068&lt;&gt;0,($L1068*(Lister!$F$11+Lister!$F$10*($K1068+1000)/1000)+($J1068-$L1068)*Lister!$F$9)*1.05/$M1068/60,0)</f>
        <v>0</v>
      </c>
      <c r="W1068" s="142"/>
      <c r="X1068" s="158">
        <f t="shared" si="223"/>
        <v>0</v>
      </c>
      <c r="Y1068" s="121">
        <f t="shared" si="231"/>
        <v>0</v>
      </c>
      <c r="Z1068" s="121">
        <f t="shared" si="232"/>
        <v>0</v>
      </c>
    </row>
    <row r="1069" spans="1:26" x14ac:dyDescent="0.25">
      <c r="A1069" s="37"/>
      <c r="B1069" s="57"/>
      <c r="C1069" s="57"/>
      <c r="D1069" s="57"/>
      <c r="E1069" s="57"/>
      <c r="F1069" s="57"/>
      <c r="G1069" s="70"/>
      <c r="H1069" s="71"/>
      <c r="I1069" s="70"/>
      <c r="J1069" s="61"/>
      <c r="K1069" s="61"/>
      <c r="L1069" s="61"/>
      <c r="M1069" s="61"/>
      <c r="N1069" s="120">
        <f t="shared" si="224"/>
        <v>0</v>
      </c>
      <c r="O1069" s="120">
        <f t="shared" si="225"/>
        <v>0</v>
      </c>
      <c r="P1069" s="121">
        <f t="shared" si="226"/>
        <v>0</v>
      </c>
      <c r="Q1069" s="121">
        <f t="shared" si="227"/>
        <v>0</v>
      </c>
      <c r="R1069" s="122">
        <f t="shared" si="228"/>
        <v>24</v>
      </c>
      <c r="S1069" s="120">
        <f t="shared" si="229"/>
        <v>1</v>
      </c>
      <c r="T1069" s="120">
        <f t="shared" si="230"/>
        <v>1</v>
      </c>
      <c r="U1069" s="149"/>
      <c r="V1069" s="142">
        <f>+IF(M1069&lt;&gt;0,($L1069*(Lister!$F$11+Lister!$F$10*($K1069+1000)/1000)+($J1069-$L1069)*Lister!$F$9)*1.05/$M1069/60,0)</f>
        <v>0</v>
      </c>
      <c r="W1069" s="142"/>
      <c r="X1069" s="158">
        <f t="shared" si="223"/>
        <v>0</v>
      </c>
      <c r="Y1069" s="121">
        <f t="shared" si="231"/>
        <v>0</v>
      </c>
      <c r="Z1069" s="121">
        <f t="shared" si="232"/>
        <v>0</v>
      </c>
    </row>
    <row r="1070" spans="1:26" x14ac:dyDescent="0.25">
      <c r="A1070" s="37"/>
      <c r="B1070" s="57"/>
      <c r="C1070" s="57"/>
      <c r="D1070" s="57"/>
      <c r="E1070" s="57"/>
      <c r="F1070" s="57"/>
      <c r="G1070" s="70"/>
      <c r="H1070" s="71"/>
      <c r="I1070" s="70"/>
      <c r="J1070" s="61"/>
      <c r="K1070" s="61"/>
      <c r="L1070" s="61"/>
      <c r="M1070" s="61"/>
      <c r="N1070" s="120">
        <f t="shared" si="224"/>
        <v>0</v>
      </c>
      <c r="O1070" s="120">
        <f t="shared" si="225"/>
        <v>0</v>
      </c>
      <c r="P1070" s="121">
        <f t="shared" si="226"/>
        <v>0</v>
      </c>
      <c r="Q1070" s="121">
        <f t="shared" si="227"/>
        <v>0</v>
      </c>
      <c r="R1070" s="122">
        <f t="shared" si="228"/>
        <v>24</v>
      </c>
      <c r="S1070" s="120">
        <f t="shared" si="229"/>
        <v>1</v>
      </c>
      <c r="T1070" s="120">
        <f t="shared" si="230"/>
        <v>1</v>
      </c>
      <c r="U1070" s="149"/>
      <c r="V1070" s="142">
        <f>+IF(M1070&lt;&gt;0,($L1070*(Lister!$F$11+Lister!$F$10*($K1070+1000)/1000)+($J1070-$L1070)*Lister!$F$9)*1.05/$M1070/60,0)</f>
        <v>0</v>
      </c>
      <c r="W1070" s="142"/>
      <c r="X1070" s="158">
        <f t="shared" si="223"/>
        <v>0</v>
      </c>
      <c r="Y1070" s="121">
        <f t="shared" si="231"/>
        <v>0</v>
      </c>
      <c r="Z1070" s="121">
        <f t="shared" si="232"/>
        <v>0</v>
      </c>
    </row>
    <row r="1071" spans="1:26" x14ac:dyDescent="0.25">
      <c r="A1071" s="37"/>
      <c r="B1071" s="57"/>
      <c r="C1071" s="57"/>
      <c r="D1071" s="57"/>
      <c r="E1071" s="57"/>
      <c r="F1071" s="57"/>
      <c r="G1071" s="70"/>
      <c r="H1071" s="71"/>
      <c r="I1071" s="70"/>
      <c r="J1071" s="61"/>
      <c r="K1071" s="61"/>
      <c r="L1071" s="61"/>
      <c r="M1071" s="61"/>
      <c r="N1071" s="120">
        <f t="shared" si="224"/>
        <v>0</v>
      </c>
      <c r="O1071" s="120">
        <f t="shared" si="225"/>
        <v>0</v>
      </c>
      <c r="P1071" s="121">
        <f t="shared" si="226"/>
        <v>0</v>
      </c>
      <c r="Q1071" s="121">
        <f t="shared" si="227"/>
        <v>0</v>
      </c>
      <c r="R1071" s="122">
        <f t="shared" si="228"/>
        <v>24</v>
      </c>
      <c r="S1071" s="120">
        <f t="shared" si="229"/>
        <v>1</v>
      </c>
      <c r="T1071" s="120">
        <f t="shared" si="230"/>
        <v>1</v>
      </c>
      <c r="U1071" s="149"/>
      <c r="V1071" s="142">
        <f>+IF(M1071&lt;&gt;0,($L1071*(Lister!$F$11+Lister!$F$10*($K1071+1000)/1000)+($J1071-$L1071)*Lister!$F$9)*1.05/$M1071/60,0)</f>
        <v>0</v>
      </c>
      <c r="W1071" s="142"/>
      <c r="X1071" s="158">
        <f t="shared" si="223"/>
        <v>0</v>
      </c>
      <c r="Y1071" s="121">
        <f t="shared" si="231"/>
        <v>0</v>
      </c>
      <c r="Z1071" s="121">
        <f t="shared" si="232"/>
        <v>0</v>
      </c>
    </row>
    <row r="1072" spans="1:26" x14ac:dyDescent="0.25">
      <c r="A1072" s="37"/>
      <c r="B1072" s="57"/>
      <c r="C1072" s="57"/>
      <c r="D1072" s="57"/>
      <c r="E1072" s="57"/>
      <c r="F1072" s="57"/>
      <c r="G1072" s="70"/>
      <c r="H1072" s="71"/>
      <c r="I1072" s="70"/>
      <c r="J1072" s="61"/>
      <c r="K1072" s="61"/>
      <c r="L1072" s="61"/>
      <c r="M1072" s="61"/>
      <c r="N1072" s="120">
        <f t="shared" si="224"/>
        <v>0</v>
      </c>
      <c r="O1072" s="120">
        <f t="shared" si="225"/>
        <v>0</v>
      </c>
      <c r="P1072" s="121">
        <f t="shared" si="226"/>
        <v>0</v>
      </c>
      <c r="Q1072" s="121">
        <f t="shared" si="227"/>
        <v>0</v>
      </c>
      <c r="R1072" s="122">
        <f t="shared" si="228"/>
        <v>24</v>
      </c>
      <c r="S1072" s="120">
        <f t="shared" si="229"/>
        <v>1</v>
      </c>
      <c r="T1072" s="120">
        <f t="shared" si="230"/>
        <v>1</v>
      </c>
      <c r="U1072" s="149"/>
      <c r="V1072" s="142">
        <f>+IF(M1072&lt;&gt;0,($L1072*(Lister!$F$11+Lister!$F$10*($K1072+1000)/1000)+($J1072-$L1072)*Lister!$F$9)*1.05/$M1072/60,0)</f>
        <v>0</v>
      </c>
      <c r="W1072" s="142"/>
      <c r="X1072" s="158">
        <f t="shared" si="223"/>
        <v>0</v>
      </c>
      <c r="Y1072" s="121">
        <f t="shared" si="231"/>
        <v>0</v>
      </c>
      <c r="Z1072" s="121">
        <f t="shared" si="232"/>
        <v>0</v>
      </c>
    </row>
    <row r="1073" spans="1:26" x14ac:dyDescent="0.25">
      <c r="A1073" s="37"/>
      <c r="B1073" s="57"/>
      <c r="C1073" s="57"/>
      <c r="D1073" s="57"/>
      <c r="E1073" s="57"/>
      <c r="F1073" s="57"/>
      <c r="G1073" s="70"/>
      <c r="H1073" s="71"/>
      <c r="I1073" s="70"/>
      <c r="J1073" s="61"/>
      <c r="K1073" s="61"/>
      <c r="L1073" s="61"/>
      <c r="M1073" s="61"/>
      <c r="N1073" s="120">
        <f t="shared" si="224"/>
        <v>0</v>
      </c>
      <c r="O1073" s="120">
        <f t="shared" si="225"/>
        <v>0</v>
      </c>
      <c r="P1073" s="121">
        <f t="shared" si="226"/>
        <v>0</v>
      </c>
      <c r="Q1073" s="121">
        <f t="shared" si="227"/>
        <v>0</v>
      </c>
      <c r="R1073" s="122">
        <f t="shared" si="228"/>
        <v>24</v>
      </c>
      <c r="S1073" s="120">
        <f t="shared" si="229"/>
        <v>1</v>
      </c>
      <c r="T1073" s="120">
        <f t="shared" si="230"/>
        <v>1</v>
      </c>
      <c r="U1073" s="149"/>
      <c r="V1073" s="142">
        <f>+IF(M1073&lt;&gt;0,($L1073*(Lister!$F$11+Lister!$F$10*($K1073+1000)/1000)+($J1073-$L1073)*Lister!$F$9)*1.05/$M1073/60,0)</f>
        <v>0</v>
      </c>
      <c r="W1073" s="142"/>
      <c r="X1073" s="158">
        <f t="shared" si="223"/>
        <v>0</v>
      </c>
      <c r="Y1073" s="121">
        <f t="shared" si="231"/>
        <v>0</v>
      </c>
      <c r="Z1073" s="121">
        <f t="shared" si="232"/>
        <v>0</v>
      </c>
    </row>
    <row r="1074" spans="1:26" x14ac:dyDescent="0.25">
      <c r="A1074" s="37"/>
      <c r="B1074" s="57"/>
      <c r="C1074" s="57"/>
      <c r="D1074" s="57"/>
      <c r="E1074" s="57"/>
      <c r="F1074" s="57"/>
      <c r="G1074" s="70"/>
      <c r="H1074" s="71"/>
      <c r="I1074" s="70"/>
      <c r="J1074" s="61"/>
      <c r="K1074" s="61"/>
      <c r="L1074" s="61"/>
      <c r="M1074" s="61"/>
      <c r="N1074" s="120">
        <f t="shared" si="224"/>
        <v>0</v>
      </c>
      <c r="O1074" s="120">
        <f t="shared" si="225"/>
        <v>0</v>
      </c>
      <c r="P1074" s="121">
        <f t="shared" si="226"/>
        <v>0</v>
      </c>
      <c r="Q1074" s="121">
        <f t="shared" si="227"/>
        <v>0</v>
      </c>
      <c r="R1074" s="122">
        <f t="shared" si="228"/>
        <v>24</v>
      </c>
      <c r="S1074" s="120">
        <f t="shared" si="229"/>
        <v>1</v>
      </c>
      <c r="T1074" s="120">
        <f t="shared" si="230"/>
        <v>1</v>
      </c>
      <c r="U1074" s="149"/>
      <c r="V1074" s="142">
        <f>+IF(M1074&lt;&gt;0,($L1074*(Lister!$F$11+Lister!$F$10*($K1074+1000)/1000)+($J1074-$L1074)*Lister!$F$9)*1.05/$M1074/60,0)</f>
        <v>0</v>
      </c>
      <c r="W1074" s="142"/>
      <c r="X1074" s="158">
        <f t="shared" si="223"/>
        <v>0</v>
      </c>
      <c r="Y1074" s="121">
        <f t="shared" si="231"/>
        <v>0</v>
      </c>
      <c r="Z1074" s="121">
        <f t="shared" si="232"/>
        <v>0</v>
      </c>
    </row>
    <row r="1075" spans="1:26" x14ac:dyDescent="0.25">
      <c r="A1075" s="37"/>
      <c r="B1075" s="57"/>
      <c r="C1075" s="57"/>
      <c r="D1075" s="57"/>
      <c r="E1075" s="57"/>
      <c r="F1075" s="57"/>
      <c r="G1075" s="70"/>
      <c r="H1075" s="71"/>
      <c r="I1075" s="70"/>
      <c r="J1075" s="61"/>
      <c r="K1075" s="61"/>
      <c r="L1075" s="61"/>
      <c r="M1075" s="61"/>
      <c r="N1075" s="120">
        <f t="shared" si="224"/>
        <v>0</v>
      </c>
      <c r="O1075" s="120">
        <f t="shared" si="225"/>
        <v>0</v>
      </c>
      <c r="P1075" s="121">
        <f t="shared" si="226"/>
        <v>0</v>
      </c>
      <c r="Q1075" s="121">
        <f t="shared" si="227"/>
        <v>0</v>
      </c>
      <c r="R1075" s="122">
        <f t="shared" si="228"/>
        <v>24</v>
      </c>
      <c r="S1075" s="120">
        <f t="shared" si="229"/>
        <v>1</v>
      </c>
      <c r="T1075" s="120">
        <f t="shared" si="230"/>
        <v>1</v>
      </c>
      <c r="U1075" s="149"/>
      <c r="V1075" s="142">
        <f>+IF(M1075&lt;&gt;0,($L1075*(Lister!$F$11+Lister!$F$10*($K1075+1000)/1000)+($J1075-$L1075)*Lister!$F$9)*1.05/$M1075/60,0)</f>
        <v>0</v>
      </c>
      <c r="W1075" s="142"/>
      <c r="X1075" s="158">
        <f t="shared" si="223"/>
        <v>0</v>
      </c>
      <c r="Y1075" s="121">
        <f t="shared" si="231"/>
        <v>0</v>
      </c>
      <c r="Z1075" s="121">
        <f t="shared" si="232"/>
        <v>0</v>
      </c>
    </row>
    <row r="1076" spans="1:26" x14ac:dyDescent="0.25">
      <c r="A1076" s="37"/>
      <c r="B1076" s="57"/>
      <c r="C1076" s="57"/>
      <c r="D1076" s="57"/>
      <c r="E1076" s="57"/>
      <c r="F1076" s="57"/>
      <c r="G1076" s="70"/>
      <c r="H1076" s="71"/>
      <c r="I1076" s="70"/>
      <c r="J1076" s="61"/>
      <c r="K1076" s="61"/>
      <c r="L1076" s="61"/>
      <c r="M1076" s="61"/>
      <c r="N1076" s="120">
        <f t="shared" si="224"/>
        <v>0</v>
      </c>
      <c r="O1076" s="120">
        <f t="shared" si="225"/>
        <v>0</v>
      </c>
      <c r="P1076" s="121">
        <f t="shared" si="226"/>
        <v>0</v>
      </c>
      <c r="Q1076" s="121">
        <f t="shared" si="227"/>
        <v>0</v>
      </c>
      <c r="R1076" s="122">
        <f t="shared" si="228"/>
        <v>24</v>
      </c>
      <c r="S1076" s="120">
        <f t="shared" si="229"/>
        <v>1</v>
      </c>
      <c r="T1076" s="120">
        <f t="shared" si="230"/>
        <v>1</v>
      </c>
      <c r="U1076" s="149"/>
      <c r="V1076" s="142">
        <f>+IF(M1076&lt;&gt;0,($L1076*(Lister!$F$11+Lister!$F$10*($K1076+1000)/1000)+($J1076-$L1076)*Lister!$F$9)*1.05/$M1076/60,0)</f>
        <v>0</v>
      </c>
      <c r="W1076" s="142"/>
      <c r="X1076" s="158">
        <f t="shared" si="223"/>
        <v>0</v>
      </c>
      <c r="Y1076" s="121">
        <f t="shared" si="231"/>
        <v>0</v>
      </c>
      <c r="Z1076" s="121">
        <f t="shared" si="232"/>
        <v>0</v>
      </c>
    </row>
    <row r="1077" spans="1:26" x14ac:dyDescent="0.25">
      <c r="A1077" s="37"/>
      <c r="B1077" s="57"/>
      <c r="C1077" s="57"/>
      <c r="D1077" s="57"/>
      <c r="E1077" s="57"/>
      <c r="F1077" s="57"/>
      <c r="G1077" s="70"/>
      <c r="H1077" s="71"/>
      <c r="I1077" s="70"/>
      <c r="J1077" s="61"/>
      <c r="K1077" s="61"/>
      <c r="L1077" s="61"/>
      <c r="M1077" s="61"/>
      <c r="N1077" s="120">
        <f t="shared" si="224"/>
        <v>0</v>
      </c>
      <c r="O1077" s="120">
        <f t="shared" si="225"/>
        <v>0</v>
      </c>
      <c r="P1077" s="121">
        <f t="shared" si="226"/>
        <v>0</v>
      </c>
      <c r="Q1077" s="121">
        <f t="shared" si="227"/>
        <v>0</v>
      </c>
      <c r="R1077" s="122">
        <f t="shared" si="228"/>
        <v>24</v>
      </c>
      <c r="S1077" s="120">
        <f t="shared" si="229"/>
        <v>1</v>
      </c>
      <c r="T1077" s="120">
        <f t="shared" si="230"/>
        <v>1</v>
      </c>
      <c r="U1077" s="149"/>
      <c r="V1077" s="142">
        <f>+IF(M1077&lt;&gt;0,($L1077*(Lister!$F$11+Lister!$F$10*($K1077+1000)/1000)+($J1077-$L1077)*Lister!$F$9)*1.05/$M1077/60,0)</f>
        <v>0</v>
      </c>
      <c r="W1077" s="142"/>
      <c r="X1077" s="158">
        <f t="shared" si="223"/>
        <v>0</v>
      </c>
      <c r="Y1077" s="121">
        <f t="shared" si="231"/>
        <v>0</v>
      </c>
      <c r="Z1077" s="121">
        <f t="shared" si="232"/>
        <v>0</v>
      </c>
    </row>
    <row r="1078" spans="1:26" x14ac:dyDescent="0.25">
      <c r="A1078" s="37"/>
      <c r="B1078" s="57"/>
      <c r="C1078" s="57"/>
      <c r="D1078" s="57"/>
      <c r="E1078" s="57"/>
      <c r="F1078" s="57"/>
      <c r="G1078" s="70"/>
      <c r="H1078" s="71"/>
      <c r="I1078" s="70"/>
      <c r="J1078" s="61"/>
      <c r="K1078" s="61"/>
      <c r="L1078" s="61"/>
      <c r="M1078" s="61"/>
      <c r="N1078" s="120">
        <f t="shared" si="224"/>
        <v>0</v>
      </c>
      <c r="O1078" s="120">
        <f t="shared" si="225"/>
        <v>0</v>
      </c>
      <c r="P1078" s="121">
        <f t="shared" si="226"/>
        <v>0</v>
      </c>
      <c r="Q1078" s="121">
        <f t="shared" si="227"/>
        <v>0</v>
      </c>
      <c r="R1078" s="122">
        <f t="shared" si="228"/>
        <v>24</v>
      </c>
      <c r="S1078" s="120">
        <f t="shared" si="229"/>
        <v>1</v>
      </c>
      <c r="T1078" s="120">
        <f t="shared" si="230"/>
        <v>1</v>
      </c>
      <c r="U1078" s="149"/>
      <c r="V1078" s="142">
        <f>+IF(M1078&lt;&gt;0,($L1078*(Lister!$F$11+Lister!$F$10*($K1078+1000)/1000)+($J1078-$L1078)*Lister!$F$9)*1.05/$M1078/60,0)</f>
        <v>0</v>
      </c>
      <c r="W1078" s="142"/>
      <c r="X1078" s="158">
        <f t="shared" si="223"/>
        <v>0</v>
      </c>
      <c r="Y1078" s="121">
        <f t="shared" si="231"/>
        <v>0</v>
      </c>
      <c r="Z1078" s="121">
        <f t="shared" si="232"/>
        <v>0</v>
      </c>
    </row>
    <row r="1079" spans="1:26" x14ac:dyDescent="0.25">
      <c r="A1079" s="37"/>
      <c r="B1079" s="57"/>
      <c r="C1079" s="57"/>
      <c r="D1079" s="57"/>
      <c r="E1079" s="57"/>
      <c r="F1079" s="57"/>
      <c r="G1079" s="70"/>
      <c r="H1079" s="71"/>
      <c r="I1079" s="70"/>
      <c r="J1079" s="61"/>
      <c r="K1079" s="61"/>
      <c r="L1079" s="61"/>
      <c r="M1079" s="61"/>
      <c r="N1079" s="120">
        <f t="shared" si="224"/>
        <v>0</v>
      </c>
      <c r="O1079" s="120">
        <f t="shared" si="225"/>
        <v>0</v>
      </c>
      <c r="P1079" s="121">
        <f t="shared" si="226"/>
        <v>0</v>
      </c>
      <c r="Q1079" s="121">
        <f t="shared" si="227"/>
        <v>0</v>
      </c>
      <c r="R1079" s="122">
        <f t="shared" si="228"/>
        <v>24</v>
      </c>
      <c r="S1079" s="120">
        <f t="shared" si="229"/>
        <v>1</v>
      </c>
      <c r="T1079" s="120">
        <f t="shared" si="230"/>
        <v>1</v>
      </c>
      <c r="U1079" s="149"/>
      <c r="V1079" s="142">
        <f>+IF(M1079&lt;&gt;0,($L1079*(Lister!$F$11+Lister!$F$10*($K1079+1000)/1000)+($J1079-$L1079)*Lister!$F$9)*1.05/$M1079/60,0)</f>
        <v>0</v>
      </c>
      <c r="W1079" s="142"/>
      <c r="X1079" s="158">
        <f t="shared" si="223"/>
        <v>0</v>
      </c>
      <c r="Y1079" s="121">
        <f t="shared" si="231"/>
        <v>0</v>
      </c>
      <c r="Z1079" s="121">
        <f t="shared" si="232"/>
        <v>0</v>
      </c>
    </row>
    <row r="1080" spans="1:26" x14ac:dyDescent="0.25">
      <c r="A1080" s="37"/>
      <c r="B1080" s="57"/>
      <c r="C1080" s="57"/>
      <c r="D1080" s="57"/>
      <c r="E1080" s="57"/>
      <c r="F1080" s="57"/>
      <c r="G1080" s="70"/>
      <c r="H1080" s="71"/>
      <c r="I1080" s="70"/>
      <c r="J1080" s="61"/>
      <c r="K1080" s="61"/>
      <c r="L1080" s="61"/>
      <c r="M1080" s="61"/>
      <c r="N1080" s="120">
        <f t="shared" si="224"/>
        <v>0</v>
      </c>
      <c r="O1080" s="120">
        <f t="shared" si="225"/>
        <v>0</v>
      </c>
      <c r="P1080" s="121">
        <f t="shared" si="226"/>
        <v>0</v>
      </c>
      <c r="Q1080" s="121">
        <f t="shared" si="227"/>
        <v>0</v>
      </c>
      <c r="R1080" s="122">
        <f t="shared" si="228"/>
        <v>24</v>
      </c>
      <c r="S1080" s="120">
        <f t="shared" si="229"/>
        <v>1</v>
      </c>
      <c r="T1080" s="120">
        <f t="shared" si="230"/>
        <v>1</v>
      </c>
      <c r="U1080" s="149"/>
      <c r="V1080" s="142">
        <f>+IF(M1080&lt;&gt;0,($L1080*(Lister!$F$11+Lister!$F$10*($K1080+1000)/1000)+($J1080-$L1080)*Lister!$F$9)*1.05/$M1080/60,0)</f>
        <v>0</v>
      </c>
      <c r="W1080" s="142"/>
      <c r="X1080" s="158">
        <f t="shared" si="223"/>
        <v>0</v>
      </c>
      <c r="Y1080" s="121">
        <f t="shared" si="231"/>
        <v>0</v>
      </c>
      <c r="Z1080" s="121">
        <f t="shared" si="232"/>
        <v>0</v>
      </c>
    </row>
    <row r="1081" spans="1:26" x14ac:dyDescent="0.25">
      <c r="A1081" s="37"/>
      <c r="B1081" s="57"/>
      <c r="C1081" s="57"/>
      <c r="D1081" s="57"/>
      <c r="E1081" s="57"/>
      <c r="F1081" s="57"/>
      <c r="G1081" s="70"/>
      <c r="H1081" s="71"/>
      <c r="I1081" s="70"/>
      <c r="J1081" s="61"/>
      <c r="K1081" s="61"/>
      <c r="L1081" s="61"/>
      <c r="M1081" s="61"/>
      <c r="N1081" s="120">
        <f t="shared" si="224"/>
        <v>0</v>
      </c>
      <c r="O1081" s="120">
        <f t="shared" si="225"/>
        <v>0</v>
      </c>
      <c r="P1081" s="121">
        <f t="shared" si="226"/>
        <v>0</v>
      </c>
      <c r="Q1081" s="121">
        <f t="shared" si="227"/>
        <v>0</v>
      </c>
      <c r="R1081" s="122">
        <f t="shared" si="228"/>
        <v>24</v>
      </c>
      <c r="S1081" s="120">
        <f t="shared" si="229"/>
        <v>1</v>
      </c>
      <c r="T1081" s="120">
        <f t="shared" si="230"/>
        <v>1</v>
      </c>
      <c r="U1081" s="149"/>
      <c r="V1081" s="142">
        <f>+IF(M1081&lt;&gt;0,($L1081*(Lister!$F$11+Lister!$F$10*($K1081+1000)/1000)+($J1081-$L1081)*Lister!$F$9)*1.05/$M1081/60,0)</f>
        <v>0</v>
      </c>
      <c r="W1081" s="142"/>
      <c r="X1081" s="158">
        <f t="shared" si="223"/>
        <v>0</v>
      </c>
      <c r="Y1081" s="121">
        <f t="shared" si="231"/>
        <v>0</v>
      </c>
      <c r="Z1081" s="121">
        <f t="shared" si="232"/>
        <v>0</v>
      </c>
    </row>
    <row r="1082" spans="1:26" x14ac:dyDescent="0.25">
      <c r="A1082" s="37"/>
      <c r="B1082" s="57"/>
      <c r="C1082" s="57"/>
      <c r="D1082" s="57"/>
      <c r="E1082" s="57"/>
      <c r="F1082" s="57"/>
      <c r="G1082" s="70"/>
      <c r="H1082" s="71"/>
      <c r="I1082" s="70"/>
      <c r="J1082" s="61"/>
      <c r="K1082" s="61"/>
      <c r="L1082" s="61"/>
      <c r="M1082" s="61"/>
      <c r="N1082" s="120">
        <f t="shared" si="224"/>
        <v>0</v>
      </c>
      <c r="O1082" s="120">
        <f t="shared" si="225"/>
        <v>0</v>
      </c>
      <c r="P1082" s="121">
        <f t="shared" si="226"/>
        <v>0</v>
      </c>
      <c r="Q1082" s="121">
        <f t="shared" si="227"/>
        <v>0</v>
      </c>
      <c r="R1082" s="122">
        <f t="shared" si="228"/>
        <v>24</v>
      </c>
      <c r="S1082" s="120">
        <f t="shared" si="229"/>
        <v>1</v>
      </c>
      <c r="T1082" s="120">
        <f t="shared" si="230"/>
        <v>1</v>
      </c>
      <c r="U1082" s="149"/>
      <c r="V1082" s="142">
        <f>+IF(M1082&lt;&gt;0,($L1082*(Lister!$F$11+Lister!$F$10*($K1082+1000)/1000)+($J1082-$L1082)*Lister!$F$9)*1.05/$M1082/60,0)</f>
        <v>0</v>
      </c>
      <c r="W1082" s="142"/>
      <c r="X1082" s="158">
        <f t="shared" si="223"/>
        <v>0</v>
      </c>
      <c r="Y1082" s="121">
        <f t="shared" si="231"/>
        <v>0</v>
      </c>
      <c r="Z1082" s="121">
        <f t="shared" si="232"/>
        <v>0</v>
      </c>
    </row>
    <row r="1083" spans="1:26" x14ac:dyDescent="0.25">
      <c r="A1083" s="37"/>
      <c r="B1083" s="57"/>
      <c r="C1083" s="57"/>
      <c r="D1083" s="57"/>
      <c r="E1083" s="57"/>
      <c r="F1083" s="57"/>
      <c r="G1083" s="70"/>
      <c r="H1083" s="71"/>
      <c r="I1083" s="70"/>
      <c r="J1083" s="61"/>
      <c r="K1083" s="61"/>
      <c r="L1083" s="61"/>
      <c r="M1083" s="61"/>
      <c r="N1083" s="120">
        <f t="shared" si="224"/>
        <v>0</v>
      </c>
      <c r="O1083" s="120">
        <f t="shared" si="225"/>
        <v>0</v>
      </c>
      <c r="P1083" s="121">
        <f t="shared" si="226"/>
        <v>0</v>
      </c>
      <c r="Q1083" s="121">
        <f t="shared" si="227"/>
        <v>0</v>
      </c>
      <c r="R1083" s="122">
        <f t="shared" si="228"/>
        <v>24</v>
      </c>
      <c r="S1083" s="120">
        <f t="shared" si="229"/>
        <v>1</v>
      </c>
      <c r="T1083" s="120">
        <f t="shared" si="230"/>
        <v>1</v>
      </c>
      <c r="U1083" s="149"/>
      <c r="V1083" s="142">
        <f>+IF(M1083&lt;&gt;0,($L1083*(Lister!$F$11+Lister!$F$10*($K1083+1000)/1000)+($J1083-$L1083)*Lister!$F$9)*1.05/$M1083/60,0)</f>
        <v>0</v>
      </c>
      <c r="W1083" s="142"/>
      <c r="X1083" s="158">
        <f t="shared" si="223"/>
        <v>0</v>
      </c>
      <c r="Y1083" s="121">
        <f t="shared" si="231"/>
        <v>0</v>
      </c>
      <c r="Z1083" s="121">
        <f t="shared" si="232"/>
        <v>0</v>
      </c>
    </row>
    <row r="1084" spans="1:26" x14ac:dyDescent="0.25">
      <c r="A1084" s="37"/>
      <c r="B1084" s="57"/>
      <c r="C1084" s="57"/>
      <c r="D1084" s="57"/>
      <c r="E1084" s="57"/>
      <c r="F1084" s="57"/>
      <c r="G1084" s="70"/>
      <c r="H1084" s="71"/>
      <c r="I1084" s="70"/>
      <c r="J1084" s="61"/>
      <c r="K1084" s="61"/>
      <c r="L1084" s="61"/>
      <c r="M1084" s="61"/>
      <c r="N1084" s="120">
        <f t="shared" si="224"/>
        <v>0</v>
      </c>
      <c r="O1084" s="120">
        <f t="shared" si="225"/>
        <v>0</v>
      </c>
      <c r="P1084" s="121">
        <f t="shared" si="226"/>
        <v>0</v>
      </c>
      <c r="Q1084" s="121">
        <f t="shared" si="227"/>
        <v>0</v>
      </c>
      <c r="R1084" s="122">
        <f t="shared" si="228"/>
        <v>24</v>
      </c>
      <c r="S1084" s="120">
        <f t="shared" si="229"/>
        <v>1</v>
      </c>
      <c r="T1084" s="120">
        <f t="shared" si="230"/>
        <v>1</v>
      </c>
      <c r="U1084" s="149"/>
      <c r="V1084" s="142">
        <f>+IF(M1084&lt;&gt;0,($L1084*(Lister!$F$11+Lister!$F$10*($K1084+1000)/1000)+($J1084-$L1084)*Lister!$F$9)*1.05/$M1084/60,0)</f>
        <v>0</v>
      </c>
      <c r="W1084" s="142"/>
      <c r="X1084" s="158">
        <f t="shared" si="223"/>
        <v>0</v>
      </c>
      <c r="Y1084" s="121">
        <f t="shared" si="231"/>
        <v>0</v>
      </c>
      <c r="Z1084" s="121">
        <f t="shared" si="232"/>
        <v>0</v>
      </c>
    </row>
    <row r="1085" spans="1:26" x14ac:dyDescent="0.25">
      <c r="A1085" s="37"/>
      <c r="B1085" s="57"/>
      <c r="C1085" s="57"/>
      <c r="D1085" s="57"/>
      <c r="E1085" s="57"/>
      <c r="F1085" s="57"/>
      <c r="G1085" s="70"/>
      <c r="H1085" s="71"/>
      <c r="I1085" s="70"/>
      <c r="J1085" s="61"/>
      <c r="K1085" s="61"/>
      <c r="L1085" s="61"/>
      <c r="M1085" s="61"/>
      <c r="N1085" s="120">
        <f t="shared" si="224"/>
        <v>0</v>
      </c>
      <c r="O1085" s="120">
        <f t="shared" si="225"/>
        <v>0</v>
      </c>
      <c r="P1085" s="121">
        <f t="shared" si="226"/>
        <v>0</v>
      </c>
      <c r="Q1085" s="121">
        <f t="shared" si="227"/>
        <v>0</v>
      </c>
      <c r="R1085" s="122">
        <f t="shared" si="228"/>
        <v>24</v>
      </c>
      <c r="S1085" s="120">
        <f t="shared" si="229"/>
        <v>1</v>
      </c>
      <c r="T1085" s="120">
        <f t="shared" si="230"/>
        <v>1</v>
      </c>
      <c r="U1085" s="149"/>
      <c r="V1085" s="142">
        <f>+IF(M1085&lt;&gt;0,($L1085*(Lister!$F$11+Lister!$F$10*($K1085+1000)/1000)+($J1085-$L1085)*Lister!$F$9)*1.05/$M1085/60,0)</f>
        <v>0</v>
      </c>
      <c r="W1085" s="142"/>
      <c r="X1085" s="158">
        <f t="shared" si="223"/>
        <v>0</v>
      </c>
      <c r="Y1085" s="121">
        <f t="shared" si="231"/>
        <v>0</v>
      </c>
      <c r="Z1085" s="121">
        <f t="shared" si="232"/>
        <v>0</v>
      </c>
    </row>
    <row r="1086" spans="1:26" x14ac:dyDescent="0.25">
      <c r="A1086" s="37"/>
      <c r="B1086" s="57"/>
      <c r="C1086" s="57"/>
      <c r="D1086" s="57"/>
      <c r="E1086" s="57"/>
      <c r="F1086" s="57"/>
      <c r="G1086" s="70"/>
      <c r="H1086" s="71"/>
      <c r="I1086" s="70"/>
      <c r="J1086" s="61"/>
      <c r="K1086" s="61"/>
      <c r="L1086" s="61"/>
      <c r="M1086" s="61"/>
      <c r="N1086" s="120">
        <f t="shared" si="224"/>
        <v>0</v>
      </c>
      <c r="O1086" s="120">
        <f t="shared" si="225"/>
        <v>0</v>
      </c>
      <c r="P1086" s="121">
        <f t="shared" si="226"/>
        <v>0</v>
      </c>
      <c r="Q1086" s="121">
        <f t="shared" si="227"/>
        <v>0</v>
      </c>
      <c r="R1086" s="122">
        <f t="shared" si="228"/>
        <v>24</v>
      </c>
      <c r="S1086" s="120">
        <f t="shared" si="229"/>
        <v>1</v>
      </c>
      <c r="T1086" s="120">
        <f t="shared" si="230"/>
        <v>1</v>
      </c>
      <c r="U1086" s="149"/>
      <c r="V1086" s="142">
        <f>+IF(M1086&lt;&gt;0,($L1086*(Lister!$F$11+Lister!$F$10*($K1086+1000)/1000)+($J1086-$L1086)*Lister!$F$9)*1.05/$M1086/60,0)</f>
        <v>0</v>
      </c>
      <c r="W1086" s="142"/>
      <c r="X1086" s="158">
        <f t="shared" si="223"/>
        <v>0</v>
      </c>
      <c r="Y1086" s="121">
        <f t="shared" si="231"/>
        <v>0</v>
      </c>
      <c r="Z1086" s="121">
        <f t="shared" si="232"/>
        <v>0</v>
      </c>
    </row>
    <row r="1087" spans="1:26" x14ac:dyDescent="0.25">
      <c r="A1087" s="37"/>
      <c r="B1087" s="57"/>
      <c r="C1087" s="57"/>
      <c r="D1087" s="57"/>
      <c r="E1087" s="57"/>
      <c r="F1087" s="57"/>
      <c r="G1087" s="70"/>
      <c r="H1087" s="71"/>
      <c r="I1087" s="70"/>
      <c r="J1087" s="61"/>
      <c r="K1087" s="61"/>
      <c r="L1087" s="61"/>
      <c r="M1087" s="61"/>
      <c r="N1087" s="120">
        <f t="shared" si="224"/>
        <v>0</v>
      </c>
      <c r="O1087" s="120">
        <f t="shared" si="225"/>
        <v>0</v>
      </c>
      <c r="P1087" s="121">
        <f t="shared" si="226"/>
        <v>0</v>
      </c>
      <c r="Q1087" s="121">
        <f t="shared" si="227"/>
        <v>0</v>
      </c>
      <c r="R1087" s="122">
        <f t="shared" si="228"/>
        <v>24</v>
      </c>
      <c r="S1087" s="120">
        <f t="shared" si="229"/>
        <v>1</v>
      </c>
      <c r="T1087" s="120">
        <f t="shared" si="230"/>
        <v>1</v>
      </c>
      <c r="U1087" s="149"/>
      <c r="V1087" s="142">
        <f>+IF(M1087&lt;&gt;0,($L1087*(Lister!$F$11+Lister!$F$10*($K1087+1000)/1000)+($J1087-$L1087)*Lister!$F$9)*1.05/$M1087/60,0)</f>
        <v>0</v>
      </c>
      <c r="W1087" s="142"/>
      <c r="X1087" s="158">
        <f t="shared" si="223"/>
        <v>0</v>
      </c>
      <c r="Y1087" s="121">
        <f t="shared" si="231"/>
        <v>0</v>
      </c>
      <c r="Z1087" s="121">
        <f t="shared" si="232"/>
        <v>0</v>
      </c>
    </row>
    <row r="1088" spans="1:26" x14ac:dyDescent="0.25">
      <c r="A1088" s="37"/>
      <c r="B1088" s="57"/>
      <c r="C1088" s="57"/>
      <c r="D1088" s="57"/>
      <c r="E1088" s="57"/>
      <c r="F1088" s="57"/>
      <c r="G1088" s="70"/>
      <c r="H1088" s="71"/>
      <c r="I1088" s="70"/>
      <c r="J1088" s="61"/>
      <c r="K1088" s="61"/>
      <c r="L1088" s="61"/>
      <c r="M1088" s="61"/>
      <c r="N1088" s="120">
        <f t="shared" si="224"/>
        <v>0</v>
      </c>
      <c r="O1088" s="120">
        <f t="shared" si="225"/>
        <v>0</v>
      </c>
      <c r="P1088" s="121">
        <f t="shared" si="226"/>
        <v>0</v>
      </c>
      <c r="Q1088" s="121">
        <f t="shared" si="227"/>
        <v>0</v>
      </c>
      <c r="R1088" s="122">
        <f t="shared" si="228"/>
        <v>24</v>
      </c>
      <c r="S1088" s="120">
        <f t="shared" si="229"/>
        <v>1</v>
      </c>
      <c r="T1088" s="120">
        <f t="shared" si="230"/>
        <v>1</v>
      </c>
      <c r="U1088" s="149"/>
      <c r="V1088" s="142">
        <f>+IF(M1088&lt;&gt;0,($L1088*(Lister!$F$11+Lister!$F$10*($K1088+1000)/1000)+($J1088-$L1088)*Lister!$F$9)*1.05/$M1088/60,0)</f>
        <v>0</v>
      </c>
      <c r="W1088" s="142"/>
      <c r="X1088" s="158">
        <f t="shared" si="223"/>
        <v>0</v>
      </c>
      <c r="Y1088" s="121">
        <f t="shared" si="231"/>
        <v>0</v>
      </c>
      <c r="Z1088" s="121">
        <f t="shared" si="232"/>
        <v>0</v>
      </c>
    </row>
    <row r="1089" spans="1:26" x14ac:dyDescent="0.25">
      <c r="A1089" s="37"/>
      <c r="B1089" s="57"/>
      <c r="C1089" s="57"/>
      <c r="D1089" s="57"/>
      <c r="E1089" s="57"/>
      <c r="F1089" s="57"/>
      <c r="G1089" s="70"/>
      <c r="H1089" s="71"/>
      <c r="I1089" s="70"/>
      <c r="J1089" s="61"/>
      <c r="K1089" s="61"/>
      <c r="L1089" s="61"/>
      <c r="M1089" s="61"/>
      <c r="N1089" s="120">
        <f t="shared" si="224"/>
        <v>0</v>
      </c>
      <c r="O1089" s="120">
        <f t="shared" si="225"/>
        <v>0</v>
      </c>
      <c r="P1089" s="121">
        <f t="shared" si="226"/>
        <v>0</v>
      </c>
      <c r="Q1089" s="121">
        <f t="shared" si="227"/>
        <v>0</v>
      </c>
      <c r="R1089" s="122">
        <f t="shared" si="228"/>
        <v>24</v>
      </c>
      <c r="S1089" s="120">
        <f t="shared" si="229"/>
        <v>1</v>
      </c>
      <c r="T1089" s="120">
        <f t="shared" si="230"/>
        <v>1</v>
      </c>
      <c r="U1089" s="149"/>
      <c r="V1089" s="142">
        <f>+IF(M1089&lt;&gt;0,($L1089*(Lister!$F$11+Lister!$F$10*($K1089+1000)/1000)+($J1089-$L1089)*Lister!$F$9)*1.05/$M1089/60,0)</f>
        <v>0</v>
      </c>
      <c r="W1089" s="142"/>
      <c r="X1089" s="158">
        <f t="shared" si="223"/>
        <v>0</v>
      </c>
      <c r="Y1089" s="121">
        <f t="shared" si="231"/>
        <v>0</v>
      </c>
      <c r="Z1089" s="121">
        <f t="shared" si="232"/>
        <v>0</v>
      </c>
    </row>
    <row r="1090" spans="1:26" x14ac:dyDescent="0.25">
      <c r="A1090" s="37"/>
      <c r="B1090" s="57"/>
      <c r="C1090" s="57"/>
      <c r="D1090" s="57"/>
      <c r="E1090" s="57"/>
      <c r="F1090" s="57"/>
      <c r="G1090" s="70"/>
      <c r="H1090" s="71"/>
      <c r="I1090" s="70"/>
      <c r="J1090" s="61"/>
      <c r="K1090" s="61"/>
      <c r="L1090" s="61"/>
      <c r="M1090" s="61"/>
      <c r="N1090" s="120">
        <f t="shared" si="224"/>
        <v>0</v>
      </c>
      <c r="O1090" s="120">
        <f t="shared" si="225"/>
        <v>0</v>
      </c>
      <c r="P1090" s="121">
        <f t="shared" si="226"/>
        <v>0</v>
      </c>
      <c r="Q1090" s="121">
        <f t="shared" si="227"/>
        <v>0</v>
      </c>
      <c r="R1090" s="122">
        <f t="shared" si="228"/>
        <v>24</v>
      </c>
      <c r="S1090" s="120">
        <f t="shared" si="229"/>
        <v>1</v>
      </c>
      <c r="T1090" s="120">
        <f t="shared" si="230"/>
        <v>1</v>
      </c>
      <c r="U1090" s="149"/>
      <c r="V1090" s="142">
        <f>+IF(M1090&lt;&gt;0,($L1090*(Lister!$F$11+Lister!$F$10*($K1090+1000)/1000)+($J1090-$L1090)*Lister!$F$9)*1.05/$M1090/60,0)</f>
        <v>0</v>
      </c>
      <c r="W1090" s="142"/>
      <c r="X1090" s="158">
        <f t="shared" si="223"/>
        <v>0</v>
      </c>
      <c r="Y1090" s="121">
        <f t="shared" si="231"/>
        <v>0</v>
      </c>
      <c r="Z1090" s="121">
        <f t="shared" si="232"/>
        <v>0</v>
      </c>
    </row>
    <row r="1091" spans="1:26" x14ac:dyDescent="0.25">
      <c r="A1091" s="37"/>
      <c r="B1091" s="57"/>
      <c r="C1091" s="57"/>
      <c r="D1091" s="57"/>
      <c r="E1091" s="57"/>
      <c r="F1091" s="57"/>
      <c r="G1091" s="70"/>
      <c r="H1091" s="71"/>
      <c r="I1091" s="70"/>
      <c r="J1091" s="61"/>
      <c r="K1091" s="61"/>
      <c r="L1091" s="61"/>
      <c r="M1091" s="61"/>
      <c r="N1091" s="120">
        <f t="shared" si="224"/>
        <v>0</v>
      </c>
      <c r="O1091" s="120">
        <f t="shared" si="225"/>
        <v>0</v>
      </c>
      <c r="P1091" s="121">
        <f t="shared" si="226"/>
        <v>0</v>
      </c>
      <c r="Q1091" s="121">
        <f t="shared" si="227"/>
        <v>0</v>
      </c>
      <c r="R1091" s="122">
        <f t="shared" si="228"/>
        <v>24</v>
      </c>
      <c r="S1091" s="120">
        <f t="shared" si="229"/>
        <v>1</v>
      </c>
      <c r="T1091" s="120">
        <f t="shared" si="230"/>
        <v>1</v>
      </c>
      <c r="U1091" s="149"/>
      <c r="V1091" s="142">
        <f>+IF(M1091&lt;&gt;0,($L1091*(Lister!$F$11+Lister!$F$10*($K1091+1000)/1000)+($J1091-$L1091)*Lister!$F$9)*1.05/$M1091/60,0)</f>
        <v>0</v>
      </c>
      <c r="W1091" s="142"/>
      <c r="X1091" s="158">
        <f t="shared" si="223"/>
        <v>0</v>
      </c>
      <c r="Y1091" s="121">
        <f t="shared" si="231"/>
        <v>0</v>
      </c>
      <c r="Z1091" s="121">
        <f t="shared" si="232"/>
        <v>0</v>
      </c>
    </row>
    <row r="1092" spans="1:26" x14ac:dyDescent="0.25">
      <c r="A1092" s="37"/>
      <c r="B1092" s="57"/>
      <c r="C1092" s="57"/>
      <c r="D1092" s="57"/>
      <c r="E1092" s="57"/>
      <c r="F1092" s="57"/>
      <c r="G1092" s="70"/>
      <c r="H1092" s="71"/>
      <c r="I1092" s="70"/>
      <c r="J1092" s="61"/>
      <c r="K1092" s="61"/>
      <c r="L1092" s="61"/>
      <c r="M1092" s="61"/>
      <c r="N1092" s="120">
        <f t="shared" si="224"/>
        <v>0</v>
      </c>
      <c r="O1092" s="120">
        <f t="shared" si="225"/>
        <v>0</v>
      </c>
      <c r="P1092" s="121">
        <f t="shared" si="226"/>
        <v>0</v>
      </c>
      <c r="Q1092" s="121">
        <f t="shared" si="227"/>
        <v>0</v>
      </c>
      <c r="R1092" s="122">
        <f t="shared" si="228"/>
        <v>24</v>
      </c>
      <c r="S1092" s="120">
        <f t="shared" si="229"/>
        <v>1</v>
      </c>
      <c r="T1092" s="120">
        <f t="shared" si="230"/>
        <v>1</v>
      </c>
      <c r="U1092" s="149"/>
      <c r="V1092" s="142">
        <f>+IF(M1092&lt;&gt;0,($L1092*(Lister!$F$11+Lister!$F$10*($K1092+1000)/1000)+($J1092-$L1092)*Lister!$F$9)*1.05/$M1092/60,0)</f>
        <v>0</v>
      </c>
      <c r="W1092" s="142"/>
      <c r="X1092" s="158">
        <f t="shared" si="223"/>
        <v>0</v>
      </c>
      <c r="Y1092" s="121">
        <f t="shared" si="231"/>
        <v>0</v>
      </c>
      <c r="Z1092" s="121">
        <f t="shared" si="232"/>
        <v>0</v>
      </c>
    </row>
    <row r="1093" spans="1:26" x14ac:dyDescent="0.25">
      <c r="A1093" s="37"/>
      <c r="B1093" s="57"/>
      <c r="C1093" s="57"/>
      <c r="D1093" s="57"/>
      <c r="E1093" s="57"/>
      <c r="F1093" s="57"/>
      <c r="G1093" s="70"/>
      <c r="H1093" s="71"/>
      <c r="I1093" s="70"/>
      <c r="J1093" s="61"/>
      <c r="K1093" s="61"/>
      <c r="L1093" s="61"/>
      <c r="M1093" s="61"/>
      <c r="N1093" s="120">
        <f t="shared" si="224"/>
        <v>0</v>
      </c>
      <c r="O1093" s="120">
        <f t="shared" si="225"/>
        <v>0</v>
      </c>
      <c r="P1093" s="121">
        <f t="shared" si="226"/>
        <v>0</v>
      </c>
      <c r="Q1093" s="121">
        <f t="shared" si="227"/>
        <v>0</v>
      </c>
      <c r="R1093" s="122">
        <f t="shared" si="228"/>
        <v>24</v>
      </c>
      <c r="S1093" s="120">
        <f t="shared" si="229"/>
        <v>1</v>
      </c>
      <c r="T1093" s="120">
        <f t="shared" si="230"/>
        <v>1</v>
      </c>
      <c r="U1093" s="149"/>
      <c r="V1093" s="142">
        <f>+IF(M1093&lt;&gt;0,($L1093*(Lister!$F$11+Lister!$F$10*($K1093+1000)/1000)+($J1093-$L1093)*Lister!$F$9)*1.05/$M1093/60,0)</f>
        <v>0</v>
      </c>
      <c r="W1093" s="142"/>
      <c r="X1093" s="158">
        <f t="shared" si="223"/>
        <v>0</v>
      </c>
      <c r="Y1093" s="121">
        <f t="shared" si="231"/>
        <v>0</v>
      </c>
      <c r="Z1093" s="121">
        <f t="shared" si="232"/>
        <v>0</v>
      </c>
    </row>
    <row r="1094" spans="1:26" x14ac:dyDescent="0.25">
      <c r="A1094" s="37"/>
      <c r="B1094" s="57"/>
      <c r="C1094" s="57"/>
      <c r="D1094" s="57"/>
      <c r="E1094" s="57"/>
      <c r="F1094" s="57"/>
      <c r="G1094" s="70"/>
      <c r="H1094" s="71"/>
      <c r="I1094" s="70"/>
      <c r="J1094" s="61"/>
      <c r="K1094" s="61"/>
      <c r="L1094" s="61"/>
      <c r="M1094" s="61"/>
      <c r="N1094" s="120">
        <f t="shared" si="224"/>
        <v>0</v>
      </c>
      <c r="O1094" s="120">
        <f t="shared" si="225"/>
        <v>0</v>
      </c>
      <c r="P1094" s="121">
        <f t="shared" si="226"/>
        <v>0</v>
      </c>
      <c r="Q1094" s="121">
        <f t="shared" si="227"/>
        <v>0</v>
      </c>
      <c r="R1094" s="122">
        <f t="shared" si="228"/>
        <v>24</v>
      </c>
      <c r="S1094" s="120">
        <f t="shared" si="229"/>
        <v>1</v>
      </c>
      <c r="T1094" s="120">
        <f t="shared" si="230"/>
        <v>1</v>
      </c>
      <c r="U1094" s="149"/>
      <c r="V1094" s="142">
        <f>+IF(M1094&lt;&gt;0,($L1094*(Lister!$F$11+Lister!$F$10*($K1094+1000)/1000)+($J1094-$L1094)*Lister!$F$9)*1.05/$M1094/60,0)</f>
        <v>0</v>
      </c>
      <c r="W1094" s="142"/>
      <c r="X1094" s="158">
        <f t="shared" ref="X1094:X1157" si="233">+V1094/60</f>
        <v>0</v>
      </c>
      <c r="Y1094" s="121">
        <f t="shared" si="231"/>
        <v>0</v>
      </c>
      <c r="Z1094" s="121">
        <f t="shared" si="232"/>
        <v>0</v>
      </c>
    </row>
    <row r="1095" spans="1:26" x14ac:dyDescent="0.25">
      <c r="A1095" s="37"/>
      <c r="B1095" s="57"/>
      <c r="C1095" s="57"/>
      <c r="D1095" s="57"/>
      <c r="E1095" s="57"/>
      <c r="F1095" s="57"/>
      <c r="G1095" s="70"/>
      <c r="H1095" s="71"/>
      <c r="I1095" s="70"/>
      <c r="J1095" s="61"/>
      <c r="K1095" s="61"/>
      <c r="L1095" s="61"/>
      <c r="M1095" s="61"/>
      <c r="N1095" s="120">
        <f t="shared" si="224"/>
        <v>0</v>
      </c>
      <c r="O1095" s="120">
        <f t="shared" si="225"/>
        <v>0</v>
      </c>
      <c r="P1095" s="121">
        <f t="shared" si="226"/>
        <v>0</v>
      </c>
      <c r="Q1095" s="121">
        <f t="shared" si="227"/>
        <v>0</v>
      </c>
      <c r="R1095" s="122">
        <f t="shared" si="228"/>
        <v>24</v>
      </c>
      <c r="S1095" s="120">
        <f t="shared" si="229"/>
        <v>1</v>
      </c>
      <c r="T1095" s="120">
        <f t="shared" si="230"/>
        <v>1</v>
      </c>
      <c r="U1095" s="149"/>
      <c r="V1095" s="142">
        <f>+IF(M1095&lt;&gt;0,($L1095*(Lister!$F$11+Lister!$F$10*($K1095+1000)/1000)+($J1095-$L1095)*Lister!$F$9)*1.05/$M1095/60,0)</f>
        <v>0</v>
      </c>
      <c r="W1095" s="142"/>
      <c r="X1095" s="158">
        <f t="shared" si="233"/>
        <v>0</v>
      </c>
      <c r="Y1095" s="121">
        <f t="shared" si="231"/>
        <v>0</v>
      </c>
      <c r="Z1095" s="121">
        <f t="shared" si="232"/>
        <v>0</v>
      </c>
    </row>
    <row r="1096" spans="1:26" x14ac:dyDescent="0.25">
      <c r="A1096" s="37"/>
      <c r="B1096" s="57"/>
      <c r="C1096" s="57"/>
      <c r="D1096" s="57"/>
      <c r="E1096" s="57"/>
      <c r="F1096" s="57"/>
      <c r="G1096" s="70"/>
      <c r="H1096" s="71"/>
      <c r="I1096" s="70"/>
      <c r="J1096" s="61"/>
      <c r="K1096" s="61"/>
      <c r="L1096" s="61"/>
      <c r="M1096" s="61"/>
      <c r="N1096" s="120">
        <f t="shared" si="224"/>
        <v>0</v>
      </c>
      <c r="O1096" s="120">
        <f t="shared" si="225"/>
        <v>0</v>
      </c>
      <c r="P1096" s="121">
        <f t="shared" si="226"/>
        <v>0</v>
      </c>
      <c r="Q1096" s="121">
        <f t="shared" si="227"/>
        <v>0</v>
      </c>
      <c r="R1096" s="122">
        <f t="shared" si="228"/>
        <v>24</v>
      </c>
      <c r="S1096" s="120">
        <f t="shared" si="229"/>
        <v>1</v>
      </c>
      <c r="T1096" s="120">
        <f t="shared" si="230"/>
        <v>1</v>
      </c>
      <c r="U1096" s="149"/>
      <c r="V1096" s="142">
        <f>+IF(M1096&lt;&gt;0,($L1096*(Lister!$F$11+Lister!$F$10*($K1096+1000)/1000)+($J1096-$L1096)*Lister!$F$9)*1.05/$M1096/60,0)</f>
        <v>0</v>
      </c>
      <c r="W1096" s="142"/>
      <c r="X1096" s="158">
        <f t="shared" si="233"/>
        <v>0</v>
      </c>
      <c r="Y1096" s="121">
        <f t="shared" si="231"/>
        <v>0</v>
      </c>
      <c r="Z1096" s="121">
        <f t="shared" si="232"/>
        <v>0</v>
      </c>
    </row>
    <row r="1097" spans="1:26" x14ac:dyDescent="0.25">
      <c r="A1097" s="37"/>
      <c r="B1097" s="57"/>
      <c r="C1097" s="57"/>
      <c r="D1097" s="57"/>
      <c r="E1097" s="57"/>
      <c r="F1097" s="57"/>
      <c r="G1097" s="70"/>
      <c r="H1097" s="71"/>
      <c r="I1097" s="70"/>
      <c r="J1097" s="61"/>
      <c r="K1097" s="61"/>
      <c r="L1097" s="61"/>
      <c r="M1097" s="61"/>
      <c r="N1097" s="120">
        <f t="shared" si="224"/>
        <v>0</v>
      </c>
      <c r="O1097" s="120">
        <f t="shared" si="225"/>
        <v>0</v>
      </c>
      <c r="P1097" s="121">
        <f t="shared" si="226"/>
        <v>0</v>
      </c>
      <c r="Q1097" s="121">
        <f t="shared" si="227"/>
        <v>0</v>
      </c>
      <c r="R1097" s="122">
        <f t="shared" si="228"/>
        <v>24</v>
      </c>
      <c r="S1097" s="120">
        <f t="shared" si="229"/>
        <v>1</v>
      </c>
      <c r="T1097" s="120">
        <f t="shared" si="230"/>
        <v>1</v>
      </c>
      <c r="U1097" s="149"/>
      <c r="V1097" s="142">
        <f>+IF(M1097&lt;&gt;0,($L1097*(Lister!$F$11+Lister!$F$10*($K1097+1000)/1000)+($J1097-$L1097)*Lister!$F$9)*1.05/$M1097/60,0)</f>
        <v>0</v>
      </c>
      <c r="W1097" s="142"/>
      <c r="X1097" s="158">
        <f t="shared" si="233"/>
        <v>0</v>
      </c>
      <c r="Y1097" s="121">
        <f t="shared" si="231"/>
        <v>0</v>
      </c>
      <c r="Z1097" s="121">
        <f t="shared" si="232"/>
        <v>0</v>
      </c>
    </row>
    <row r="1098" spans="1:26" x14ac:dyDescent="0.25">
      <c r="A1098" s="37"/>
      <c r="B1098" s="57"/>
      <c r="C1098" s="57"/>
      <c r="D1098" s="57"/>
      <c r="E1098" s="57"/>
      <c r="F1098" s="57"/>
      <c r="G1098" s="70"/>
      <c r="H1098" s="71"/>
      <c r="I1098" s="70"/>
      <c r="J1098" s="61"/>
      <c r="K1098" s="61"/>
      <c r="L1098" s="61"/>
      <c r="M1098" s="61"/>
      <c r="N1098" s="120">
        <f t="shared" si="224"/>
        <v>0</v>
      </c>
      <c r="O1098" s="120">
        <f t="shared" si="225"/>
        <v>0</v>
      </c>
      <c r="P1098" s="121">
        <f t="shared" si="226"/>
        <v>0</v>
      </c>
      <c r="Q1098" s="121">
        <f t="shared" si="227"/>
        <v>0</v>
      </c>
      <c r="R1098" s="122">
        <f t="shared" si="228"/>
        <v>24</v>
      </c>
      <c r="S1098" s="120">
        <f t="shared" si="229"/>
        <v>1</v>
      </c>
      <c r="T1098" s="120">
        <f t="shared" si="230"/>
        <v>1</v>
      </c>
      <c r="U1098" s="149"/>
      <c r="V1098" s="142">
        <f>+IF(M1098&lt;&gt;0,($L1098*(Lister!$F$11+Lister!$F$10*($K1098+1000)/1000)+($J1098-$L1098)*Lister!$F$9)*1.05/$M1098/60,0)</f>
        <v>0</v>
      </c>
      <c r="W1098" s="142"/>
      <c r="X1098" s="158">
        <f t="shared" si="233"/>
        <v>0</v>
      </c>
      <c r="Y1098" s="121">
        <f t="shared" si="231"/>
        <v>0</v>
      </c>
      <c r="Z1098" s="121">
        <f t="shared" si="232"/>
        <v>0</v>
      </c>
    </row>
    <row r="1099" spans="1:26" x14ac:dyDescent="0.25">
      <c r="A1099" s="37"/>
      <c r="B1099" s="57"/>
      <c r="C1099" s="57"/>
      <c r="D1099" s="57"/>
      <c r="E1099" s="57"/>
      <c r="F1099" s="57"/>
      <c r="G1099" s="70"/>
      <c r="H1099" s="71"/>
      <c r="I1099" s="70"/>
      <c r="J1099" s="61"/>
      <c r="K1099" s="61"/>
      <c r="L1099" s="61"/>
      <c r="M1099" s="61"/>
      <c r="N1099" s="120">
        <f t="shared" ref="N1099:N1162" si="234">J1099*K1099/1000</f>
        <v>0</v>
      </c>
      <c r="O1099" s="120">
        <f t="shared" ref="O1099:O1162" si="235">+J1099/R1099/3600</f>
        <v>0</v>
      </c>
      <c r="P1099" s="121">
        <f t="shared" ref="P1099:P1162" si="236">K1099*O1099/1000</f>
        <v>0</v>
      </c>
      <c r="Q1099" s="121">
        <f t="shared" ref="Q1099:Q1162" si="237">+IF(O1099&lt;&gt;0,M1099/O1099,0)</f>
        <v>0</v>
      </c>
      <c r="R1099" s="122">
        <f t="shared" ref="R1099:R1162" si="238">+(H1099-G1099+1)*24</f>
        <v>24</v>
      </c>
      <c r="S1099" s="120">
        <f t="shared" ref="S1099:S1162" si="239">+(I1099-G1099+1)</f>
        <v>1</v>
      </c>
      <c r="T1099" s="120">
        <f t="shared" ref="T1099:T1162" si="240">+(I1099-G1099+1)/(H1099-G1099+1)</f>
        <v>1</v>
      </c>
      <c r="U1099" s="149"/>
      <c r="V1099" s="142">
        <f>+IF(M1099&lt;&gt;0,($L1099*(Lister!$F$11+Lister!$F$10*($K1099+1000)/1000)+($J1099-$L1099)*Lister!$F$9)*1.05/$M1099/60,0)</f>
        <v>0</v>
      </c>
      <c r="W1099" s="142"/>
      <c r="X1099" s="158">
        <f t="shared" si="233"/>
        <v>0</v>
      </c>
      <c r="Y1099" s="121">
        <f t="shared" si="231"/>
        <v>0</v>
      </c>
      <c r="Z1099" s="121">
        <f t="shared" si="232"/>
        <v>0</v>
      </c>
    </row>
    <row r="1100" spans="1:26" x14ac:dyDescent="0.25">
      <c r="A1100" s="37"/>
      <c r="B1100" s="57"/>
      <c r="C1100" s="57"/>
      <c r="D1100" s="57"/>
      <c r="E1100" s="57"/>
      <c r="F1100" s="57"/>
      <c r="G1100" s="70"/>
      <c r="H1100" s="71"/>
      <c r="I1100" s="70"/>
      <c r="J1100" s="61"/>
      <c r="K1100" s="61"/>
      <c r="L1100" s="61"/>
      <c r="M1100" s="61"/>
      <c r="N1100" s="120">
        <f t="shared" si="234"/>
        <v>0</v>
      </c>
      <c r="O1100" s="120">
        <f t="shared" si="235"/>
        <v>0</v>
      </c>
      <c r="P1100" s="121">
        <f t="shared" si="236"/>
        <v>0</v>
      </c>
      <c r="Q1100" s="121">
        <f t="shared" si="237"/>
        <v>0</v>
      </c>
      <c r="R1100" s="122">
        <f t="shared" si="238"/>
        <v>24</v>
      </c>
      <c r="S1100" s="120">
        <f t="shared" si="239"/>
        <v>1</v>
      </c>
      <c r="T1100" s="120">
        <f t="shared" si="240"/>
        <v>1</v>
      </c>
      <c r="U1100" s="149"/>
      <c r="V1100" s="142">
        <f>+IF(M1100&lt;&gt;0,($L1100*(Lister!$F$11+Lister!$F$10*($K1100+1000)/1000)+($J1100-$L1100)*Lister!$F$9)*1.05/$M1100/60,0)</f>
        <v>0</v>
      </c>
      <c r="W1100" s="142"/>
      <c r="X1100" s="158">
        <f t="shared" si="233"/>
        <v>0</v>
      </c>
      <c r="Y1100" s="121">
        <f t="shared" si="231"/>
        <v>0</v>
      </c>
      <c r="Z1100" s="121">
        <f t="shared" si="232"/>
        <v>0</v>
      </c>
    </row>
    <row r="1101" spans="1:26" x14ac:dyDescent="0.25">
      <c r="A1101" s="37"/>
      <c r="B1101" s="57"/>
      <c r="C1101" s="57"/>
      <c r="D1101" s="57"/>
      <c r="E1101" s="57"/>
      <c r="F1101" s="57"/>
      <c r="G1101" s="70"/>
      <c r="H1101" s="71"/>
      <c r="I1101" s="70"/>
      <c r="J1101" s="61"/>
      <c r="K1101" s="61"/>
      <c r="L1101" s="61"/>
      <c r="M1101" s="61"/>
      <c r="N1101" s="120">
        <f t="shared" si="234"/>
        <v>0</v>
      </c>
      <c r="O1101" s="120">
        <f t="shared" si="235"/>
        <v>0</v>
      </c>
      <c r="P1101" s="121">
        <f t="shared" si="236"/>
        <v>0</v>
      </c>
      <c r="Q1101" s="121">
        <f t="shared" si="237"/>
        <v>0</v>
      </c>
      <c r="R1101" s="122">
        <f t="shared" si="238"/>
        <v>24</v>
      </c>
      <c r="S1101" s="120">
        <f t="shared" si="239"/>
        <v>1</v>
      </c>
      <c r="T1101" s="120">
        <f t="shared" si="240"/>
        <v>1</v>
      </c>
      <c r="U1101" s="149"/>
      <c r="V1101" s="142">
        <f>+IF(M1101&lt;&gt;0,($L1101*(Lister!$F$11+Lister!$F$10*($K1101+1000)/1000)+($J1101-$L1101)*Lister!$F$9)*1.05/$M1101/60,0)</f>
        <v>0</v>
      </c>
      <c r="W1101" s="142"/>
      <c r="X1101" s="158">
        <f t="shared" si="233"/>
        <v>0</v>
      </c>
      <c r="Y1101" s="121">
        <f t="shared" si="231"/>
        <v>0</v>
      </c>
      <c r="Z1101" s="121">
        <f t="shared" si="232"/>
        <v>0</v>
      </c>
    </row>
    <row r="1102" spans="1:26" x14ac:dyDescent="0.25">
      <c r="A1102" s="37"/>
      <c r="B1102" s="57"/>
      <c r="C1102" s="57"/>
      <c r="D1102" s="57"/>
      <c r="E1102" s="57"/>
      <c r="F1102" s="57"/>
      <c r="G1102" s="70"/>
      <c r="H1102" s="71"/>
      <c r="I1102" s="70"/>
      <c r="J1102" s="61"/>
      <c r="K1102" s="61"/>
      <c r="L1102" s="61"/>
      <c r="M1102" s="61"/>
      <c r="N1102" s="120">
        <f t="shared" si="234"/>
        <v>0</v>
      </c>
      <c r="O1102" s="120">
        <f t="shared" si="235"/>
        <v>0</v>
      </c>
      <c r="P1102" s="121">
        <f t="shared" si="236"/>
        <v>0</v>
      </c>
      <c r="Q1102" s="121">
        <f t="shared" si="237"/>
        <v>0</v>
      </c>
      <c r="R1102" s="122">
        <f t="shared" si="238"/>
        <v>24</v>
      </c>
      <c r="S1102" s="120">
        <f t="shared" si="239"/>
        <v>1</v>
      </c>
      <c r="T1102" s="120">
        <f t="shared" si="240"/>
        <v>1</v>
      </c>
      <c r="U1102" s="149"/>
      <c r="V1102" s="142">
        <f>+IF(M1102&lt;&gt;0,($L1102*(Lister!$F$11+Lister!$F$10*($K1102+1000)/1000)+($J1102-$L1102)*Lister!$F$9)*1.05/$M1102/60,0)</f>
        <v>0</v>
      </c>
      <c r="W1102" s="142"/>
      <c r="X1102" s="158">
        <f t="shared" si="233"/>
        <v>0</v>
      </c>
      <c r="Y1102" s="121">
        <f t="shared" si="231"/>
        <v>0</v>
      </c>
      <c r="Z1102" s="121">
        <f t="shared" si="232"/>
        <v>0</v>
      </c>
    </row>
    <row r="1103" spans="1:26" x14ac:dyDescent="0.25">
      <c r="A1103" s="37"/>
      <c r="B1103" s="57"/>
      <c r="C1103" s="57"/>
      <c r="D1103" s="57"/>
      <c r="E1103" s="57"/>
      <c r="F1103" s="57"/>
      <c r="G1103" s="70"/>
      <c r="H1103" s="71"/>
      <c r="I1103" s="70"/>
      <c r="J1103" s="61"/>
      <c r="K1103" s="61"/>
      <c r="L1103" s="61"/>
      <c r="M1103" s="61"/>
      <c r="N1103" s="120">
        <f t="shared" si="234"/>
        <v>0</v>
      </c>
      <c r="O1103" s="120">
        <f t="shared" si="235"/>
        <v>0</v>
      </c>
      <c r="P1103" s="121">
        <f t="shared" si="236"/>
        <v>0</v>
      </c>
      <c r="Q1103" s="121">
        <f t="shared" si="237"/>
        <v>0</v>
      </c>
      <c r="R1103" s="122">
        <f t="shared" si="238"/>
        <v>24</v>
      </c>
      <c r="S1103" s="120">
        <f t="shared" si="239"/>
        <v>1</v>
      </c>
      <c r="T1103" s="120">
        <f t="shared" si="240"/>
        <v>1</v>
      </c>
      <c r="U1103" s="149"/>
      <c r="V1103" s="142">
        <f>+IF(M1103&lt;&gt;0,($L1103*(Lister!$F$11+Lister!$F$10*($K1103+1000)/1000)+($J1103-$L1103)*Lister!$F$9)*1.05/$M1103/60,0)</f>
        <v>0</v>
      </c>
      <c r="W1103" s="142"/>
      <c r="X1103" s="158">
        <f t="shared" si="233"/>
        <v>0</v>
      </c>
      <c r="Y1103" s="121">
        <f t="shared" si="231"/>
        <v>0</v>
      </c>
      <c r="Z1103" s="121">
        <f t="shared" si="232"/>
        <v>0</v>
      </c>
    </row>
    <row r="1104" spans="1:26" x14ac:dyDescent="0.25">
      <c r="A1104" s="37"/>
      <c r="B1104" s="57"/>
      <c r="C1104" s="57"/>
      <c r="D1104" s="57"/>
      <c r="E1104" s="57"/>
      <c r="F1104" s="57"/>
      <c r="G1104" s="70"/>
      <c r="H1104" s="71"/>
      <c r="I1104" s="70"/>
      <c r="J1104" s="61"/>
      <c r="K1104" s="61"/>
      <c r="L1104" s="61"/>
      <c r="M1104" s="61"/>
      <c r="N1104" s="120">
        <f t="shared" si="234"/>
        <v>0</v>
      </c>
      <c r="O1104" s="120">
        <f t="shared" si="235"/>
        <v>0</v>
      </c>
      <c r="P1104" s="121">
        <f t="shared" si="236"/>
        <v>0</v>
      </c>
      <c r="Q1104" s="121">
        <f t="shared" si="237"/>
        <v>0</v>
      </c>
      <c r="R1104" s="122">
        <f t="shared" si="238"/>
        <v>24</v>
      </c>
      <c r="S1104" s="120">
        <f t="shared" si="239"/>
        <v>1</v>
      </c>
      <c r="T1104" s="120">
        <f t="shared" si="240"/>
        <v>1</v>
      </c>
      <c r="U1104" s="149"/>
      <c r="V1104" s="142">
        <f>+IF(M1104&lt;&gt;0,($L1104*(Lister!$F$11+Lister!$F$10*($K1104+1000)/1000)+($J1104-$L1104)*Lister!$F$9)*1.05/$M1104/60,0)</f>
        <v>0</v>
      </c>
      <c r="W1104" s="142"/>
      <c r="X1104" s="158">
        <f t="shared" si="233"/>
        <v>0</v>
      </c>
      <c r="Y1104" s="121">
        <f t="shared" si="231"/>
        <v>0</v>
      </c>
      <c r="Z1104" s="121">
        <f t="shared" si="232"/>
        <v>0</v>
      </c>
    </row>
    <row r="1105" spans="1:26" x14ac:dyDescent="0.25">
      <c r="A1105" s="37"/>
      <c r="B1105" s="57"/>
      <c r="C1105" s="57"/>
      <c r="D1105" s="57"/>
      <c r="E1105" s="57"/>
      <c r="F1105" s="57"/>
      <c r="G1105" s="70"/>
      <c r="H1105" s="71"/>
      <c r="I1105" s="70"/>
      <c r="J1105" s="61"/>
      <c r="K1105" s="61"/>
      <c r="L1105" s="61"/>
      <c r="M1105" s="61"/>
      <c r="N1105" s="120">
        <f t="shared" si="234"/>
        <v>0</v>
      </c>
      <c r="O1105" s="120">
        <f t="shared" si="235"/>
        <v>0</v>
      </c>
      <c r="P1105" s="121">
        <f t="shared" si="236"/>
        <v>0</v>
      </c>
      <c r="Q1105" s="121">
        <f t="shared" si="237"/>
        <v>0</v>
      </c>
      <c r="R1105" s="122">
        <f t="shared" si="238"/>
        <v>24</v>
      </c>
      <c r="S1105" s="120">
        <f t="shared" si="239"/>
        <v>1</v>
      </c>
      <c r="T1105" s="120">
        <f t="shared" si="240"/>
        <v>1</v>
      </c>
      <c r="U1105" s="149"/>
      <c r="V1105" s="142">
        <f>+IF(M1105&lt;&gt;0,($L1105*(Lister!$F$11+Lister!$F$10*($K1105+1000)/1000)+($J1105-$L1105)*Lister!$F$9)*1.05/$M1105/60,0)</f>
        <v>0</v>
      </c>
      <c r="W1105" s="142"/>
      <c r="X1105" s="158">
        <f t="shared" si="233"/>
        <v>0</v>
      </c>
      <c r="Y1105" s="121">
        <f t="shared" si="231"/>
        <v>0</v>
      </c>
      <c r="Z1105" s="121">
        <f t="shared" si="232"/>
        <v>0</v>
      </c>
    </row>
    <row r="1106" spans="1:26" x14ac:dyDescent="0.25">
      <c r="A1106" s="37"/>
      <c r="B1106" s="57"/>
      <c r="C1106" s="57"/>
      <c r="D1106" s="57"/>
      <c r="E1106" s="57"/>
      <c r="F1106" s="57"/>
      <c r="G1106" s="70"/>
      <c r="H1106" s="71"/>
      <c r="I1106" s="70"/>
      <c r="J1106" s="61"/>
      <c r="K1106" s="61"/>
      <c r="L1106" s="61"/>
      <c r="M1106" s="61"/>
      <c r="N1106" s="120">
        <f t="shared" si="234"/>
        <v>0</v>
      </c>
      <c r="O1106" s="120">
        <f t="shared" si="235"/>
        <v>0</v>
      </c>
      <c r="P1106" s="121">
        <f t="shared" si="236"/>
        <v>0</v>
      </c>
      <c r="Q1106" s="121">
        <f t="shared" si="237"/>
        <v>0</v>
      </c>
      <c r="R1106" s="122">
        <f t="shared" si="238"/>
        <v>24</v>
      </c>
      <c r="S1106" s="120">
        <f t="shared" si="239"/>
        <v>1</v>
      </c>
      <c r="T1106" s="120">
        <f t="shared" si="240"/>
        <v>1</v>
      </c>
      <c r="U1106" s="149"/>
      <c r="V1106" s="142">
        <f>+IF(M1106&lt;&gt;0,($L1106*(Lister!$F$11+Lister!$F$10*($K1106+1000)/1000)+($J1106-$L1106)*Lister!$F$9)*1.05/$M1106/60,0)</f>
        <v>0</v>
      </c>
      <c r="W1106" s="142"/>
      <c r="X1106" s="158">
        <f t="shared" si="233"/>
        <v>0</v>
      </c>
      <c r="Y1106" s="121">
        <f t="shared" ref="Y1106:Y1169" si="241">+IF(V1106&lt;&gt;0,S1106/V1106,0)</f>
        <v>0</v>
      </c>
      <c r="Z1106" s="121">
        <f t="shared" si="232"/>
        <v>0</v>
      </c>
    </row>
    <row r="1107" spans="1:26" x14ac:dyDescent="0.25">
      <c r="A1107" s="37"/>
      <c r="B1107" s="57"/>
      <c r="C1107" s="57"/>
      <c r="D1107" s="57"/>
      <c r="E1107" s="57"/>
      <c r="F1107" s="57"/>
      <c r="G1107" s="70"/>
      <c r="H1107" s="71"/>
      <c r="I1107" s="70"/>
      <c r="J1107" s="61"/>
      <c r="K1107" s="61"/>
      <c r="L1107" s="61"/>
      <c r="M1107" s="61"/>
      <c r="N1107" s="120">
        <f t="shared" si="234"/>
        <v>0</v>
      </c>
      <c r="O1107" s="120">
        <f t="shared" si="235"/>
        <v>0</v>
      </c>
      <c r="P1107" s="121">
        <f t="shared" si="236"/>
        <v>0</v>
      </c>
      <c r="Q1107" s="121">
        <f t="shared" si="237"/>
        <v>0</v>
      </c>
      <c r="R1107" s="122">
        <f t="shared" si="238"/>
        <v>24</v>
      </c>
      <c r="S1107" s="120">
        <f t="shared" si="239"/>
        <v>1</v>
      </c>
      <c r="T1107" s="120">
        <f t="shared" si="240"/>
        <v>1</v>
      </c>
      <c r="U1107" s="149"/>
      <c r="V1107" s="142">
        <f>+IF(M1107&lt;&gt;0,($L1107*(Lister!$F$11+Lister!$F$10*($K1107+1000)/1000)+($J1107-$L1107)*Lister!$F$9)*1.05/$M1107/60,0)</f>
        <v>0</v>
      </c>
      <c r="W1107" s="142"/>
      <c r="X1107" s="158">
        <f t="shared" si="233"/>
        <v>0</v>
      </c>
      <c r="Y1107" s="121">
        <f t="shared" si="241"/>
        <v>0</v>
      </c>
      <c r="Z1107" s="121">
        <f t="shared" si="232"/>
        <v>0</v>
      </c>
    </row>
    <row r="1108" spans="1:26" x14ac:dyDescent="0.25">
      <c r="A1108" s="37"/>
      <c r="B1108" s="57"/>
      <c r="C1108" s="57"/>
      <c r="D1108" s="57"/>
      <c r="E1108" s="57"/>
      <c r="F1108" s="57"/>
      <c r="G1108" s="70"/>
      <c r="H1108" s="71"/>
      <c r="I1108" s="70"/>
      <c r="J1108" s="61"/>
      <c r="K1108" s="61"/>
      <c r="L1108" s="61"/>
      <c r="M1108" s="61"/>
      <c r="N1108" s="120">
        <f t="shared" si="234"/>
        <v>0</v>
      </c>
      <c r="O1108" s="120">
        <f t="shared" si="235"/>
        <v>0</v>
      </c>
      <c r="P1108" s="121">
        <f t="shared" si="236"/>
        <v>0</v>
      </c>
      <c r="Q1108" s="121">
        <f t="shared" si="237"/>
        <v>0</v>
      </c>
      <c r="R1108" s="122">
        <f t="shared" si="238"/>
        <v>24</v>
      </c>
      <c r="S1108" s="120">
        <f t="shared" si="239"/>
        <v>1</v>
      </c>
      <c r="T1108" s="120">
        <f t="shared" si="240"/>
        <v>1</v>
      </c>
      <c r="U1108" s="149"/>
      <c r="V1108" s="142">
        <f>+IF(M1108&lt;&gt;0,($L1108*(Lister!$F$11+Lister!$F$10*($K1108+1000)/1000)+($J1108-$L1108)*Lister!$F$9)*1.05/$M1108/60,0)</f>
        <v>0</v>
      </c>
      <c r="W1108" s="142"/>
      <c r="X1108" s="158">
        <f t="shared" si="233"/>
        <v>0</v>
      </c>
      <c r="Y1108" s="121">
        <f t="shared" si="241"/>
        <v>0</v>
      </c>
      <c r="Z1108" s="121">
        <f t="shared" si="232"/>
        <v>0</v>
      </c>
    </row>
    <row r="1109" spans="1:26" x14ac:dyDescent="0.25">
      <c r="A1109" s="37"/>
      <c r="B1109" s="57"/>
      <c r="C1109" s="57"/>
      <c r="D1109" s="57"/>
      <c r="E1109" s="57"/>
      <c r="F1109" s="57"/>
      <c r="G1109" s="70"/>
      <c r="H1109" s="71"/>
      <c r="I1109" s="70"/>
      <c r="J1109" s="61"/>
      <c r="K1109" s="61"/>
      <c r="L1109" s="61"/>
      <c r="M1109" s="61"/>
      <c r="N1109" s="120">
        <f t="shared" si="234"/>
        <v>0</v>
      </c>
      <c r="O1109" s="120">
        <f t="shared" si="235"/>
        <v>0</v>
      </c>
      <c r="P1109" s="121">
        <f t="shared" si="236"/>
        <v>0</v>
      </c>
      <c r="Q1109" s="121">
        <f t="shared" si="237"/>
        <v>0</v>
      </c>
      <c r="R1109" s="122">
        <f t="shared" si="238"/>
        <v>24</v>
      </c>
      <c r="S1109" s="120">
        <f t="shared" si="239"/>
        <v>1</v>
      </c>
      <c r="T1109" s="120">
        <f t="shared" si="240"/>
        <v>1</v>
      </c>
      <c r="U1109" s="149"/>
      <c r="V1109" s="142">
        <f>+IF(M1109&lt;&gt;0,($L1109*(Lister!$F$11+Lister!$F$10*($K1109+1000)/1000)+($J1109-$L1109)*Lister!$F$9)*1.05/$M1109/60,0)</f>
        <v>0</v>
      </c>
      <c r="W1109" s="142"/>
      <c r="X1109" s="158">
        <f t="shared" si="233"/>
        <v>0</v>
      </c>
      <c r="Y1109" s="121">
        <f t="shared" si="241"/>
        <v>0</v>
      </c>
      <c r="Z1109" s="121">
        <f t="shared" si="232"/>
        <v>0</v>
      </c>
    </row>
    <row r="1110" spans="1:26" x14ac:dyDescent="0.25">
      <c r="A1110" s="37"/>
      <c r="B1110" s="57"/>
      <c r="C1110" s="57"/>
      <c r="D1110" s="57"/>
      <c r="E1110" s="57"/>
      <c r="F1110" s="57"/>
      <c r="G1110" s="70"/>
      <c r="H1110" s="71"/>
      <c r="I1110" s="70"/>
      <c r="J1110" s="61"/>
      <c r="K1110" s="61"/>
      <c r="L1110" s="61"/>
      <c r="M1110" s="61"/>
      <c r="N1110" s="120">
        <f t="shared" si="234"/>
        <v>0</v>
      </c>
      <c r="O1110" s="120">
        <f t="shared" si="235"/>
        <v>0</v>
      </c>
      <c r="P1110" s="121">
        <f t="shared" si="236"/>
        <v>0</v>
      </c>
      <c r="Q1110" s="121">
        <f t="shared" si="237"/>
        <v>0</v>
      </c>
      <c r="R1110" s="122">
        <f t="shared" si="238"/>
        <v>24</v>
      </c>
      <c r="S1110" s="120">
        <f t="shared" si="239"/>
        <v>1</v>
      </c>
      <c r="T1110" s="120">
        <f t="shared" si="240"/>
        <v>1</v>
      </c>
      <c r="U1110" s="149"/>
      <c r="V1110" s="142">
        <f>+IF(M1110&lt;&gt;0,($L1110*(Lister!$F$11+Lister!$F$10*($K1110+1000)/1000)+($J1110-$L1110)*Lister!$F$9)*1.05/$M1110/60,0)</f>
        <v>0</v>
      </c>
      <c r="W1110" s="142"/>
      <c r="X1110" s="158">
        <f t="shared" si="233"/>
        <v>0</v>
      </c>
      <c r="Y1110" s="121">
        <f t="shared" si="241"/>
        <v>0</v>
      </c>
      <c r="Z1110" s="121">
        <f t="shared" si="232"/>
        <v>0</v>
      </c>
    </row>
    <row r="1111" spans="1:26" x14ac:dyDescent="0.25">
      <c r="A1111" s="37"/>
      <c r="B1111" s="57"/>
      <c r="C1111" s="57"/>
      <c r="D1111" s="57"/>
      <c r="E1111" s="57"/>
      <c r="F1111" s="57"/>
      <c r="G1111" s="70"/>
      <c r="H1111" s="71"/>
      <c r="I1111" s="70"/>
      <c r="J1111" s="61"/>
      <c r="K1111" s="61"/>
      <c r="L1111" s="61"/>
      <c r="M1111" s="61"/>
      <c r="N1111" s="120">
        <f t="shared" si="234"/>
        <v>0</v>
      </c>
      <c r="O1111" s="120">
        <f t="shared" si="235"/>
        <v>0</v>
      </c>
      <c r="P1111" s="121">
        <f t="shared" si="236"/>
        <v>0</v>
      </c>
      <c r="Q1111" s="121">
        <f t="shared" si="237"/>
        <v>0</v>
      </c>
      <c r="R1111" s="122">
        <f t="shared" si="238"/>
        <v>24</v>
      </c>
      <c r="S1111" s="120">
        <f t="shared" si="239"/>
        <v>1</v>
      </c>
      <c r="T1111" s="120">
        <f t="shared" si="240"/>
        <v>1</v>
      </c>
      <c r="U1111" s="149"/>
      <c r="V1111" s="142">
        <f>+IF(M1111&lt;&gt;0,($L1111*(Lister!$F$11+Lister!$F$10*($K1111+1000)/1000)+($J1111-$L1111)*Lister!$F$9)*1.05/$M1111/60,0)</f>
        <v>0</v>
      </c>
      <c r="W1111" s="142"/>
      <c r="X1111" s="158">
        <f t="shared" si="233"/>
        <v>0</v>
      </c>
      <c r="Y1111" s="121">
        <f t="shared" si="241"/>
        <v>0</v>
      </c>
      <c r="Z1111" s="121">
        <f t="shared" ref="Z1111:Z1174" si="242">+IF(X1111&lt;&gt;0,T1111/X1111,0)</f>
        <v>0</v>
      </c>
    </row>
    <row r="1112" spans="1:26" x14ac:dyDescent="0.25">
      <c r="A1112" s="37"/>
      <c r="B1112" s="57"/>
      <c r="C1112" s="57"/>
      <c r="D1112" s="57"/>
      <c r="E1112" s="57"/>
      <c r="F1112" s="57"/>
      <c r="G1112" s="70"/>
      <c r="H1112" s="71"/>
      <c r="I1112" s="70"/>
      <c r="J1112" s="61"/>
      <c r="K1112" s="61"/>
      <c r="L1112" s="61"/>
      <c r="M1112" s="61"/>
      <c r="N1112" s="120">
        <f t="shared" si="234"/>
        <v>0</v>
      </c>
      <c r="O1112" s="120">
        <f t="shared" si="235"/>
        <v>0</v>
      </c>
      <c r="P1112" s="121">
        <f t="shared" si="236"/>
        <v>0</v>
      </c>
      <c r="Q1112" s="121">
        <f t="shared" si="237"/>
        <v>0</v>
      </c>
      <c r="R1112" s="122">
        <f t="shared" si="238"/>
        <v>24</v>
      </c>
      <c r="S1112" s="120">
        <f t="shared" si="239"/>
        <v>1</v>
      </c>
      <c r="T1112" s="120">
        <f t="shared" si="240"/>
        <v>1</v>
      </c>
      <c r="U1112" s="149"/>
      <c r="V1112" s="142">
        <f>+IF(M1112&lt;&gt;0,($L1112*(Lister!$F$11+Lister!$F$10*($K1112+1000)/1000)+($J1112-$L1112)*Lister!$F$9)*1.05/$M1112/60,0)</f>
        <v>0</v>
      </c>
      <c r="W1112" s="142"/>
      <c r="X1112" s="158">
        <f t="shared" si="233"/>
        <v>0</v>
      </c>
      <c r="Y1112" s="121">
        <f t="shared" si="241"/>
        <v>0</v>
      </c>
      <c r="Z1112" s="121">
        <f t="shared" si="242"/>
        <v>0</v>
      </c>
    </row>
    <row r="1113" spans="1:26" x14ac:dyDescent="0.25">
      <c r="A1113" s="37"/>
      <c r="B1113" s="57"/>
      <c r="C1113" s="57"/>
      <c r="D1113" s="57"/>
      <c r="E1113" s="57"/>
      <c r="F1113" s="57"/>
      <c r="G1113" s="70"/>
      <c r="H1113" s="71"/>
      <c r="I1113" s="70"/>
      <c r="J1113" s="61"/>
      <c r="K1113" s="61"/>
      <c r="L1113" s="61"/>
      <c r="M1113" s="61"/>
      <c r="N1113" s="120">
        <f t="shared" si="234"/>
        <v>0</v>
      </c>
      <c r="O1113" s="120">
        <f t="shared" si="235"/>
        <v>0</v>
      </c>
      <c r="P1113" s="121">
        <f t="shared" si="236"/>
        <v>0</v>
      </c>
      <c r="Q1113" s="121">
        <f t="shared" si="237"/>
        <v>0</v>
      </c>
      <c r="R1113" s="122">
        <f t="shared" si="238"/>
        <v>24</v>
      </c>
      <c r="S1113" s="120">
        <f t="shared" si="239"/>
        <v>1</v>
      </c>
      <c r="T1113" s="120">
        <f t="shared" si="240"/>
        <v>1</v>
      </c>
      <c r="U1113" s="149"/>
      <c r="V1113" s="142">
        <f>+IF(M1113&lt;&gt;0,($L1113*(Lister!$F$11+Lister!$F$10*($K1113+1000)/1000)+($J1113-$L1113)*Lister!$F$9)*1.05/$M1113/60,0)</f>
        <v>0</v>
      </c>
      <c r="W1113" s="142"/>
      <c r="X1113" s="158">
        <f t="shared" si="233"/>
        <v>0</v>
      </c>
      <c r="Y1113" s="121">
        <f t="shared" si="241"/>
        <v>0</v>
      </c>
      <c r="Z1113" s="121">
        <f t="shared" si="242"/>
        <v>0</v>
      </c>
    </row>
    <row r="1114" spans="1:26" x14ac:dyDescent="0.25">
      <c r="A1114" s="37"/>
      <c r="B1114" s="57"/>
      <c r="C1114" s="57"/>
      <c r="D1114" s="57"/>
      <c r="E1114" s="57"/>
      <c r="F1114" s="57"/>
      <c r="G1114" s="70"/>
      <c r="H1114" s="71"/>
      <c r="I1114" s="70"/>
      <c r="J1114" s="61"/>
      <c r="K1114" s="61"/>
      <c r="L1114" s="61"/>
      <c r="M1114" s="61"/>
      <c r="N1114" s="120">
        <f t="shared" si="234"/>
        <v>0</v>
      </c>
      <c r="O1114" s="120">
        <f t="shared" si="235"/>
        <v>0</v>
      </c>
      <c r="P1114" s="121">
        <f t="shared" si="236"/>
        <v>0</v>
      </c>
      <c r="Q1114" s="121">
        <f t="shared" si="237"/>
        <v>0</v>
      </c>
      <c r="R1114" s="122">
        <f t="shared" si="238"/>
        <v>24</v>
      </c>
      <c r="S1114" s="120">
        <f t="shared" si="239"/>
        <v>1</v>
      </c>
      <c r="T1114" s="120">
        <f t="shared" si="240"/>
        <v>1</v>
      </c>
      <c r="U1114" s="149"/>
      <c r="V1114" s="142">
        <f>+IF(M1114&lt;&gt;0,($L1114*(Lister!$F$11+Lister!$F$10*($K1114+1000)/1000)+($J1114-$L1114)*Lister!$F$9)*1.05/$M1114/60,0)</f>
        <v>0</v>
      </c>
      <c r="W1114" s="142"/>
      <c r="X1114" s="158">
        <f t="shared" si="233"/>
        <v>0</v>
      </c>
      <c r="Y1114" s="121">
        <f t="shared" si="241"/>
        <v>0</v>
      </c>
      <c r="Z1114" s="121">
        <f t="shared" si="242"/>
        <v>0</v>
      </c>
    </row>
    <row r="1115" spans="1:26" x14ac:dyDescent="0.25">
      <c r="A1115" s="37"/>
      <c r="B1115" s="57"/>
      <c r="C1115" s="57"/>
      <c r="D1115" s="57"/>
      <c r="E1115" s="57"/>
      <c r="F1115" s="57"/>
      <c r="G1115" s="70"/>
      <c r="H1115" s="71"/>
      <c r="I1115" s="70"/>
      <c r="J1115" s="61"/>
      <c r="K1115" s="61"/>
      <c r="L1115" s="61"/>
      <c r="M1115" s="61"/>
      <c r="N1115" s="120">
        <f t="shared" si="234"/>
        <v>0</v>
      </c>
      <c r="O1115" s="120">
        <f t="shared" si="235"/>
        <v>0</v>
      </c>
      <c r="P1115" s="121">
        <f t="shared" si="236"/>
        <v>0</v>
      </c>
      <c r="Q1115" s="121">
        <f t="shared" si="237"/>
        <v>0</v>
      </c>
      <c r="R1115" s="122">
        <f t="shared" si="238"/>
        <v>24</v>
      </c>
      <c r="S1115" s="120">
        <f t="shared" si="239"/>
        <v>1</v>
      </c>
      <c r="T1115" s="120">
        <f t="shared" si="240"/>
        <v>1</v>
      </c>
      <c r="U1115" s="149"/>
      <c r="V1115" s="142">
        <f>+IF(M1115&lt;&gt;0,($L1115*(Lister!$F$11+Lister!$F$10*($K1115+1000)/1000)+($J1115-$L1115)*Lister!$F$9)*1.05/$M1115/60,0)</f>
        <v>0</v>
      </c>
      <c r="W1115" s="142"/>
      <c r="X1115" s="158">
        <f t="shared" si="233"/>
        <v>0</v>
      </c>
      <c r="Y1115" s="121">
        <f t="shared" si="241"/>
        <v>0</v>
      </c>
      <c r="Z1115" s="121">
        <f t="shared" si="242"/>
        <v>0</v>
      </c>
    </row>
    <row r="1116" spans="1:26" x14ac:dyDescent="0.25">
      <c r="A1116" s="37"/>
      <c r="B1116" s="57"/>
      <c r="C1116" s="57"/>
      <c r="D1116" s="57"/>
      <c r="E1116" s="57"/>
      <c r="F1116" s="57"/>
      <c r="G1116" s="70"/>
      <c r="H1116" s="71"/>
      <c r="I1116" s="70"/>
      <c r="J1116" s="61"/>
      <c r="K1116" s="61"/>
      <c r="L1116" s="61"/>
      <c r="M1116" s="61"/>
      <c r="N1116" s="120">
        <f t="shared" si="234"/>
        <v>0</v>
      </c>
      <c r="O1116" s="120">
        <f t="shared" si="235"/>
        <v>0</v>
      </c>
      <c r="P1116" s="121">
        <f t="shared" si="236"/>
        <v>0</v>
      </c>
      <c r="Q1116" s="121">
        <f t="shared" si="237"/>
        <v>0</v>
      </c>
      <c r="R1116" s="122">
        <f t="shared" si="238"/>
        <v>24</v>
      </c>
      <c r="S1116" s="120">
        <f t="shared" si="239"/>
        <v>1</v>
      </c>
      <c r="T1116" s="120">
        <f t="shared" si="240"/>
        <v>1</v>
      </c>
      <c r="U1116" s="149"/>
      <c r="V1116" s="142">
        <f>+IF(M1116&lt;&gt;0,($L1116*(Lister!$F$11+Lister!$F$10*($K1116+1000)/1000)+($J1116-$L1116)*Lister!$F$9)*1.05/$M1116/60,0)</f>
        <v>0</v>
      </c>
      <c r="W1116" s="142"/>
      <c r="X1116" s="158">
        <f t="shared" si="233"/>
        <v>0</v>
      </c>
      <c r="Y1116" s="121">
        <f t="shared" si="241"/>
        <v>0</v>
      </c>
      <c r="Z1116" s="121">
        <f t="shared" si="242"/>
        <v>0</v>
      </c>
    </row>
    <row r="1117" spans="1:26" x14ac:dyDescent="0.25">
      <c r="A1117" s="37"/>
      <c r="B1117" s="57"/>
      <c r="C1117" s="57"/>
      <c r="D1117" s="57"/>
      <c r="E1117" s="57"/>
      <c r="F1117" s="57"/>
      <c r="G1117" s="70"/>
      <c r="H1117" s="71"/>
      <c r="I1117" s="70"/>
      <c r="J1117" s="61"/>
      <c r="K1117" s="61"/>
      <c r="L1117" s="61"/>
      <c r="M1117" s="61"/>
      <c r="N1117" s="120">
        <f t="shared" si="234"/>
        <v>0</v>
      </c>
      <c r="O1117" s="120">
        <f t="shared" si="235"/>
        <v>0</v>
      </c>
      <c r="P1117" s="121">
        <f t="shared" si="236"/>
        <v>0</v>
      </c>
      <c r="Q1117" s="121">
        <f t="shared" si="237"/>
        <v>0</v>
      </c>
      <c r="R1117" s="122">
        <f t="shared" si="238"/>
        <v>24</v>
      </c>
      <c r="S1117" s="120">
        <f t="shared" si="239"/>
        <v>1</v>
      </c>
      <c r="T1117" s="120">
        <f t="shared" si="240"/>
        <v>1</v>
      </c>
      <c r="U1117" s="149"/>
      <c r="V1117" s="142">
        <f>+IF(M1117&lt;&gt;0,($L1117*(Lister!$F$11+Lister!$F$10*($K1117+1000)/1000)+($J1117-$L1117)*Lister!$F$9)*1.05/$M1117/60,0)</f>
        <v>0</v>
      </c>
      <c r="W1117" s="142"/>
      <c r="X1117" s="158">
        <f t="shared" si="233"/>
        <v>0</v>
      </c>
      <c r="Y1117" s="121">
        <f t="shared" si="241"/>
        <v>0</v>
      </c>
      <c r="Z1117" s="121">
        <f t="shared" si="242"/>
        <v>0</v>
      </c>
    </row>
    <row r="1118" spans="1:26" x14ac:dyDescent="0.25">
      <c r="A1118" s="37"/>
      <c r="B1118" s="57"/>
      <c r="C1118" s="57"/>
      <c r="D1118" s="57"/>
      <c r="E1118" s="57"/>
      <c r="F1118" s="57"/>
      <c r="G1118" s="70"/>
      <c r="H1118" s="71"/>
      <c r="I1118" s="70"/>
      <c r="J1118" s="61"/>
      <c r="K1118" s="61"/>
      <c r="L1118" s="61"/>
      <c r="M1118" s="61"/>
      <c r="N1118" s="120">
        <f t="shared" si="234"/>
        <v>0</v>
      </c>
      <c r="O1118" s="120">
        <f t="shared" si="235"/>
        <v>0</v>
      </c>
      <c r="P1118" s="121">
        <f t="shared" si="236"/>
        <v>0</v>
      </c>
      <c r="Q1118" s="121">
        <f t="shared" si="237"/>
        <v>0</v>
      </c>
      <c r="R1118" s="122">
        <f t="shared" si="238"/>
        <v>24</v>
      </c>
      <c r="S1118" s="120">
        <f t="shared" si="239"/>
        <v>1</v>
      </c>
      <c r="T1118" s="120">
        <f t="shared" si="240"/>
        <v>1</v>
      </c>
      <c r="U1118" s="149"/>
      <c r="V1118" s="142">
        <f>+IF(M1118&lt;&gt;0,($L1118*(Lister!$F$11+Lister!$F$10*($K1118+1000)/1000)+($J1118-$L1118)*Lister!$F$9)*1.05/$M1118/60,0)</f>
        <v>0</v>
      </c>
      <c r="W1118" s="142"/>
      <c r="X1118" s="158">
        <f t="shared" si="233"/>
        <v>0</v>
      </c>
      <c r="Y1118" s="121">
        <f t="shared" si="241"/>
        <v>0</v>
      </c>
      <c r="Z1118" s="121">
        <f t="shared" si="242"/>
        <v>0</v>
      </c>
    </row>
    <row r="1119" spans="1:26" x14ac:dyDescent="0.25">
      <c r="A1119" s="37"/>
      <c r="B1119" s="57"/>
      <c r="C1119" s="57"/>
      <c r="D1119" s="57"/>
      <c r="E1119" s="57"/>
      <c r="F1119" s="57"/>
      <c r="G1119" s="70"/>
      <c r="H1119" s="71"/>
      <c r="I1119" s="70"/>
      <c r="J1119" s="61"/>
      <c r="K1119" s="61"/>
      <c r="L1119" s="61"/>
      <c r="M1119" s="61"/>
      <c r="N1119" s="120">
        <f t="shared" si="234"/>
        <v>0</v>
      </c>
      <c r="O1119" s="120">
        <f t="shared" si="235"/>
        <v>0</v>
      </c>
      <c r="P1119" s="121">
        <f t="shared" si="236"/>
        <v>0</v>
      </c>
      <c r="Q1119" s="121">
        <f t="shared" si="237"/>
        <v>0</v>
      </c>
      <c r="R1119" s="122">
        <f t="shared" si="238"/>
        <v>24</v>
      </c>
      <c r="S1119" s="120">
        <f t="shared" si="239"/>
        <v>1</v>
      </c>
      <c r="T1119" s="120">
        <f t="shared" si="240"/>
        <v>1</v>
      </c>
      <c r="U1119" s="149"/>
      <c r="V1119" s="142">
        <f>+IF(M1119&lt;&gt;0,($L1119*(Lister!$F$11+Lister!$F$10*($K1119+1000)/1000)+($J1119-$L1119)*Lister!$F$9)*1.05/$M1119/60,0)</f>
        <v>0</v>
      </c>
      <c r="W1119" s="142"/>
      <c r="X1119" s="158">
        <f t="shared" si="233"/>
        <v>0</v>
      </c>
      <c r="Y1119" s="121">
        <f t="shared" si="241"/>
        <v>0</v>
      </c>
      <c r="Z1119" s="121">
        <f t="shared" si="242"/>
        <v>0</v>
      </c>
    </row>
    <row r="1120" spans="1:26" x14ac:dyDescent="0.25">
      <c r="A1120" s="37"/>
      <c r="B1120" s="57"/>
      <c r="C1120" s="57"/>
      <c r="D1120" s="57"/>
      <c r="E1120" s="57"/>
      <c r="F1120" s="57"/>
      <c r="G1120" s="70"/>
      <c r="H1120" s="71"/>
      <c r="I1120" s="70"/>
      <c r="J1120" s="61"/>
      <c r="K1120" s="61"/>
      <c r="L1120" s="61"/>
      <c r="M1120" s="61"/>
      <c r="N1120" s="120">
        <f t="shared" si="234"/>
        <v>0</v>
      </c>
      <c r="O1120" s="120">
        <f t="shared" si="235"/>
        <v>0</v>
      </c>
      <c r="P1120" s="121">
        <f t="shared" si="236"/>
        <v>0</v>
      </c>
      <c r="Q1120" s="121">
        <f t="shared" si="237"/>
        <v>0</v>
      </c>
      <c r="R1120" s="122">
        <f t="shared" si="238"/>
        <v>24</v>
      </c>
      <c r="S1120" s="120">
        <f t="shared" si="239"/>
        <v>1</v>
      </c>
      <c r="T1120" s="120">
        <f t="shared" si="240"/>
        <v>1</v>
      </c>
      <c r="U1120" s="149"/>
      <c r="V1120" s="142">
        <f>+IF(M1120&lt;&gt;0,($L1120*(Lister!$F$11+Lister!$F$10*($K1120+1000)/1000)+($J1120-$L1120)*Lister!$F$9)*1.05/$M1120/60,0)</f>
        <v>0</v>
      </c>
      <c r="W1120" s="142"/>
      <c r="X1120" s="158">
        <f t="shared" si="233"/>
        <v>0</v>
      </c>
      <c r="Y1120" s="121">
        <f t="shared" si="241"/>
        <v>0</v>
      </c>
      <c r="Z1120" s="121">
        <f t="shared" si="242"/>
        <v>0</v>
      </c>
    </row>
    <row r="1121" spans="1:26" x14ac:dyDescent="0.25">
      <c r="A1121" s="37"/>
      <c r="B1121" s="57"/>
      <c r="C1121" s="57"/>
      <c r="D1121" s="57"/>
      <c r="E1121" s="57"/>
      <c r="F1121" s="57"/>
      <c r="G1121" s="70"/>
      <c r="H1121" s="71"/>
      <c r="I1121" s="70"/>
      <c r="J1121" s="61"/>
      <c r="K1121" s="61"/>
      <c r="L1121" s="61"/>
      <c r="M1121" s="61"/>
      <c r="N1121" s="120">
        <f t="shared" si="234"/>
        <v>0</v>
      </c>
      <c r="O1121" s="120">
        <f t="shared" si="235"/>
        <v>0</v>
      </c>
      <c r="P1121" s="121">
        <f t="shared" si="236"/>
        <v>0</v>
      </c>
      <c r="Q1121" s="121">
        <f t="shared" si="237"/>
        <v>0</v>
      </c>
      <c r="R1121" s="122">
        <f t="shared" si="238"/>
        <v>24</v>
      </c>
      <c r="S1121" s="120">
        <f t="shared" si="239"/>
        <v>1</v>
      </c>
      <c r="T1121" s="120">
        <f t="shared" si="240"/>
        <v>1</v>
      </c>
      <c r="U1121" s="149"/>
      <c r="V1121" s="142">
        <f>+IF(M1121&lt;&gt;0,($L1121*(Lister!$F$11+Lister!$F$10*($K1121+1000)/1000)+($J1121-$L1121)*Lister!$F$9)*1.05/$M1121/60,0)</f>
        <v>0</v>
      </c>
      <c r="W1121" s="142"/>
      <c r="X1121" s="158">
        <f t="shared" si="233"/>
        <v>0</v>
      </c>
      <c r="Y1121" s="121">
        <f t="shared" si="241"/>
        <v>0</v>
      </c>
      <c r="Z1121" s="121">
        <f t="shared" si="242"/>
        <v>0</v>
      </c>
    </row>
    <row r="1122" spans="1:26" x14ac:dyDescent="0.25">
      <c r="A1122" s="37"/>
      <c r="B1122" s="57"/>
      <c r="C1122" s="57"/>
      <c r="D1122" s="57"/>
      <c r="E1122" s="57"/>
      <c r="F1122" s="57"/>
      <c r="G1122" s="70"/>
      <c r="H1122" s="71"/>
      <c r="I1122" s="70"/>
      <c r="J1122" s="61"/>
      <c r="K1122" s="61"/>
      <c r="L1122" s="61"/>
      <c r="M1122" s="61"/>
      <c r="N1122" s="120">
        <f t="shared" si="234"/>
        <v>0</v>
      </c>
      <c r="O1122" s="120">
        <f t="shared" si="235"/>
        <v>0</v>
      </c>
      <c r="P1122" s="121">
        <f t="shared" si="236"/>
        <v>0</v>
      </c>
      <c r="Q1122" s="121">
        <f t="shared" si="237"/>
        <v>0</v>
      </c>
      <c r="R1122" s="122">
        <f t="shared" si="238"/>
        <v>24</v>
      </c>
      <c r="S1122" s="120">
        <f t="shared" si="239"/>
        <v>1</v>
      </c>
      <c r="T1122" s="120">
        <f t="shared" si="240"/>
        <v>1</v>
      </c>
      <c r="U1122" s="149"/>
      <c r="V1122" s="142">
        <f>+IF(M1122&lt;&gt;0,($L1122*(Lister!$F$11+Lister!$F$10*($K1122+1000)/1000)+($J1122-$L1122)*Lister!$F$9)*1.05/$M1122/60,0)</f>
        <v>0</v>
      </c>
      <c r="W1122" s="142"/>
      <c r="X1122" s="158">
        <f t="shared" si="233"/>
        <v>0</v>
      </c>
      <c r="Y1122" s="121">
        <f t="shared" si="241"/>
        <v>0</v>
      </c>
      <c r="Z1122" s="121">
        <f t="shared" si="242"/>
        <v>0</v>
      </c>
    </row>
    <row r="1123" spans="1:26" x14ac:dyDescent="0.25">
      <c r="A1123" s="37"/>
      <c r="B1123" s="57"/>
      <c r="C1123" s="57"/>
      <c r="D1123" s="57"/>
      <c r="E1123" s="57"/>
      <c r="F1123" s="57"/>
      <c r="G1123" s="70"/>
      <c r="H1123" s="71"/>
      <c r="I1123" s="70"/>
      <c r="J1123" s="61"/>
      <c r="K1123" s="61"/>
      <c r="L1123" s="61"/>
      <c r="M1123" s="61"/>
      <c r="N1123" s="120">
        <f t="shared" si="234"/>
        <v>0</v>
      </c>
      <c r="O1123" s="120">
        <f t="shared" si="235"/>
        <v>0</v>
      </c>
      <c r="P1123" s="121">
        <f t="shared" si="236"/>
        <v>0</v>
      </c>
      <c r="Q1123" s="121">
        <f t="shared" si="237"/>
        <v>0</v>
      </c>
      <c r="R1123" s="122">
        <f t="shared" si="238"/>
        <v>24</v>
      </c>
      <c r="S1123" s="120">
        <f t="shared" si="239"/>
        <v>1</v>
      </c>
      <c r="T1123" s="120">
        <f t="shared" si="240"/>
        <v>1</v>
      </c>
      <c r="U1123" s="149"/>
      <c r="V1123" s="142">
        <f>+IF(M1123&lt;&gt;0,($L1123*(Lister!$F$11+Lister!$F$10*($K1123+1000)/1000)+($J1123-$L1123)*Lister!$F$9)*1.05/$M1123/60,0)</f>
        <v>0</v>
      </c>
      <c r="W1123" s="142"/>
      <c r="X1123" s="158">
        <f t="shared" si="233"/>
        <v>0</v>
      </c>
      <c r="Y1123" s="121">
        <f t="shared" si="241"/>
        <v>0</v>
      </c>
      <c r="Z1123" s="121">
        <f t="shared" si="242"/>
        <v>0</v>
      </c>
    </row>
    <row r="1124" spans="1:26" x14ac:dyDescent="0.25">
      <c r="A1124" s="37"/>
      <c r="B1124" s="57"/>
      <c r="C1124" s="57"/>
      <c r="D1124" s="57"/>
      <c r="E1124" s="57"/>
      <c r="F1124" s="57"/>
      <c r="G1124" s="70"/>
      <c r="H1124" s="71"/>
      <c r="I1124" s="70"/>
      <c r="J1124" s="61"/>
      <c r="K1124" s="61"/>
      <c r="L1124" s="61"/>
      <c r="M1124" s="61"/>
      <c r="N1124" s="120">
        <f t="shared" si="234"/>
        <v>0</v>
      </c>
      <c r="O1124" s="120">
        <f t="shared" si="235"/>
        <v>0</v>
      </c>
      <c r="P1124" s="121">
        <f t="shared" si="236"/>
        <v>0</v>
      </c>
      <c r="Q1124" s="121">
        <f t="shared" si="237"/>
        <v>0</v>
      </c>
      <c r="R1124" s="122">
        <f t="shared" si="238"/>
        <v>24</v>
      </c>
      <c r="S1124" s="120">
        <f t="shared" si="239"/>
        <v>1</v>
      </c>
      <c r="T1124" s="120">
        <f t="shared" si="240"/>
        <v>1</v>
      </c>
      <c r="U1124" s="149"/>
      <c r="V1124" s="142">
        <f>+IF(M1124&lt;&gt;0,($L1124*(Lister!$F$11+Lister!$F$10*($K1124+1000)/1000)+($J1124-$L1124)*Lister!$F$9)*1.05/$M1124/60,0)</f>
        <v>0</v>
      </c>
      <c r="W1124" s="142"/>
      <c r="X1124" s="158">
        <f t="shared" si="233"/>
        <v>0</v>
      </c>
      <c r="Y1124" s="121">
        <f t="shared" si="241"/>
        <v>0</v>
      </c>
      <c r="Z1124" s="121">
        <f t="shared" si="242"/>
        <v>0</v>
      </c>
    </row>
    <row r="1125" spans="1:26" x14ac:dyDescent="0.25">
      <c r="A1125" s="37"/>
      <c r="B1125" s="57"/>
      <c r="C1125" s="57"/>
      <c r="D1125" s="57"/>
      <c r="E1125" s="57"/>
      <c r="F1125" s="57"/>
      <c r="G1125" s="70"/>
      <c r="H1125" s="71"/>
      <c r="I1125" s="70"/>
      <c r="J1125" s="61"/>
      <c r="K1125" s="61"/>
      <c r="L1125" s="61"/>
      <c r="M1125" s="61"/>
      <c r="N1125" s="120">
        <f t="shared" si="234"/>
        <v>0</v>
      </c>
      <c r="O1125" s="120">
        <f t="shared" si="235"/>
        <v>0</v>
      </c>
      <c r="P1125" s="121">
        <f t="shared" si="236"/>
        <v>0</v>
      </c>
      <c r="Q1125" s="121">
        <f t="shared" si="237"/>
        <v>0</v>
      </c>
      <c r="R1125" s="122">
        <f t="shared" si="238"/>
        <v>24</v>
      </c>
      <c r="S1125" s="120">
        <f t="shared" si="239"/>
        <v>1</v>
      </c>
      <c r="T1125" s="120">
        <f t="shared" si="240"/>
        <v>1</v>
      </c>
      <c r="U1125" s="149"/>
      <c r="V1125" s="142">
        <f>+IF(M1125&lt;&gt;0,($L1125*(Lister!$F$11+Lister!$F$10*($K1125+1000)/1000)+($J1125-$L1125)*Lister!$F$9)*1.05/$M1125/60,0)</f>
        <v>0</v>
      </c>
      <c r="W1125" s="142"/>
      <c r="X1125" s="158">
        <f t="shared" si="233"/>
        <v>0</v>
      </c>
      <c r="Y1125" s="121">
        <f t="shared" si="241"/>
        <v>0</v>
      </c>
      <c r="Z1125" s="121">
        <f t="shared" si="242"/>
        <v>0</v>
      </c>
    </row>
    <row r="1126" spans="1:26" x14ac:dyDescent="0.25">
      <c r="A1126" s="37"/>
      <c r="B1126" s="57"/>
      <c r="C1126" s="57"/>
      <c r="D1126" s="57"/>
      <c r="E1126" s="57"/>
      <c r="F1126" s="57"/>
      <c r="G1126" s="70"/>
      <c r="H1126" s="71"/>
      <c r="I1126" s="70"/>
      <c r="J1126" s="61"/>
      <c r="K1126" s="61"/>
      <c r="L1126" s="61"/>
      <c r="M1126" s="61"/>
      <c r="N1126" s="120">
        <f t="shared" si="234"/>
        <v>0</v>
      </c>
      <c r="O1126" s="120">
        <f t="shared" si="235"/>
        <v>0</v>
      </c>
      <c r="P1126" s="121">
        <f t="shared" si="236"/>
        <v>0</v>
      </c>
      <c r="Q1126" s="121">
        <f t="shared" si="237"/>
        <v>0</v>
      </c>
      <c r="R1126" s="122">
        <f t="shared" si="238"/>
        <v>24</v>
      </c>
      <c r="S1126" s="120">
        <f t="shared" si="239"/>
        <v>1</v>
      </c>
      <c r="T1126" s="120">
        <f t="shared" si="240"/>
        <v>1</v>
      </c>
      <c r="U1126" s="149"/>
      <c r="V1126" s="142">
        <f>+IF(M1126&lt;&gt;0,($L1126*(Lister!$F$11+Lister!$F$10*($K1126+1000)/1000)+($J1126-$L1126)*Lister!$F$9)*1.05/$M1126/60,0)</f>
        <v>0</v>
      </c>
      <c r="W1126" s="142"/>
      <c r="X1126" s="158">
        <f t="shared" si="233"/>
        <v>0</v>
      </c>
      <c r="Y1126" s="121">
        <f t="shared" si="241"/>
        <v>0</v>
      </c>
      <c r="Z1126" s="121">
        <f t="shared" si="242"/>
        <v>0</v>
      </c>
    </row>
    <row r="1127" spans="1:26" x14ac:dyDescent="0.25">
      <c r="A1127" s="37"/>
      <c r="B1127" s="57"/>
      <c r="C1127" s="57"/>
      <c r="D1127" s="57"/>
      <c r="E1127" s="57"/>
      <c r="F1127" s="57"/>
      <c r="G1127" s="70"/>
      <c r="H1127" s="71"/>
      <c r="I1127" s="70"/>
      <c r="J1127" s="61"/>
      <c r="K1127" s="61"/>
      <c r="L1127" s="61"/>
      <c r="M1127" s="61"/>
      <c r="N1127" s="120">
        <f t="shared" si="234"/>
        <v>0</v>
      </c>
      <c r="O1127" s="120">
        <f t="shared" si="235"/>
        <v>0</v>
      </c>
      <c r="P1127" s="121">
        <f t="shared" si="236"/>
        <v>0</v>
      </c>
      <c r="Q1127" s="121">
        <f t="shared" si="237"/>
        <v>0</v>
      </c>
      <c r="R1127" s="122">
        <f t="shared" si="238"/>
        <v>24</v>
      </c>
      <c r="S1127" s="120">
        <f t="shared" si="239"/>
        <v>1</v>
      </c>
      <c r="T1127" s="120">
        <f t="shared" si="240"/>
        <v>1</v>
      </c>
      <c r="U1127" s="149"/>
      <c r="V1127" s="142">
        <f>+IF(M1127&lt;&gt;0,($L1127*(Lister!$F$11+Lister!$F$10*($K1127+1000)/1000)+($J1127-$L1127)*Lister!$F$9)*1.05/$M1127/60,0)</f>
        <v>0</v>
      </c>
      <c r="W1127" s="142"/>
      <c r="X1127" s="158">
        <f t="shared" si="233"/>
        <v>0</v>
      </c>
      <c r="Y1127" s="121">
        <f t="shared" si="241"/>
        <v>0</v>
      </c>
      <c r="Z1127" s="121">
        <f t="shared" si="242"/>
        <v>0</v>
      </c>
    </row>
    <row r="1128" spans="1:26" x14ac:dyDescent="0.25">
      <c r="A1128" s="37"/>
      <c r="B1128" s="57"/>
      <c r="C1128" s="57"/>
      <c r="D1128" s="57"/>
      <c r="E1128" s="57"/>
      <c r="F1128" s="57"/>
      <c r="G1128" s="70"/>
      <c r="H1128" s="71"/>
      <c r="I1128" s="70"/>
      <c r="J1128" s="61"/>
      <c r="K1128" s="61"/>
      <c r="L1128" s="61"/>
      <c r="M1128" s="61"/>
      <c r="N1128" s="120">
        <f t="shared" si="234"/>
        <v>0</v>
      </c>
      <c r="O1128" s="120">
        <f t="shared" si="235"/>
        <v>0</v>
      </c>
      <c r="P1128" s="121">
        <f t="shared" si="236"/>
        <v>0</v>
      </c>
      <c r="Q1128" s="121">
        <f t="shared" si="237"/>
        <v>0</v>
      </c>
      <c r="R1128" s="122">
        <f t="shared" si="238"/>
        <v>24</v>
      </c>
      <c r="S1128" s="120">
        <f t="shared" si="239"/>
        <v>1</v>
      </c>
      <c r="T1128" s="120">
        <f t="shared" si="240"/>
        <v>1</v>
      </c>
      <c r="U1128" s="149"/>
      <c r="V1128" s="142">
        <f>+IF(M1128&lt;&gt;0,($L1128*(Lister!$F$11+Lister!$F$10*($K1128+1000)/1000)+($J1128-$L1128)*Lister!$F$9)*1.05/$M1128/60,0)</f>
        <v>0</v>
      </c>
      <c r="W1128" s="142"/>
      <c r="X1128" s="158">
        <f t="shared" si="233"/>
        <v>0</v>
      </c>
      <c r="Y1128" s="121">
        <f t="shared" si="241"/>
        <v>0</v>
      </c>
      <c r="Z1128" s="121">
        <f t="shared" si="242"/>
        <v>0</v>
      </c>
    </row>
    <row r="1129" spans="1:26" x14ac:dyDescent="0.25">
      <c r="A1129" s="37"/>
      <c r="B1129" s="57"/>
      <c r="C1129" s="57"/>
      <c r="D1129" s="57"/>
      <c r="E1129" s="57"/>
      <c r="F1129" s="57"/>
      <c r="G1129" s="70"/>
      <c r="H1129" s="71"/>
      <c r="I1129" s="70"/>
      <c r="J1129" s="61"/>
      <c r="K1129" s="61"/>
      <c r="L1129" s="61"/>
      <c r="M1129" s="61"/>
      <c r="N1129" s="120">
        <f t="shared" si="234"/>
        <v>0</v>
      </c>
      <c r="O1129" s="120">
        <f t="shared" si="235"/>
        <v>0</v>
      </c>
      <c r="P1129" s="121">
        <f t="shared" si="236"/>
        <v>0</v>
      </c>
      <c r="Q1129" s="121">
        <f t="shared" si="237"/>
        <v>0</v>
      </c>
      <c r="R1129" s="122">
        <f t="shared" si="238"/>
        <v>24</v>
      </c>
      <c r="S1129" s="120">
        <f t="shared" si="239"/>
        <v>1</v>
      </c>
      <c r="T1129" s="120">
        <f t="shared" si="240"/>
        <v>1</v>
      </c>
      <c r="U1129" s="149"/>
      <c r="V1129" s="142">
        <f>+IF(M1129&lt;&gt;0,($L1129*(Lister!$F$11+Lister!$F$10*($K1129+1000)/1000)+($J1129-$L1129)*Lister!$F$9)*1.05/$M1129/60,0)</f>
        <v>0</v>
      </c>
      <c r="W1129" s="142"/>
      <c r="X1129" s="158">
        <f t="shared" si="233"/>
        <v>0</v>
      </c>
      <c r="Y1129" s="121">
        <f t="shared" si="241"/>
        <v>0</v>
      </c>
      <c r="Z1129" s="121">
        <f t="shared" si="242"/>
        <v>0</v>
      </c>
    </row>
    <row r="1130" spans="1:26" x14ac:dyDescent="0.25">
      <c r="A1130" s="37"/>
      <c r="B1130" s="57"/>
      <c r="C1130" s="57"/>
      <c r="D1130" s="57"/>
      <c r="E1130" s="57"/>
      <c r="F1130" s="57"/>
      <c r="G1130" s="70"/>
      <c r="H1130" s="71"/>
      <c r="I1130" s="70"/>
      <c r="J1130" s="61"/>
      <c r="K1130" s="61"/>
      <c r="L1130" s="61"/>
      <c r="M1130" s="61"/>
      <c r="N1130" s="120">
        <f t="shared" si="234"/>
        <v>0</v>
      </c>
      <c r="O1130" s="120">
        <f t="shared" si="235"/>
        <v>0</v>
      </c>
      <c r="P1130" s="121">
        <f t="shared" si="236"/>
        <v>0</v>
      </c>
      <c r="Q1130" s="121">
        <f t="shared" si="237"/>
        <v>0</v>
      </c>
      <c r="R1130" s="122">
        <f t="shared" si="238"/>
        <v>24</v>
      </c>
      <c r="S1130" s="120">
        <f t="shared" si="239"/>
        <v>1</v>
      </c>
      <c r="T1130" s="120">
        <f t="shared" si="240"/>
        <v>1</v>
      </c>
      <c r="U1130" s="149"/>
      <c r="V1130" s="142">
        <f>+IF(M1130&lt;&gt;0,($L1130*(Lister!$F$11+Lister!$F$10*($K1130+1000)/1000)+($J1130-$L1130)*Lister!$F$9)*1.05/$M1130/60,0)</f>
        <v>0</v>
      </c>
      <c r="W1130" s="142"/>
      <c r="X1130" s="158">
        <f t="shared" si="233"/>
        <v>0</v>
      </c>
      <c r="Y1130" s="121">
        <f t="shared" si="241"/>
        <v>0</v>
      </c>
      <c r="Z1130" s="121">
        <f t="shared" si="242"/>
        <v>0</v>
      </c>
    </row>
    <row r="1131" spans="1:26" x14ac:dyDescent="0.25">
      <c r="A1131" s="37"/>
      <c r="B1131" s="57"/>
      <c r="C1131" s="57"/>
      <c r="D1131" s="57"/>
      <c r="E1131" s="57"/>
      <c r="F1131" s="57"/>
      <c r="G1131" s="70"/>
      <c r="H1131" s="71"/>
      <c r="I1131" s="70"/>
      <c r="J1131" s="61"/>
      <c r="K1131" s="61"/>
      <c r="L1131" s="61"/>
      <c r="M1131" s="61"/>
      <c r="N1131" s="120">
        <f t="shared" si="234"/>
        <v>0</v>
      </c>
      <c r="O1131" s="120">
        <f t="shared" si="235"/>
        <v>0</v>
      </c>
      <c r="P1131" s="121">
        <f t="shared" si="236"/>
        <v>0</v>
      </c>
      <c r="Q1131" s="121">
        <f t="shared" si="237"/>
        <v>0</v>
      </c>
      <c r="R1131" s="122">
        <f t="shared" si="238"/>
        <v>24</v>
      </c>
      <c r="S1131" s="120">
        <f t="shared" si="239"/>
        <v>1</v>
      </c>
      <c r="T1131" s="120">
        <f t="shared" si="240"/>
        <v>1</v>
      </c>
      <c r="U1131" s="149"/>
      <c r="V1131" s="142">
        <f>+IF(M1131&lt;&gt;0,($L1131*(Lister!$F$11+Lister!$F$10*($K1131+1000)/1000)+($J1131-$L1131)*Lister!$F$9)*1.05/$M1131/60,0)</f>
        <v>0</v>
      </c>
      <c r="W1131" s="142"/>
      <c r="X1131" s="158">
        <f t="shared" si="233"/>
        <v>0</v>
      </c>
      <c r="Y1131" s="121">
        <f t="shared" si="241"/>
        <v>0</v>
      </c>
      <c r="Z1131" s="121">
        <f t="shared" si="242"/>
        <v>0</v>
      </c>
    </row>
    <row r="1132" spans="1:26" x14ac:dyDescent="0.25">
      <c r="A1132" s="37"/>
      <c r="B1132" s="57"/>
      <c r="C1132" s="57"/>
      <c r="D1132" s="57"/>
      <c r="E1132" s="57"/>
      <c r="F1132" s="57"/>
      <c r="G1132" s="70"/>
      <c r="H1132" s="71"/>
      <c r="I1132" s="70"/>
      <c r="J1132" s="61"/>
      <c r="K1132" s="61"/>
      <c r="L1132" s="61"/>
      <c r="M1132" s="61"/>
      <c r="N1132" s="120">
        <f t="shared" si="234"/>
        <v>0</v>
      </c>
      <c r="O1132" s="120">
        <f t="shared" si="235"/>
        <v>0</v>
      </c>
      <c r="P1132" s="121">
        <f t="shared" si="236"/>
        <v>0</v>
      </c>
      <c r="Q1132" s="121">
        <f t="shared" si="237"/>
        <v>0</v>
      </c>
      <c r="R1132" s="122">
        <f t="shared" si="238"/>
        <v>24</v>
      </c>
      <c r="S1132" s="120">
        <f t="shared" si="239"/>
        <v>1</v>
      </c>
      <c r="T1132" s="120">
        <f t="shared" si="240"/>
        <v>1</v>
      </c>
      <c r="U1132" s="149"/>
      <c r="V1132" s="142">
        <f>+IF(M1132&lt;&gt;0,($L1132*(Lister!$F$11+Lister!$F$10*($K1132+1000)/1000)+($J1132-$L1132)*Lister!$F$9)*1.05/$M1132/60,0)</f>
        <v>0</v>
      </c>
      <c r="W1132" s="142"/>
      <c r="X1132" s="158">
        <f t="shared" si="233"/>
        <v>0</v>
      </c>
      <c r="Y1132" s="121">
        <f t="shared" si="241"/>
        <v>0</v>
      </c>
      <c r="Z1132" s="121">
        <f t="shared" si="242"/>
        <v>0</v>
      </c>
    </row>
    <row r="1133" spans="1:26" x14ac:dyDescent="0.25">
      <c r="A1133" s="37"/>
      <c r="B1133" s="57"/>
      <c r="C1133" s="57"/>
      <c r="D1133" s="57"/>
      <c r="E1133" s="57"/>
      <c r="F1133" s="57"/>
      <c r="G1133" s="70"/>
      <c r="H1133" s="71"/>
      <c r="I1133" s="70"/>
      <c r="J1133" s="61"/>
      <c r="K1133" s="61"/>
      <c r="L1133" s="61"/>
      <c r="M1133" s="61"/>
      <c r="N1133" s="120">
        <f t="shared" si="234"/>
        <v>0</v>
      </c>
      <c r="O1133" s="120">
        <f t="shared" si="235"/>
        <v>0</v>
      </c>
      <c r="P1133" s="121">
        <f t="shared" si="236"/>
        <v>0</v>
      </c>
      <c r="Q1133" s="121">
        <f t="shared" si="237"/>
        <v>0</v>
      </c>
      <c r="R1133" s="122">
        <f t="shared" si="238"/>
        <v>24</v>
      </c>
      <c r="S1133" s="120">
        <f t="shared" si="239"/>
        <v>1</v>
      </c>
      <c r="T1133" s="120">
        <f t="shared" si="240"/>
        <v>1</v>
      </c>
      <c r="U1133" s="149"/>
      <c r="V1133" s="142">
        <f>+IF(M1133&lt;&gt;0,($L1133*(Lister!$F$11+Lister!$F$10*($K1133+1000)/1000)+($J1133-$L1133)*Lister!$F$9)*1.05/$M1133/60,0)</f>
        <v>0</v>
      </c>
      <c r="W1133" s="142"/>
      <c r="X1133" s="158">
        <f t="shared" si="233"/>
        <v>0</v>
      </c>
      <c r="Y1133" s="121">
        <f t="shared" si="241"/>
        <v>0</v>
      </c>
      <c r="Z1133" s="121">
        <f t="shared" si="242"/>
        <v>0</v>
      </c>
    </row>
    <row r="1134" spans="1:26" x14ac:dyDescent="0.25">
      <c r="A1134" s="37"/>
      <c r="B1134" s="57"/>
      <c r="C1134" s="57"/>
      <c r="D1134" s="57"/>
      <c r="E1134" s="57"/>
      <c r="F1134" s="57"/>
      <c r="G1134" s="70"/>
      <c r="H1134" s="71"/>
      <c r="I1134" s="70"/>
      <c r="J1134" s="61"/>
      <c r="K1134" s="61"/>
      <c r="L1134" s="61"/>
      <c r="M1134" s="61"/>
      <c r="N1134" s="120">
        <f t="shared" si="234"/>
        <v>0</v>
      </c>
      <c r="O1134" s="120">
        <f t="shared" si="235"/>
        <v>0</v>
      </c>
      <c r="P1134" s="121">
        <f t="shared" si="236"/>
        <v>0</v>
      </c>
      <c r="Q1134" s="121">
        <f t="shared" si="237"/>
        <v>0</v>
      </c>
      <c r="R1134" s="122">
        <f t="shared" si="238"/>
        <v>24</v>
      </c>
      <c r="S1134" s="120">
        <f t="shared" si="239"/>
        <v>1</v>
      </c>
      <c r="T1134" s="120">
        <f t="shared" si="240"/>
        <v>1</v>
      </c>
      <c r="U1134" s="149"/>
      <c r="V1134" s="142">
        <f>+IF(M1134&lt;&gt;0,($L1134*(Lister!$F$11+Lister!$F$10*($K1134+1000)/1000)+($J1134-$L1134)*Lister!$F$9)*1.05/$M1134/60,0)</f>
        <v>0</v>
      </c>
      <c r="W1134" s="142"/>
      <c r="X1134" s="158">
        <f t="shared" si="233"/>
        <v>0</v>
      </c>
      <c r="Y1134" s="121">
        <f t="shared" si="241"/>
        <v>0</v>
      </c>
      <c r="Z1134" s="121">
        <f t="shared" si="242"/>
        <v>0</v>
      </c>
    </row>
    <row r="1135" spans="1:26" x14ac:dyDescent="0.25">
      <c r="A1135" s="37"/>
      <c r="B1135" s="57"/>
      <c r="C1135" s="57"/>
      <c r="D1135" s="57"/>
      <c r="E1135" s="57"/>
      <c r="F1135" s="57"/>
      <c r="G1135" s="70"/>
      <c r="H1135" s="71"/>
      <c r="I1135" s="70"/>
      <c r="J1135" s="61"/>
      <c r="K1135" s="61"/>
      <c r="L1135" s="61"/>
      <c r="M1135" s="61"/>
      <c r="N1135" s="120">
        <f t="shared" si="234"/>
        <v>0</v>
      </c>
      <c r="O1135" s="120">
        <f t="shared" si="235"/>
        <v>0</v>
      </c>
      <c r="P1135" s="121">
        <f t="shared" si="236"/>
        <v>0</v>
      </c>
      <c r="Q1135" s="121">
        <f t="shared" si="237"/>
        <v>0</v>
      </c>
      <c r="R1135" s="122">
        <f t="shared" si="238"/>
        <v>24</v>
      </c>
      <c r="S1135" s="120">
        <f t="shared" si="239"/>
        <v>1</v>
      </c>
      <c r="T1135" s="120">
        <f t="shared" si="240"/>
        <v>1</v>
      </c>
      <c r="U1135" s="149"/>
      <c r="V1135" s="142">
        <f>+IF(M1135&lt;&gt;0,($L1135*(Lister!$F$11+Lister!$F$10*($K1135+1000)/1000)+($J1135-$L1135)*Lister!$F$9)*1.05/$M1135/60,0)</f>
        <v>0</v>
      </c>
      <c r="W1135" s="142"/>
      <c r="X1135" s="158">
        <f t="shared" si="233"/>
        <v>0</v>
      </c>
      <c r="Y1135" s="121">
        <f t="shared" si="241"/>
        <v>0</v>
      </c>
      <c r="Z1135" s="121">
        <f t="shared" si="242"/>
        <v>0</v>
      </c>
    </row>
    <row r="1136" spans="1:26" x14ac:dyDescent="0.25">
      <c r="A1136" s="37"/>
      <c r="B1136" s="57"/>
      <c r="C1136" s="57"/>
      <c r="D1136" s="57"/>
      <c r="E1136" s="57"/>
      <c r="F1136" s="57"/>
      <c r="G1136" s="70"/>
      <c r="H1136" s="71"/>
      <c r="I1136" s="70"/>
      <c r="J1136" s="61"/>
      <c r="K1136" s="61"/>
      <c r="L1136" s="61"/>
      <c r="M1136" s="61"/>
      <c r="N1136" s="120">
        <f t="shared" si="234"/>
        <v>0</v>
      </c>
      <c r="O1136" s="120">
        <f t="shared" si="235"/>
        <v>0</v>
      </c>
      <c r="P1136" s="121">
        <f t="shared" si="236"/>
        <v>0</v>
      </c>
      <c r="Q1136" s="121">
        <f t="shared" si="237"/>
        <v>0</v>
      </c>
      <c r="R1136" s="122">
        <f t="shared" si="238"/>
        <v>24</v>
      </c>
      <c r="S1136" s="120">
        <f t="shared" si="239"/>
        <v>1</v>
      </c>
      <c r="T1136" s="120">
        <f t="shared" si="240"/>
        <v>1</v>
      </c>
      <c r="U1136" s="149"/>
      <c r="V1136" s="142">
        <f>+IF(M1136&lt;&gt;0,($L1136*(Lister!$F$11+Lister!$F$10*($K1136+1000)/1000)+($J1136-$L1136)*Lister!$F$9)*1.05/$M1136/60,0)</f>
        <v>0</v>
      </c>
      <c r="W1136" s="142"/>
      <c r="X1136" s="158">
        <f t="shared" si="233"/>
        <v>0</v>
      </c>
      <c r="Y1136" s="121">
        <f t="shared" si="241"/>
        <v>0</v>
      </c>
      <c r="Z1136" s="121">
        <f t="shared" si="242"/>
        <v>0</v>
      </c>
    </row>
    <row r="1137" spans="1:26" x14ac:dyDescent="0.25">
      <c r="A1137" s="37"/>
      <c r="B1137" s="57"/>
      <c r="C1137" s="57"/>
      <c r="D1137" s="57"/>
      <c r="E1137" s="57"/>
      <c r="F1137" s="57"/>
      <c r="G1137" s="70"/>
      <c r="H1137" s="71"/>
      <c r="I1137" s="70"/>
      <c r="J1137" s="61"/>
      <c r="K1137" s="61"/>
      <c r="L1137" s="61"/>
      <c r="M1137" s="61"/>
      <c r="N1137" s="120">
        <f t="shared" si="234"/>
        <v>0</v>
      </c>
      <c r="O1137" s="120">
        <f t="shared" si="235"/>
        <v>0</v>
      </c>
      <c r="P1137" s="121">
        <f t="shared" si="236"/>
        <v>0</v>
      </c>
      <c r="Q1137" s="121">
        <f t="shared" si="237"/>
        <v>0</v>
      </c>
      <c r="R1137" s="122">
        <f t="shared" si="238"/>
        <v>24</v>
      </c>
      <c r="S1137" s="120">
        <f t="shared" si="239"/>
        <v>1</v>
      </c>
      <c r="T1137" s="120">
        <f t="shared" si="240"/>
        <v>1</v>
      </c>
      <c r="U1137" s="149"/>
      <c r="V1137" s="142">
        <f>+IF(M1137&lt;&gt;0,($L1137*(Lister!$F$11+Lister!$F$10*($K1137+1000)/1000)+($J1137-$L1137)*Lister!$F$9)*1.05/$M1137/60,0)</f>
        <v>0</v>
      </c>
      <c r="W1137" s="142"/>
      <c r="X1137" s="158">
        <f t="shared" si="233"/>
        <v>0</v>
      </c>
      <c r="Y1137" s="121">
        <f t="shared" si="241"/>
        <v>0</v>
      </c>
      <c r="Z1137" s="121">
        <f t="shared" si="242"/>
        <v>0</v>
      </c>
    </row>
    <row r="1138" spans="1:26" x14ac:dyDescent="0.25">
      <c r="A1138" s="37"/>
      <c r="B1138" s="57"/>
      <c r="C1138" s="57"/>
      <c r="D1138" s="57"/>
      <c r="E1138" s="57"/>
      <c r="F1138" s="57"/>
      <c r="G1138" s="70"/>
      <c r="H1138" s="71"/>
      <c r="I1138" s="70"/>
      <c r="J1138" s="61"/>
      <c r="K1138" s="61"/>
      <c r="L1138" s="61"/>
      <c r="M1138" s="61"/>
      <c r="N1138" s="120">
        <f t="shared" si="234"/>
        <v>0</v>
      </c>
      <c r="O1138" s="120">
        <f t="shared" si="235"/>
        <v>0</v>
      </c>
      <c r="P1138" s="121">
        <f t="shared" si="236"/>
        <v>0</v>
      </c>
      <c r="Q1138" s="121">
        <f t="shared" si="237"/>
        <v>0</v>
      </c>
      <c r="R1138" s="122">
        <f t="shared" si="238"/>
        <v>24</v>
      </c>
      <c r="S1138" s="120">
        <f t="shared" si="239"/>
        <v>1</v>
      </c>
      <c r="T1138" s="120">
        <f t="shared" si="240"/>
        <v>1</v>
      </c>
      <c r="U1138" s="149"/>
      <c r="V1138" s="142">
        <f>+IF(M1138&lt;&gt;0,($L1138*(Lister!$F$11+Lister!$F$10*($K1138+1000)/1000)+($J1138-$L1138)*Lister!$F$9)*1.05/$M1138/60,0)</f>
        <v>0</v>
      </c>
      <c r="W1138" s="142"/>
      <c r="X1138" s="158">
        <f t="shared" si="233"/>
        <v>0</v>
      </c>
      <c r="Y1138" s="121">
        <f t="shared" si="241"/>
        <v>0</v>
      </c>
      <c r="Z1138" s="121">
        <f t="shared" si="242"/>
        <v>0</v>
      </c>
    </row>
    <row r="1139" spans="1:26" x14ac:dyDescent="0.25">
      <c r="A1139" s="37"/>
      <c r="B1139" s="57"/>
      <c r="C1139" s="57"/>
      <c r="D1139" s="57"/>
      <c r="E1139" s="57"/>
      <c r="F1139" s="57"/>
      <c r="G1139" s="70"/>
      <c r="H1139" s="71"/>
      <c r="I1139" s="70"/>
      <c r="J1139" s="61"/>
      <c r="K1139" s="61"/>
      <c r="L1139" s="61"/>
      <c r="M1139" s="61"/>
      <c r="N1139" s="120">
        <f t="shared" si="234"/>
        <v>0</v>
      </c>
      <c r="O1139" s="120">
        <f t="shared" si="235"/>
        <v>0</v>
      </c>
      <c r="P1139" s="121">
        <f t="shared" si="236"/>
        <v>0</v>
      </c>
      <c r="Q1139" s="121">
        <f t="shared" si="237"/>
        <v>0</v>
      </c>
      <c r="R1139" s="122">
        <f t="shared" si="238"/>
        <v>24</v>
      </c>
      <c r="S1139" s="120">
        <f t="shared" si="239"/>
        <v>1</v>
      </c>
      <c r="T1139" s="120">
        <f t="shared" si="240"/>
        <v>1</v>
      </c>
      <c r="U1139" s="149"/>
      <c r="V1139" s="142">
        <f>+IF(M1139&lt;&gt;0,($L1139*(Lister!$F$11+Lister!$F$10*($K1139+1000)/1000)+($J1139-$L1139)*Lister!$F$9)*1.05/$M1139/60,0)</f>
        <v>0</v>
      </c>
      <c r="W1139" s="142"/>
      <c r="X1139" s="158">
        <f t="shared" si="233"/>
        <v>0</v>
      </c>
      <c r="Y1139" s="121">
        <f t="shared" si="241"/>
        <v>0</v>
      </c>
      <c r="Z1139" s="121">
        <f t="shared" si="242"/>
        <v>0</v>
      </c>
    </row>
    <row r="1140" spans="1:26" x14ac:dyDescent="0.25">
      <c r="A1140" s="37"/>
      <c r="B1140" s="57"/>
      <c r="C1140" s="57"/>
      <c r="D1140" s="57"/>
      <c r="E1140" s="57"/>
      <c r="F1140" s="57"/>
      <c r="G1140" s="70"/>
      <c r="H1140" s="71"/>
      <c r="I1140" s="70"/>
      <c r="J1140" s="61"/>
      <c r="K1140" s="61"/>
      <c r="L1140" s="61"/>
      <c r="M1140" s="61"/>
      <c r="N1140" s="120">
        <f t="shared" si="234"/>
        <v>0</v>
      </c>
      <c r="O1140" s="120">
        <f t="shared" si="235"/>
        <v>0</v>
      </c>
      <c r="P1140" s="121">
        <f t="shared" si="236"/>
        <v>0</v>
      </c>
      <c r="Q1140" s="121">
        <f t="shared" si="237"/>
        <v>0</v>
      </c>
      <c r="R1140" s="122">
        <f t="shared" si="238"/>
        <v>24</v>
      </c>
      <c r="S1140" s="120">
        <f t="shared" si="239"/>
        <v>1</v>
      </c>
      <c r="T1140" s="120">
        <f t="shared" si="240"/>
        <v>1</v>
      </c>
      <c r="U1140" s="149"/>
      <c r="V1140" s="142">
        <f>+IF(M1140&lt;&gt;0,($L1140*(Lister!$F$11+Lister!$F$10*($K1140+1000)/1000)+($J1140-$L1140)*Lister!$F$9)*1.05/$M1140/60,0)</f>
        <v>0</v>
      </c>
      <c r="W1140" s="142"/>
      <c r="X1140" s="158">
        <f t="shared" si="233"/>
        <v>0</v>
      </c>
      <c r="Y1140" s="121">
        <f t="shared" si="241"/>
        <v>0</v>
      </c>
      <c r="Z1140" s="121">
        <f t="shared" si="242"/>
        <v>0</v>
      </c>
    </row>
    <row r="1141" spans="1:26" x14ac:dyDescent="0.25">
      <c r="A1141" s="37"/>
      <c r="B1141" s="57"/>
      <c r="C1141" s="57"/>
      <c r="D1141" s="57"/>
      <c r="E1141" s="57"/>
      <c r="F1141" s="57"/>
      <c r="G1141" s="70"/>
      <c r="H1141" s="71"/>
      <c r="I1141" s="70"/>
      <c r="J1141" s="61"/>
      <c r="K1141" s="61"/>
      <c r="L1141" s="61"/>
      <c r="M1141" s="61"/>
      <c r="N1141" s="120">
        <f t="shared" si="234"/>
        <v>0</v>
      </c>
      <c r="O1141" s="120">
        <f t="shared" si="235"/>
        <v>0</v>
      </c>
      <c r="P1141" s="121">
        <f t="shared" si="236"/>
        <v>0</v>
      </c>
      <c r="Q1141" s="121">
        <f t="shared" si="237"/>
        <v>0</v>
      </c>
      <c r="R1141" s="122">
        <f t="shared" si="238"/>
        <v>24</v>
      </c>
      <c r="S1141" s="120">
        <f t="shared" si="239"/>
        <v>1</v>
      </c>
      <c r="T1141" s="120">
        <f t="shared" si="240"/>
        <v>1</v>
      </c>
      <c r="U1141" s="149"/>
      <c r="V1141" s="142">
        <f>+IF(M1141&lt;&gt;0,($L1141*(Lister!$F$11+Lister!$F$10*($K1141+1000)/1000)+($J1141-$L1141)*Lister!$F$9)*1.05/$M1141/60,0)</f>
        <v>0</v>
      </c>
      <c r="W1141" s="142"/>
      <c r="X1141" s="158">
        <f t="shared" si="233"/>
        <v>0</v>
      </c>
      <c r="Y1141" s="121">
        <f t="shared" si="241"/>
        <v>0</v>
      </c>
      <c r="Z1141" s="121">
        <f t="shared" si="242"/>
        <v>0</v>
      </c>
    </row>
    <row r="1142" spans="1:26" x14ac:dyDescent="0.25">
      <c r="A1142" s="37"/>
      <c r="B1142" s="57"/>
      <c r="C1142" s="57"/>
      <c r="D1142" s="57"/>
      <c r="E1142" s="57"/>
      <c r="F1142" s="57"/>
      <c r="G1142" s="70"/>
      <c r="H1142" s="71"/>
      <c r="I1142" s="70"/>
      <c r="J1142" s="61"/>
      <c r="K1142" s="61"/>
      <c r="L1142" s="61"/>
      <c r="M1142" s="61"/>
      <c r="N1142" s="120">
        <f t="shared" si="234"/>
        <v>0</v>
      </c>
      <c r="O1142" s="120">
        <f t="shared" si="235"/>
        <v>0</v>
      </c>
      <c r="P1142" s="121">
        <f t="shared" si="236"/>
        <v>0</v>
      </c>
      <c r="Q1142" s="121">
        <f t="shared" si="237"/>
        <v>0</v>
      </c>
      <c r="R1142" s="122">
        <f t="shared" si="238"/>
        <v>24</v>
      </c>
      <c r="S1142" s="120">
        <f t="shared" si="239"/>
        <v>1</v>
      </c>
      <c r="T1142" s="120">
        <f t="shared" si="240"/>
        <v>1</v>
      </c>
      <c r="U1142" s="149"/>
      <c r="V1142" s="142">
        <f>+IF(M1142&lt;&gt;0,($L1142*(Lister!$F$11+Lister!$F$10*($K1142+1000)/1000)+($J1142-$L1142)*Lister!$F$9)*1.05/$M1142/60,0)</f>
        <v>0</v>
      </c>
      <c r="W1142" s="142"/>
      <c r="X1142" s="158">
        <f t="shared" si="233"/>
        <v>0</v>
      </c>
      <c r="Y1142" s="121">
        <f t="shared" si="241"/>
        <v>0</v>
      </c>
      <c r="Z1142" s="121">
        <f t="shared" si="242"/>
        <v>0</v>
      </c>
    </row>
    <row r="1143" spans="1:26" x14ac:dyDescent="0.25">
      <c r="A1143" s="37"/>
      <c r="B1143" s="57"/>
      <c r="C1143" s="57"/>
      <c r="D1143" s="57"/>
      <c r="E1143" s="57"/>
      <c r="F1143" s="57"/>
      <c r="G1143" s="70"/>
      <c r="H1143" s="71"/>
      <c r="I1143" s="70"/>
      <c r="J1143" s="61"/>
      <c r="K1143" s="61"/>
      <c r="L1143" s="61"/>
      <c r="M1143" s="61"/>
      <c r="N1143" s="120">
        <f t="shared" si="234"/>
        <v>0</v>
      </c>
      <c r="O1143" s="120">
        <f t="shared" si="235"/>
        <v>0</v>
      </c>
      <c r="P1143" s="121">
        <f t="shared" si="236"/>
        <v>0</v>
      </c>
      <c r="Q1143" s="121">
        <f t="shared" si="237"/>
        <v>0</v>
      </c>
      <c r="R1143" s="122">
        <f t="shared" si="238"/>
        <v>24</v>
      </c>
      <c r="S1143" s="120">
        <f t="shared" si="239"/>
        <v>1</v>
      </c>
      <c r="T1143" s="120">
        <f t="shared" si="240"/>
        <v>1</v>
      </c>
      <c r="U1143" s="149"/>
      <c r="V1143" s="142">
        <f>+IF(M1143&lt;&gt;0,($L1143*(Lister!$F$11+Lister!$F$10*($K1143+1000)/1000)+($J1143-$L1143)*Lister!$F$9)*1.05/$M1143/60,0)</f>
        <v>0</v>
      </c>
      <c r="W1143" s="142"/>
      <c r="X1143" s="158">
        <f t="shared" si="233"/>
        <v>0</v>
      </c>
      <c r="Y1143" s="121">
        <f t="shared" si="241"/>
        <v>0</v>
      </c>
      <c r="Z1143" s="121">
        <f t="shared" si="242"/>
        <v>0</v>
      </c>
    </row>
    <row r="1144" spans="1:26" x14ac:dyDescent="0.25">
      <c r="A1144" s="37"/>
      <c r="B1144" s="57"/>
      <c r="C1144" s="57"/>
      <c r="D1144" s="57"/>
      <c r="E1144" s="57"/>
      <c r="F1144" s="57"/>
      <c r="G1144" s="70"/>
      <c r="H1144" s="71"/>
      <c r="I1144" s="70"/>
      <c r="J1144" s="61"/>
      <c r="K1144" s="61"/>
      <c r="L1144" s="61"/>
      <c r="M1144" s="61"/>
      <c r="N1144" s="120">
        <f t="shared" si="234"/>
        <v>0</v>
      </c>
      <c r="O1144" s="120">
        <f t="shared" si="235"/>
        <v>0</v>
      </c>
      <c r="P1144" s="121">
        <f t="shared" si="236"/>
        <v>0</v>
      </c>
      <c r="Q1144" s="121">
        <f t="shared" si="237"/>
        <v>0</v>
      </c>
      <c r="R1144" s="122">
        <f t="shared" si="238"/>
        <v>24</v>
      </c>
      <c r="S1144" s="120">
        <f t="shared" si="239"/>
        <v>1</v>
      </c>
      <c r="T1144" s="120">
        <f t="shared" si="240"/>
        <v>1</v>
      </c>
      <c r="U1144" s="149"/>
      <c r="V1144" s="142">
        <f>+IF(M1144&lt;&gt;0,($L1144*(Lister!$F$11+Lister!$F$10*($K1144+1000)/1000)+($J1144-$L1144)*Lister!$F$9)*1.05/$M1144/60,0)</f>
        <v>0</v>
      </c>
      <c r="W1144" s="142"/>
      <c r="X1144" s="158">
        <f t="shared" si="233"/>
        <v>0</v>
      </c>
      <c r="Y1144" s="121">
        <f t="shared" si="241"/>
        <v>0</v>
      </c>
      <c r="Z1144" s="121">
        <f t="shared" si="242"/>
        <v>0</v>
      </c>
    </row>
    <row r="1145" spans="1:26" x14ac:dyDescent="0.25">
      <c r="A1145" s="37"/>
      <c r="B1145" s="57"/>
      <c r="C1145" s="57"/>
      <c r="D1145" s="57"/>
      <c r="E1145" s="57"/>
      <c r="F1145" s="57"/>
      <c r="G1145" s="70"/>
      <c r="H1145" s="71"/>
      <c r="I1145" s="70"/>
      <c r="J1145" s="61"/>
      <c r="K1145" s="61"/>
      <c r="L1145" s="61"/>
      <c r="M1145" s="61"/>
      <c r="N1145" s="120">
        <f t="shared" si="234"/>
        <v>0</v>
      </c>
      <c r="O1145" s="120">
        <f t="shared" si="235"/>
        <v>0</v>
      </c>
      <c r="P1145" s="121">
        <f t="shared" si="236"/>
        <v>0</v>
      </c>
      <c r="Q1145" s="121">
        <f t="shared" si="237"/>
        <v>0</v>
      </c>
      <c r="R1145" s="122">
        <f t="shared" si="238"/>
        <v>24</v>
      </c>
      <c r="S1145" s="120">
        <f t="shared" si="239"/>
        <v>1</v>
      </c>
      <c r="T1145" s="120">
        <f t="shared" si="240"/>
        <v>1</v>
      </c>
      <c r="U1145" s="149"/>
      <c r="V1145" s="142">
        <f>+IF(M1145&lt;&gt;0,($L1145*(Lister!$F$11+Lister!$F$10*($K1145+1000)/1000)+($J1145-$L1145)*Lister!$F$9)*1.05/$M1145/60,0)</f>
        <v>0</v>
      </c>
      <c r="W1145" s="142"/>
      <c r="X1145" s="158">
        <f t="shared" si="233"/>
        <v>0</v>
      </c>
      <c r="Y1145" s="121">
        <f t="shared" si="241"/>
        <v>0</v>
      </c>
      <c r="Z1145" s="121">
        <f t="shared" si="242"/>
        <v>0</v>
      </c>
    </row>
    <row r="1146" spans="1:26" x14ac:dyDescent="0.25">
      <c r="A1146" s="37"/>
      <c r="B1146" s="57"/>
      <c r="C1146" s="57"/>
      <c r="D1146" s="57"/>
      <c r="E1146" s="57"/>
      <c r="F1146" s="57"/>
      <c r="G1146" s="70"/>
      <c r="H1146" s="71"/>
      <c r="I1146" s="70"/>
      <c r="J1146" s="61"/>
      <c r="K1146" s="61"/>
      <c r="L1146" s="61"/>
      <c r="M1146" s="61"/>
      <c r="N1146" s="120">
        <f t="shared" si="234"/>
        <v>0</v>
      </c>
      <c r="O1146" s="120">
        <f t="shared" si="235"/>
        <v>0</v>
      </c>
      <c r="P1146" s="121">
        <f t="shared" si="236"/>
        <v>0</v>
      </c>
      <c r="Q1146" s="121">
        <f t="shared" si="237"/>
        <v>0</v>
      </c>
      <c r="R1146" s="122">
        <f t="shared" si="238"/>
        <v>24</v>
      </c>
      <c r="S1146" s="120">
        <f t="shared" si="239"/>
        <v>1</v>
      </c>
      <c r="T1146" s="120">
        <f t="shared" si="240"/>
        <v>1</v>
      </c>
      <c r="U1146" s="149"/>
      <c r="V1146" s="142">
        <f>+IF(M1146&lt;&gt;0,($L1146*(Lister!$F$11+Lister!$F$10*($K1146+1000)/1000)+($J1146-$L1146)*Lister!$F$9)*1.05/$M1146/60,0)</f>
        <v>0</v>
      </c>
      <c r="W1146" s="142"/>
      <c r="X1146" s="158">
        <f t="shared" si="233"/>
        <v>0</v>
      </c>
      <c r="Y1146" s="121">
        <f t="shared" si="241"/>
        <v>0</v>
      </c>
      <c r="Z1146" s="121">
        <f t="shared" si="242"/>
        <v>0</v>
      </c>
    </row>
    <row r="1147" spans="1:26" x14ac:dyDescent="0.25">
      <c r="A1147" s="37"/>
      <c r="B1147" s="57"/>
      <c r="C1147" s="57"/>
      <c r="D1147" s="57"/>
      <c r="E1147" s="57"/>
      <c r="F1147" s="57"/>
      <c r="G1147" s="70"/>
      <c r="H1147" s="71"/>
      <c r="I1147" s="70"/>
      <c r="J1147" s="61"/>
      <c r="K1147" s="61"/>
      <c r="L1147" s="61"/>
      <c r="M1147" s="61"/>
      <c r="N1147" s="120">
        <f t="shared" si="234"/>
        <v>0</v>
      </c>
      <c r="O1147" s="120">
        <f t="shared" si="235"/>
        <v>0</v>
      </c>
      <c r="P1147" s="121">
        <f t="shared" si="236"/>
        <v>0</v>
      </c>
      <c r="Q1147" s="121">
        <f t="shared" si="237"/>
        <v>0</v>
      </c>
      <c r="R1147" s="122">
        <f t="shared" si="238"/>
        <v>24</v>
      </c>
      <c r="S1147" s="120">
        <f t="shared" si="239"/>
        <v>1</v>
      </c>
      <c r="T1147" s="120">
        <f t="shared" si="240"/>
        <v>1</v>
      </c>
      <c r="U1147" s="149"/>
      <c r="V1147" s="142">
        <f>+IF(M1147&lt;&gt;0,($L1147*(Lister!$F$11+Lister!$F$10*($K1147+1000)/1000)+($J1147-$L1147)*Lister!$F$9)*1.05/$M1147/60,0)</f>
        <v>0</v>
      </c>
      <c r="W1147" s="142"/>
      <c r="X1147" s="158">
        <f t="shared" si="233"/>
        <v>0</v>
      </c>
      <c r="Y1147" s="121">
        <f t="shared" si="241"/>
        <v>0</v>
      </c>
      <c r="Z1147" s="121">
        <f t="shared" si="242"/>
        <v>0</v>
      </c>
    </row>
    <row r="1148" spans="1:26" x14ac:dyDescent="0.25">
      <c r="A1148" s="37"/>
      <c r="B1148" s="57"/>
      <c r="C1148" s="57"/>
      <c r="D1148" s="57"/>
      <c r="E1148" s="57"/>
      <c r="F1148" s="57"/>
      <c r="G1148" s="70"/>
      <c r="H1148" s="71"/>
      <c r="I1148" s="70"/>
      <c r="J1148" s="61"/>
      <c r="K1148" s="61"/>
      <c r="L1148" s="61"/>
      <c r="M1148" s="61"/>
      <c r="N1148" s="120">
        <f t="shared" si="234"/>
        <v>0</v>
      </c>
      <c r="O1148" s="120">
        <f t="shared" si="235"/>
        <v>0</v>
      </c>
      <c r="P1148" s="121">
        <f t="shared" si="236"/>
        <v>0</v>
      </c>
      <c r="Q1148" s="121">
        <f t="shared" si="237"/>
        <v>0</v>
      </c>
      <c r="R1148" s="122">
        <f t="shared" si="238"/>
        <v>24</v>
      </c>
      <c r="S1148" s="120">
        <f t="shared" si="239"/>
        <v>1</v>
      </c>
      <c r="T1148" s="120">
        <f t="shared" si="240"/>
        <v>1</v>
      </c>
      <c r="U1148" s="149"/>
      <c r="V1148" s="142">
        <f>+IF(M1148&lt;&gt;0,($L1148*(Lister!$F$11+Lister!$F$10*($K1148+1000)/1000)+($J1148-$L1148)*Lister!$F$9)*1.05/$M1148/60,0)</f>
        <v>0</v>
      </c>
      <c r="W1148" s="142"/>
      <c r="X1148" s="158">
        <f t="shared" si="233"/>
        <v>0</v>
      </c>
      <c r="Y1148" s="121">
        <f t="shared" si="241"/>
        <v>0</v>
      </c>
      <c r="Z1148" s="121">
        <f t="shared" si="242"/>
        <v>0</v>
      </c>
    </row>
    <row r="1149" spans="1:26" x14ac:dyDescent="0.25">
      <c r="A1149" s="37"/>
      <c r="B1149" s="57"/>
      <c r="C1149" s="57"/>
      <c r="D1149" s="57"/>
      <c r="E1149" s="57"/>
      <c r="F1149" s="57"/>
      <c r="G1149" s="70"/>
      <c r="H1149" s="71"/>
      <c r="I1149" s="70"/>
      <c r="J1149" s="61"/>
      <c r="K1149" s="61"/>
      <c r="L1149" s="61"/>
      <c r="M1149" s="61"/>
      <c r="N1149" s="120">
        <f t="shared" si="234"/>
        <v>0</v>
      </c>
      <c r="O1149" s="120">
        <f t="shared" si="235"/>
        <v>0</v>
      </c>
      <c r="P1149" s="121">
        <f t="shared" si="236"/>
        <v>0</v>
      </c>
      <c r="Q1149" s="121">
        <f t="shared" si="237"/>
        <v>0</v>
      </c>
      <c r="R1149" s="122">
        <f t="shared" si="238"/>
        <v>24</v>
      </c>
      <c r="S1149" s="120">
        <f t="shared" si="239"/>
        <v>1</v>
      </c>
      <c r="T1149" s="120">
        <f t="shared" si="240"/>
        <v>1</v>
      </c>
      <c r="U1149" s="149"/>
      <c r="V1149" s="142">
        <f>+IF(M1149&lt;&gt;0,($L1149*(Lister!$F$11+Lister!$F$10*($K1149+1000)/1000)+($J1149-$L1149)*Lister!$F$9)*1.05/$M1149/60,0)</f>
        <v>0</v>
      </c>
      <c r="W1149" s="142"/>
      <c r="X1149" s="158">
        <f t="shared" si="233"/>
        <v>0</v>
      </c>
      <c r="Y1149" s="121">
        <f t="shared" si="241"/>
        <v>0</v>
      </c>
      <c r="Z1149" s="121">
        <f t="shared" si="242"/>
        <v>0</v>
      </c>
    </row>
    <row r="1150" spans="1:26" x14ac:dyDescent="0.25">
      <c r="A1150" s="37"/>
      <c r="B1150" s="57"/>
      <c r="C1150" s="57"/>
      <c r="D1150" s="57"/>
      <c r="E1150" s="57"/>
      <c r="F1150" s="57"/>
      <c r="G1150" s="70"/>
      <c r="H1150" s="71"/>
      <c r="I1150" s="70"/>
      <c r="J1150" s="61"/>
      <c r="K1150" s="61"/>
      <c r="L1150" s="61"/>
      <c r="M1150" s="61"/>
      <c r="N1150" s="120">
        <f t="shared" si="234"/>
        <v>0</v>
      </c>
      <c r="O1150" s="120">
        <f t="shared" si="235"/>
        <v>0</v>
      </c>
      <c r="P1150" s="121">
        <f t="shared" si="236"/>
        <v>0</v>
      </c>
      <c r="Q1150" s="121">
        <f t="shared" si="237"/>
        <v>0</v>
      </c>
      <c r="R1150" s="122">
        <f t="shared" si="238"/>
        <v>24</v>
      </c>
      <c r="S1150" s="120">
        <f t="shared" si="239"/>
        <v>1</v>
      </c>
      <c r="T1150" s="120">
        <f t="shared" si="240"/>
        <v>1</v>
      </c>
      <c r="U1150" s="149"/>
      <c r="V1150" s="142">
        <f>+IF(M1150&lt;&gt;0,($L1150*(Lister!$F$11+Lister!$F$10*($K1150+1000)/1000)+($J1150-$L1150)*Lister!$F$9)*1.05/$M1150/60,0)</f>
        <v>0</v>
      </c>
      <c r="W1150" s="142"/>
      <c r="X1150" s="158">
        <f t="shared" si="233"/>
        <v>0</v>
      </c>
      <c r="Y1150" s="121">
        <f t="shared" si="241"/>
        <v>0</v>
      </c>
      <c r="Z1150" s="121">
        <f t="shared" si="242"/>
        <v>0</v>
      </c>
    </row>
    <row r="1151" spans="1:26" x14ac:dyDescent="0.25">
      <c r="A1151" s="37"/>
      <c r="B1151" s="57"/>
      <c r="C1151" s="57"/>
      <c r="D1151" s="57"/>
      <c r="E1151" s="57"/>
      <c r="F1151" s="57"/>
      <c r="G1151" s="70"/>
      <c r="H1151" s="71"/>
      <c r="I1151" s="70"/>
      <c r="J1151" s="61"/>
      <c r="K1151" s="61"/>
      <c r="L1151" s="61"/>
      <c r="M1151" s="61"/>
      <c r="N1151" s="120">
        <f t="shared" si="234"/>
        <v>0</v>
      </c>
      <c r="O1151" s="120">
        <f t="shared" si="235"/>
        <v>0</v>
      </c>
      <c r="P1151" s="121">
        <f t="shared" si="236"/>
        <v>0</v>
      </c>
      <c r="Q1151" s="121">
        <f t="shared" si="237"/>
        <v>0</v>
      </c>
      <c r="R1151" s="122">
        <f t="shared" si="238"/>
        <v>24</v>
      </c>
      <c r="S1151" s="120">
        <f t="shared" si="239"/>
        <v>1</v>
      </c>
      <c r="T1151" s="120">
        <f t="shared" si="240"/>
        <v>1</v>
      </c>
      <c r="U1151" s="149"/>
      <c r="V1151" s="142">
        <f>+IF(M1151&lt;&gt;0,($L1151*(Lister!$F$11+Lister!$F$10*($K1151+1000)/1000)+($J1151-$L1151)*Lister!$F$9)*1.05/$M1151/60,0)</f>
        <v>0</v>
      </c>
      <c r="W1151" s="142"/>
      <c r="X1151" s="158">
        <f t="shared" si="233"/>
        <v>0</v>
      </c>
      <c r="Y1151" s="121">
        <f t="shared" si="241"/>
        <v>0</v>
      </c>
      <c r="Z1151" s="121">
        <f t="shared" si="242"/>
        <v>0</v>
      </c>
    </row>
    <row r="1152" spans="1:26" x14ac:dyDescent="0.25">
      <c r="A1152" s="37"/>
      <c r="B1152" s="57"/>
      <c r="C1152" s="57"/>
      <c r="D1152" s="57"/>
      <c r="E1152" s="57"/>
      <c r="F1152" s="57"/>
      <c r="G1152" s="70"/>
      <c r="H1152" s="71"/>
      <c r="I1152" s="70"/>
      <c r="J1152" s="61"/>
      <c r="K1152" s="61"/>
      <c r="L1152" s="61"/>
      <c r="M1152" s="61"/>
      <c r="N1152" s="120">
        <f t="shared" si="234"/>
        <v>0</v>
      </c>
      <c r="O1152" s="120">
        <f t="shared" si="235"/>
        <v>0</v>
      </c>
      <c r="P1152" s="121">
        <f t="shared" si="236"/>
        <v>0</v>
      </c>
      <c r="Q1152" s="121">
        <f t="shared" si="237"/>
        <v>0</v>
      </c>
      <c r="R1152" s="122">
        <f t="shared" si="238"/>
        <v>24</v>
      </c>
      <c r="S1152" s="120">
        <f t="shared" si="239"/>
        <v>1</v>
      </c>
      <c r="T1152" s="120">
        <f t="shared" si="240"/>
        <v>1</v>
      </c>
      <c r="U1152" s="149"/>
      <c r="V1152" s="142">
        <f>+IF(M1152&lt;&gt;0,($L1152*(Lister!$F$11+Lister!$F$10*($K1152+1000)/1000)+($J1152-$L1152)*Lister!$F$9)*1.05/$M1152/60,0)</f>
        <v>0</v>
      </c>
      <c r="W1152" s="142"/>
      <c r="X1152" s="158">
        <f t="shared" si="233"/>
        <v>0</v>
      </c>
      <c r="Y1152" s="121">
        <f t="shared" si="241"/>
        <v>0</v>
      </c>
      <c r="Z1152" s="121">
        <f t="shared" si="242"/>
        <v>0</v>
      </c>
    </row>
    <row r="1153" spans="1:26" x14ac:dyDescent="0.25">
      <c r="A1153" s="37"/>
      <c r="B1153" s="57"/>
      <c r="C1153" s="57"/>
      <c r="D1153" s="57"/>
      <c r="E1153" s="57"/>
      <c r="F1153" s="57"/>
      <c r="G1153" s="70"/>
      <c r="H1153" s="71"/>
      <c r="I1153" s="70"/>
      <c r="J1153" s="61"/>
      <c r="K1153" s="61"/>
      <c r="L1153" s="61"/>
      <c r="M1153" s="61"/>
      <c r="N1153" s="120">
        <f t="shared" si="234"/>
        <v>0</v>
      </c>
      <c r="O1153" s="120">
        <f t="shared" si="235"/>
        <v>0</v>
      </c>
      <c r="P1153" s="121">
        <f t="shared" si="236"/>
        <v>0</v>
      </c>
      <c r="Q1153" s="121">
        <f t="shared" si="237"/>
        <v>0</v>
      </c>
      <c r="R1153" s="122">
        <f t="shared" si="238"/>
        <v>24</v>
      </c>
      <c r="S1153" s="120">
        <f t="shared" si="239"/>
        <v>1</v>
      </c>
      <c r="T1153" s="120">
        <f t="shared" si="240"/>
        <v>1</v>
      </c>
      <c r="U1153" s="149"/>
      <c r="V1153" s="142">
        <f>+IF(M1153&lt;&gt;0,($L1153*(Lister!$F$11+Lister!$F$10*($K1153+1000)/1000)+($J1153-$L1153)*Lister!$F$9)*1.05/$M1153/60,0)</f>
        <v>0</v>
      </c>
      <c r="W1153" s="142"/>
      <c r="X1153" s="158">
        <f t="shared" si="233"/>
        <v>0</v>
      </c>
      <c r="Y1153" s="121">
        <f t="shared" si="241"/>
        <v>0</v>
      </c>
      <c r="Z1153" s="121">
        <f t="shared" si="242"/>
        <v>0</v>
      </c>
    </row>
    <row r="1154" spans="1:26" x14ac:dyDescent="0.25">
      <c r="A1154" s="37"/>
      <c r="B1154" s="57"/>
      <c r="C1154" s="57"/>
      <c r="D1154" s="57"/>
      <c r="E1154" s="57"/>
      <c r="F1154" s="57"/>
      <c r="G1154" s="70"/>
      <c r="H1154" s="71"/>
      <c r="I1154" s="70"/>
      <c r="J1154" s="61"/>
      <c r="K1154" s="61"/>
      <c r="L1154" s="61"/>
      <c r="M1154" s="61"/>
      <c r="N1154" s="120">
        <f t="shared" si="234"/>
        <v>0</v>
      </c>
      <c r="O1154" s="120">
        <f t="shared" si="235"/>
        <v>0</v>
      </c>
      <c r="P1154" s="121">
        <f t="shared" si="236"/>
        <v>0</v>
      </c>
      <c r="Q1154" s="121">
        <f t="shared" si="237"/>
        <v>0</v>
      </c>
      <c r="R1154" s="122">
        <f t="shared" si="238"/>
        <v>24</v>
      </c>
      <c r="S1154" s="120">
        <f t="shared" si="239"/>
        <v>1</v>
      </c>
      <c r="T1154" s="120">
        <f t="shared" si="240"/>
        <v>1</v>
      </c>
      <c r="U1154" s="149"/>
      <c r="V1154" s="142">
        <f>+IF(M1154&lt;&gt;0,($L1154*(Lister!$F$11+Lister!$F$10*($K1154+1000)/1000)+($J1154-$L1154)*Lister!$F$9)*1.05/$M1154/60,0)</f>
        <v>0</v>
      </c>
      <c r="W1154" s="142"/>
      <c r="X1154" s="158">
        <f t="shared" si="233"/>
        <v>0</v>
      </c>
      <c r="Y1154" s="121">
        <f t="shared" si="241"/>
        <v>0</v>
      </c>
      <c r="Z1154" s="121">
        <f t="shared" si="242"/>
        <v>0</v>
      </c>
    </row>
    <row r="1155" spans="1:26" x14ac:dyDescent="0.25">
      <c r="A1155" s="37"/>
      <c r="B1155" s="57"/>
      <c r="C1155" s="57"/>
      <c r="D1155" s="57"/>
      <c r="E1155" s="57"/>
      <c r="F1155" s="57"/>
      <c r="G1155" s="70"/>
      <c r="H1155" s="71"/>
      <c r="I1155" s="70"/>
      <c r="J1155" s="61"/>
      <c r="K1155" s="61"/>
      <c r="L1155" s="61"/>
      <c r="M1155" s="61"/>
      <c r="N1155" s="120">
        <f t="shared" si="234"/>
        <v>0</v>
      </c>
      <c r="O1155" s="120">
        <f t="shared" si="235"/>
        <v>0</v>
      </c>
      <c r="P1155" s="121">
        <f t="shared" si="236"/>
        <v>0</v>
      </c>
      <c r="Q1155" s="121">
        <f t="shared" si="237"/>
        <v>0</v>
      </c>
      <c r="R1155" s="122">
        <f t="shared" si="238"/>
        <v>24</v>
      </c>
      <c r="S1155" s="120">
        <f t="shared" si="239"/>
        <v>1</v>
      </c>
      <c r="T1155" s="120">
        <f t="shared" si="240"/>
        <v>1</v>
      </c>
      <c r="U1155" s="149"/>
      <c r="V1155" s="142">
        <f>+IF(M1155&lt;&gt;0,($L1155*(Lister!$F$11+Lister!$F$10*($K1155+1000)/1000)+($J1155-$L1155)*Lister!$F$9)*1.05/$M1155/60,0)</f>
        <v>0</v>
      </c>
      <c r="W1155" s="142"/>
      <c r="X1155" s="158">
        <f t="shared" si="233"/>
        <v>0</v>
      </c>
      <c r="Y1155" s="121">
        <f t="shared" si="241"/>
        <v>0</v>
      </c>
      <c r="Z1155" s="121">
        <f t="shared" si="242"/>
        <v>0</v>
      </c>
    </row>
    <row r="1156" spans="1:26" x14ac:dyDescent="0.25">
      <c r="A1156" s="37"/>
      <c r="B1156" s="57"/>
      <c r="C1156" s="57"/>
      <c r="D1156" s="57"/>
      <c r="E1156" s="57"/>
      <c r="F1156" s="57"/>
      <c r="G1156" s="70"/>
      <c r="H1156" s="71"/>
      <c r="I1156" s="70"/>
      <c r="J1156" s="61"/>
      <c r="K1156" s="61"/>
      <c r="L1156" s="61"/>
      <c r="M1156" s="61"/>
      <c r="N1156" s="120">
        <f t="shared" si="234"/>
        <v>0</v>
      </c>
      <c r="O1156" s="120">
        <f t="shared" si="235"/>
        <v>0</v>
      </c>
      <c r="P1156" s="121">
        <f t="shared" si="236"/>
        <v>0</v>
      </c>
      <c r="Q1156" s="121">
        <f t="shared" si="237"/>
        <v>0</v>
      </c>
      <c r="R1156" s="122">
        <f t="shared" si="238"/>
        <v>24</v>
      </c>
      <c r="S1156" s="120">
        <f t="shared" si="239"/>
        <v>1</v>
      </c>
      <c r="T1156" s="120">
        <f t="shared" si="240"/>
        <v>1</v>
      </c>
      <c r="U1156" s="149"/>
      <c r="V1156" s="142">
        <f>+IF(M1156&lt;&gt;0,($L1156*(Lister!$F$11+Lister!$F$10*($K1156+1000)/1000)+($J1156-$L1156)*Lister!$F$9)*1.05/$M1156/60,0)</f>
        <v>0</v>
      </c>
      <c r="W1156" s="142"/>
      <c r="X1156" s="158">
        <f t="shared" si="233"/>
        <v>0</v>
      </c>
      <c r="Y1156" s="121">
        <f t="shared" si="241"/>
        <v>0</v>
      </c>
      <c r="Z1156" s="121">
        <f t="shared" si="242"/>
        <v>0</v>
      </c>
    </row>
    <row r="1157" spans="1:26" x14ac:dyDescent="0.25">
      <c r="A1157" s="37"/>
      <c r="B1157" s="57"/>
      <c r="C1157" s="57"/>
      <c r="D1157" s="57"/>
      <c r="E1157" s="57"/>
      <c r="F1157" s="57"/>
      <c r="G1157" s="70"/>
      <c r="H1157" s="71"/>
      <c r="I1157" s="70"/>
      <c r="J1157" s="61"/>
      <c r="K1157" s="61"/>
      <c r="L1157" s="61"/>
      <c r="M1157" s="61"/>
      <c r="N1157" s="120">
        <f t="shared" si="234"/>
        <v>0</v>
      </c>
      <c r="O1157" s="120">
        <f t="shared" si="235"/>
        <v>0</v>
      </c>
      <c r="P1157" s="121">
        <f t="shared" si="236"/>
        <v>0</v>
      </c>
      <c r="Q1157" s="121">
        <f t="shared" si="237"/>
        <v>0</v>
      </c>
      <c r="R1157" s="122">
        <f t="shared" si="238"/>
        <v>24</v>
      </c>
      <c r="S1157" s="120">
        <f t="shared" si="239"/>
        <v>1</v>
      </c>
      <c r="T1157" s="120">
        <f t="shared" si="240"/>
        <v>1</v>
      </c>
      <c r="U1157" s="149"/>
      <c r="V1157" s="142">
        <f>+IF(M1157&lt;&gt;0,($L1157*(Lister!$F$11+Lister!$F$10*($K1157+1000)/1000)+($J1157-$L1157)*Lister!$F$9)*1.05/$M1157/60,0)</f>
        <v>0</v>
      </c>
      <c r="W1157" s="142"/>
      <c r="X1157" s="158">
        <f t="shared" si="233"/>
        <v>0</v>
      </c>
      <c r="Y1157" s="121">
        <f t="shared" si="241"/>
        <v>0</v>
      </c>
      <c r="Z1157" s="121">
        <f t="shared" si="242"/>
        <v>0</v>
      </c>
    </row>
    <row r="1158" spans="1:26" x14ac:dyDescent="0.25">
      <c r="A1158" s="37"/>
      <c r="B1158" s="57"/>
      <c r="C1158" s="57"/>
      <c r="D1158" s="57"/>
      <c r="E1158" s="57"/>
      <c r="F1158" s="57"/>
      <c r="G1158" s="70"/>
      <c r="H1158" s="71"/>
      <c r="I1158" s="70"/>
      <c r="J1158" s="61"/>
      <c r="K1158" s="61"/>
      <c r="L1158" s="61"/>
      <c r="M1158" s="61"/>
      <c r="N1158" s="120">
        <f t="shared" si="234"/>
        <v>0</v>
      </c>
      <c r="O1158" s="120">
        <f t="shared" si="235"/>
        <v>0</v>
      </c>
      <c r="P1158" s="121">
        <f t="shared" si="236"/>
        <v>0</v>
      </c>
      <c r="Q1158" s="121">
        <f t="shared" si="237"/>
        <v>0</v>
      </c>
      <c r="R1158" s="122">
        <f t="shared" si="238"/>
        <v>24</v>
      </c>
      <c r="S1158" s="120">
        <f t="shared" si="239"/>
        <v>1</v>
      </c>
      <c r="T1158" s="120">
        <f t="shared" si="240"/>
        <v>1</v>
      </c>
      <c r="U1158" s="149"/>
      <c r="V1158" s="142">
        <f>+IF(M1158&lt;&gt;0,($L1158*(Lister!$F$11+Lister!$F$10*($K1158+1000)/1000)+($J1158-$L1158)*Lister!$F$9)*1.05/$M1158/60,0)</f>
        <v>0</v>
      </c>
      <c r="W1158" s="142"/>
      <c r="X1158" s="158">
        <f t="shared" ref="X1158:X1221" si="243">+V1158/60</f>
        <v>0</v>
      </c>
      <c r="Y1158" s="121">
        <f t="shared" si="241"/>
        <v>0</v>
      </c>
      <c r="Z1158" s="121">
        <f t="shared" si="242"/>
        <v>0</v>
      </c>
    </row>
    <row r="1159" spans="1:26" x14ac:dyDescent="0.25">
      <c r="A1159" s="37"/>
      <c r="B1159" s="57"/>
      <c r="C1159" s="57"/>
      <c r="D1159" s="57"/>
      <c r="E1159" s="57"/>
      <c r="F1159" s="57"/>
      <c r="G1159" s="70"/>
      <c r="H1159" s="71"/>
      <c r="I1159" s="70"/>
      <c r="J1159" s="61"/>
      <c r="K1159" s="61"/>
      <c r="L1159" s="61"/>
      <c r="M1159" s="61"/>
      <c r="N1159" s="120">
        <f t="shared" si="234"/>
        <v>0</v>
      </c>
      <c r="O1159" s="120">
        <f t="shared" si="235"/>
        <v>0</v>
      </c>
      <c r="P1159" s="121">
        <f t="shared" si="236"/>
        <v>0</v>
      </c>
      <c r="Q1159" s="121">
        <f t="shared" si="237"/>
        <v>0</v>
      </c>
      <c r="R1159" s="122">
        <f t="shared" si="238"/>
        <v>24</v>
      </c>
      <c r="S1159" s="120">
        <f t="shared" si="239"/>
        <v>1</v>
      </c>
      <c r="T1159" s="120">
        <f t="shared" si="240"/>
        <v>1</v>
      </c>
      <c r="U1159" s="149"/>
      <c r="V1159" s="142">
        <f>+IF(M1159&lt;&gt;0,($L1159*(Lister!$F$11+Lister!$F$10*($K1159+1000)/1000)+($J1159-$L1159)*Lister!$F$9)*1.05/$M1159/60,0)</f>
        <v>0</v>
      </c>
      <c r="W1159" s="142"/>
      <c r="X1159" s="158">
        <f t="shared" si="243"/>
        <v>0</v>
      </c>
      <c r="Y1159" s="121">
        <f t="shared" si="241"/>
        <v>0</v>
      </c>
      <c r="Z1159" s="121">
        <f t="shared" si="242"/>
        <v>0</v>
      </c>
    </row>
    <row r="1160" spans="1:26" x14ac:dyDescent="0.25">
      <c r="A1160" s="37"/>
      <c r="B1160" s="57"/>
      <c r="C1160" s="57"/>
      <c r="D1160" s="57"/>
      <c r="E1160" s="57"/>
      <c r="F1160" s="57"/>
      <c r="G1160" s="70"/>
      <c r="H1160" s="71"/>
      <c r="I1160" s="70"/>
      <c r="J1160" s="61"/>
      <c r="K1160" s="61"/>
      <c r="L1160" s="61"/>
      <c r="M1160" s="61"/>
      <c r="N1160" s="120">
        <f t="shared" si="234"/>
        <v>0</v>
      </c>
      <c r="O1160" s="120">
        <f t="shared" si="235"/>
        <v>0</v>
      </c>
      <c r="P1160" s="121">
        <f t="shared" si="236"/>
        <v>0</v>
      </c>
      <c r="Q1160" s="121">
        <f t="shared" si="237"/>
        <v>0</v>
      </c>
      <c r="R1160" s="122">
        <f t="shared" si="238"/>
        <v>24</v>
      </c>
      <c r="S1160" s="120">
        <f t="shared" si="239"/>
        <v>1</v>
      </c>
      <c r="T1160" s="120">
        <f t="shared" si="240"/>
        <v>1</v>
      </c>
      <c r="U1160" s="149"/>
      <c r="V1160" s="142">
        <f>+IF(M1160&lt;&gt;0,($L1160*(Lister!$F$11+Lister!$F$10*($K1160+1000)/1000)+($J1160-$L1160)*Lister!$F$9)*1.05/$M1160/60,0)</f>
        <v>0</v>
      </c>
      <c r="W1160" s="142"/>
      <c r="X1160" s="158">
        <f t="shared" si="243"/>
        <v>0</v>
      </c>
      <c r="Y1160" s="121">
        <f t="shared" si="241"/>
        <v>0</v>
      </c>
      <c r="Z1160" s="121">
        <f t="shared" si="242"/>
        <v>0</v>
      </c>
    </row>
    <row r="1161" spans="1:26" x14ac:dyDescent="0.25">
      <c r="A1161" s="37"/>
      <c r="B1161" s="57"/>
      <c r="C1161" s="57"/>
      <c r="D1161" s="57"/>
      <c r="E1161" s="57"/>
      <c r="F1161" s="57"/>
      <c r="G1161" s="70"/>
      <c r="H1161" s="71"/>
      <c r="I1161" s="70"/>
      <c r="J1161" s="61"/>
      <c r="K1161" s="61"/>
      <c r="L1161" s="61"/>
      <c r="M1161" s="61"/>
      <c r="N1161" s="120">
        <f t="shared" si="234"/>
        <v>0</v>
      </c>
      <c r="O1161" s="120">
        <f t="shared" si="235"/>
        <v>0</v>
      </c>
      <c r="P1161" s="121">
        <f t="shared" si="236"/>
        <v>0</v>
      </c>
      <c r="Q1161" s="121">
        <f t="shared" si="237"/>
        <v>0</v>
      </c>
      <c r="R1161" s="122">
        <f t="shared" si="238"/>
        <v>24</v>
      </c>
      <c r="S1161" s="120">
        <f t="shared" si="239"/>
        <v>1</v>
      </c>
      <c r="T1161" s="120">
        <f t="shared" si="240"/>
        <v>1</v>
      </c>
      <c r="U1161" s="149"/>
      <c r="V1161" s="142">
        <f>+IF(M1161&lt;&gt;0,($L1161*(Lister!$F$11+Lister!$F$10*($K1161+1000)/1000)+($J1161-$L1161)*Lister!$F$9)*1.05/$M1161/60,0)</f>
        <v>0</v>
      </c>
      <c r="W1161" s="142"/>
      <c r="X1161" s="158">
        <f t="shared" si="243"/>
        <v>0</v>
      </c>
      <c r="Y1161" s="121">
        <f t="shared" si="241"/>
        <v>0</v>
      </c>
      <c r="Z1161" s="121">
        <f t="shared" si="242"/>
        <v>0</v>
      </c>
    </row>
    <row r="1162" spans="1:26" x14ac:dyDescent="0.25">
      <c r="A1162" s="37"/>
      <c r="B1162" s="57"/>
      <c r="C1162" s="57"/>
      <c r="D1162" s="57"/>
      <c r="E1162" s="57"/>
      <c r="F1162" s="57"/>
      <c r="G1162" s="70"/>
      <c r="H1162" s="71"/>
      <c r="I1162" s="70"/>
      <c r="J1162" s="61"/>
      <c r="K1162" s="61"/>
      <c r="L1162" s="61"/>
      <c r="M1162" s="61"/>
      <c r="N1162" s="120">
        <f t="shared" si="234"/>
        <v>0</v>
      </c>
      <c r="O1162" s="120">
        <f t="shared" si="235"/>
        <v>0</v>
      </c>
      <c r="P1162" s="121">
        <f t="shared" si="236"/>
        <v>0</v>
      </c>
      <c r="Q1162" s="121">
        <f t="shared" si="237"/>
        <v>0</v>
      </c>
      <c r="R1162" s="122">
        <f t="shared" si="238"/>
        <v>24</v>
      </c>
      <c r="S1162" s="120">
        <f t="shared" si="239"/>
        <v>1</v>
      </c>
      <c r="T1162" s="120">
        <f t="shared" si="240"/>
        <v>1</v>
      </c>
      <c r="U1162" s="149"/>
      <c r="V1162" s="142">
        <f>+IF(M1162&lt;&gt;0,($L1162*(Lister!$F$11+Lister!$F$10*($K1162+1000)/1000)+($J1162-$L1162)*Lister!$F$9)*1.05/$M1162/60,0)</f>
        <v>0</v>
      </c>
      <c r="W1162" s="142"/>
      <c r="X1162" s="158">
        <f t="shared" si="243"/>
        <v>0</v>
      </c>
      <c r="Y1162" s="121">
        <f t="shared" si="241"/>
        <v>0</v>
      </c>
      <c r="Z1162" s="121">
        <f t="shared" si="242"/>
        <v>0</v>
      </c>
    </row>
    <row r="1163" spans="1:26" x14ac:dyDescent="0.25">
      <c r="A1163" s="37"/>
      <c r="B1163" s="57"/>
      <c r="C1163" s="57"/>
      <c r="D1163" s="57"/>
      <c r="E1163" s="57"/>
      <c r="F1163" s="57"/>
      <c r="G1163" s="70"/>
      <c r="H1163" s="71"/>
      <c r="I1163" s="70"/>
      <c r="J1163" s="61"/>
      <c r="K1163" s="61"/>
      <c r="L1163" s="61"/>
      <c r="M1163" s="61"/>
      <c r="N1163" s="120">
        <f t="shared" ref="N1163:N1226" si="244">J1163*K1163/1000</f>
        <v>0</v>
      </c>
      <c r="O1163" s="120">
        <f t="shared" ref="O1163:O1226" si="245">+J1163/R1163/3600</f>
        <v>0</v>
      </c>
      <c r="P1163" s="121">
        <f t="shared" ref="P1163:P1226" si="246">K1163*O1163/1000</f>
        <v>0</v>
      </c>
      <c r="Q1163" s="121">
        <f t="shared" ref="Q1163:Q1226" si="247">+IF(O1163&lt;&gt;0,M1163/O1163,0)</f>
        <v>0</v>
      </c>
      <c r="R1163" s="122">
        <f t="shared" ref="R1163:R1226" si="248">+(H1163-G1163+1)*24</f>
        <v>24</v>
      </c>
      <c r="S1163" s="120">
        <f t="shared" ref="S1163:S1226" si="249">+(I1163-G1163+1)</f>
        <v>1</v>
      </c>
      <c r="T1163" s="120">
        <f t="shared" ref="T1163:T1226" si="250">+(I1163-G1163+1)/(H1163-G1163+1)</f>
        <v>1</v>
      </c>
      <c r="U1163" s="149"/>
      <c r="V1163" s="142">
        <f>+IF(M1163&lt;&gt;0,($L1163*(Lister!$F$11+Lister!$F$10*($K1163+1000)/1000)+($J1163-$L1163)*Lister!$F$9)*1.05/$M1163/60,0)</f>
        <v>0</v>
      </c>
      <c r="W1163" s="142"/>
      <c r="X1163" s="158">
        <f t="shared" si="243"/>
        <v>0</v>
      </c>
      <c r="Y1163" s="121">
        <f t="shared" si="241"/>
        <v>0</v>
      </c>
      <c r="Z1163" s="121">
        <f t="shared" si="242"/>
        <v>0</v>
      </c>
    </row>
    <row r="1164" spans="1:26" x14ac:dyDescent="0.25">
      <c r="A1164" s="37"/>
      <c r="B1164" s="57"/>
      <c r="C1164" s="57"/>
      <c r="D1164" s="57"/>
      <c r="E1164" s="57"/>
      <c r="F1164" s="57"/>
      <c r="G1164" s="70"/>
      <c r="H1164" s="71"/>
      <c r="I1164" s="70"/>
      <c r="J1164" s="61"/>
      <c r="K1164" s="61"/>
      <c r="L1164" s="61"/>
      <c r="M1164" s="61"/>
      <c r="N1164" s="120">
        <f t="shared" si="244"/>
        <v>0</v>
      </c>
      <c r="O1164" s="120">
        <f t="shared" si="245"/>
        <v>0</v>
      </c>
      <c r="P1164" s="121">
        <f t="shared" si="246"/>
        <v>0</v>
      </c>
      <c r="Q1164" s="121">
        <f t="shared" si="247"/>
        <v>0</v>
      </c>
      <c r="R1164" s="122">
        <f t="shared" si="248"/>
        <v>24</v>
      </c>
      <c r="S1164" s="120">
        <f t="shared" si="249"/>
        <v>1</v>
      </c>
      <c r="T1164" s="120">
        <f t="shared" si="250"/>
        <v>1</v>
      </c>
      <c r="U1164" s="149"/>
      <c r="V1164" s="142">
        <f>+IF(M1164&lt;&gt;0,($L1164*(Lister!$F$11+Lister!$F$10*($K1164+1000)/1000)+($J1164-$L1164)*Lister!$F$9)*1.05/$M1164/60,0)</f>
        <v>0</v>
      </c>
      <c r="W1164" s="142"/>
      <c r="X1164" s="158">
        <f t="shared" si="243"/>
        <v>0</v>
      </c>
      <c r="Y1164" s="121">
        <f t="shared" si="241"/>
        <v>0</v>
      </c>
      <c r="Z1164" s="121">
        <f t="shared" si="242"/>
        <v>0</v>
      </c>
    </row>
    <row r="1165" spans="1:26" x14ac:dyDescent="0.25">
      <c r="A1165" s="37"/>
      <c r="B1165" s="57"/>
      <c r="C1165" s="57"/>
      <c r="D1165" s="57"/>
      <c r="E1165" s="57"/>
      <c r="F1165" s="57"/>
      <c r="G1165" s="70"/>
      <c r="H1165" s="71"/>
      <c r="I1165" s="70"/>
      <c r="J1165" s="61"/>
      <c r="K1165" s="61"/>
      <c r="L1165" s="61"/>
      <c r="M1165" s="61"/>
      <c r="N1165" s="120">
        <f t="shared" si="244"/>
        <v>0</v>
      </c>
      <c r="O1165" s="120">
        <f t="shared" si="245"/>
        <v>0</v>
      </c>
      <c r="P1165" s="121">
        <f t="shared" si="246"/>
        <v>0</v>
      </c>
      <c r="Q1165" s="121">
        <f t="shared" si="247"/>
        <v>0</v>
      </c>
      <c r="R1165" s="122">
        <f t="shared" si="248"/>
        <v>24</v>
      </c>
      <c r="S1165" s="120">
        <f t="shared" si="249"/>
        <v>1</v>
      </c>
      <c r="T1165" s="120">
        <f t="shared" si="250"/>
        <v>1</v>
      </c>
      <c r="U1165" s="149"/>
      <c r="V1165" s="142">
        <f>+IF(M1165&lt;&gt;0,($L1165*(Lister!$F$11+Lister!$F$10*($K1165+1000)/1000)+($J1165-$L1165)*Lister!$F$9)*1.05/$M1165/60,0)</f>
        <v>0</v>
      </c>
      <c r="W1165" s="142"/>
      <c r="X1165" s="158">
        <f t="shared" si="243"/>
        <v>0</v>
      </c>
      <c r="Y1165" s="121">
        <f t="shared" si="241"/>
        <v>0</v>
      </c>
      <c r="Z1165" s="121">
        <f t="shared" si="242"/>
        <v>0</v>
      </c>
    </row>
    <row r="1166" spans="1:26" x14ac:dyDescent="0.25">
      <c r="A1166" s="37"/>
      <c r="B1166" s="57"/>
      <c r="C1166" s="57"/>
      <c r="D1166" s="57"/>
      <c r="E1166" s="57"/>
      <c r="F1166" s="57"/>
      <c r="G1166" s="70"/>
      <c r="H1166" s="71"/>
      <c r="I1166" s="70"/>
      <c r="J1166" s="61"/>
      <c r="K1166" s="61"/>
      <c r="L1166" s="61"/>
      <c r="M1166" s="61"/>
      <c r="N1166" s="120">
        <f t="shared" si="244"/>
        <v>0</v>
      </c>
      <c r="O1166" s="120">
        <f t="shared" si="245"/>
        <v>0</v>
      </c>
      <c r="P1166" s="121">
        <f t="shared" si="246"/>
        <v>0</v>
      </c>
      <c r="Q1166" s="121">
        <f t="shared" si="247"/>
        <v>0</v>
      </c>
      <c r="R1166" s="122">
        <f t="shared" si="248"/>
        <v>24</v>
      </c>
      <c r="S1166" s="120">
        <f t="shared" si="249"/>
        <v>1</v>
      </c>
      <c r="T1166" s="120">
        <f t="shared" si="250"/>
        <v>1</v>
      </c>
      <c r="U1166" s="149"/>
      <c r="V1166" s="142">
        <f>+IF(M1166&lt;&gt;0,($L1166*(Lister!$F$11+Lister!$F$10*($K1166+1000)/1000)+($J1166-$L1166)*Lister!$F$9)*1.05/$M1166/60,0)</f>
        <v>0</v>
      </c>
      <c r="W1166" s="142"/>
      <c r="X1166" s="158">
        <f t="shared" si="243"/>
        <v>0</v>
      </c>
      <c r="Y1166" s="121">
        <f t="shared" si="241"/>
        <v>0</v>
      </c>
      <c r="Z1166" s="121">
        <f t="shared" si="242"/>
        <v>0</v>
      </c>
    </row>
    <row r="1167" spans="1:26" x14ac:dyDescent="0.25">
      <c r="A1167" s="37"/>
      <c r="B1167" s="57"/>
      <c r="C1167" s="57"/>
      <c r="D1167" s="57"/>
      <c r="E1167" s="57"/>
      <c r="F1167" s="57"/>
      <c r="G1167" s="70"/>
      <c r="H1167" s="71"/>
      <c r="I1167" s="70"/>
      <c r="J1167" s="61"/>
      <c r="K1167" s="61"/>
      <c r="L1167" s="61"/>
      <c r="M1167" s="61"/>
      <c r="N1167" s="120">
        <f t="shared" si="244"/>
        <v>0</v>
      </c>
      <c r="O1167" s="120">
        <f t="shared" si="245"/>
        <v>0</v>
      </c>
      <c r="P1167" s="121">
        <f t="shared" si="246"/>
        <v>0</v>
      </c>
      <c r="Q1167" s="121">
        <f t="shared" si="247"/>
        <v>0</v>
      </c>
      <c r="R1167" s="122">
        <f t="shared" si="248"/>
        <v>24</v>
      </c>
      <c r="S1167" s="120">
        <f t="shared" si="249"/>
        <v>1</v>
      </c>
      <c r="T1167" s="120">
        <f t="shared" si="250"/>
        <v>1</v>
      </c>
      <c r="U1167" s="149"/>
      <c r="V1167" s="142">
        <f>+IF(M1167&lt;&gt;0,($L1167*(Lister!$F$11+Lister!$F$10*($K1167+1000)/1000)+($J1167-$L1167)*Lister!$F$9)*1.05/$M1167/60,0)</f>
        <v>0</v>
      </c>
      <c r="W1167" s="142"/>
      <c r="X1167" s="158">
        <f t="shared" si="243"/>
        <v>0</v>
      </c>
      <c r="Y1167" s="121">
        <f t="shared" si="241"/>
        <v>0</v>
      </c>
      <c r="Z1167" s="121">
        <f t="shared" si="242"/>
        <v>0</v>
      </c>
    </row>
    <row r="1168" spans="1:26" x14ac:dyDescent="0.25">
      <c r="A1168" s="37"/>
      <c r="B1168" s="57"/>
      <c r="C1168" s="57"/>
      <c r="D1168" s="57"/>
      <c r="E1168" s="57"/>
      <c r="F1168" s="57"/>
      <c r="G1168" s="70"/>
      <c r="H1168" s="71"/>
      <c r="I1168" s="70"/>
      <c r="J1168" s="61"/>
      <c r="K1168" s="61"/>
      <c r="L1168" s="61"/>
      <c r="M1168" s="61"/>
      <c r="N1168" s="120">
        <f t="shared" si="244"/>
        <v>0</v>
      </c>
      <c r="O1168" s="120">
        <f t="shared" si="245"/>
        <v>0</v>
      </c>
      <c r="P1168" s="121">
        <f t="shared" si="246"/>
        <v>0</v>
      </c>
      <c r="Q1168" s="121">
        <f t="shared" si="247"/>
        <v>0</v>
      </c>
      <c r="R1168" s="122">
        <f t="shared" si="248"/>
        <v>24</v>
      </c>
      <c r="S1168" s="120">
        <f t="shared" si="249"/>
        <v>1</v>
      </c>
      <c r="T1168" s="120">
        <f t="shared" si="250"/>
        <v>1</v>
      </c>
      <c r="U1168" s="149"/>
      <c r="V1168" s="142">
        <f>+IF(M1168&lt;&gt;0,($L1168*(Lister!$F$11+Lister!$F$10*($K1168+1000)/1000)+($J1168-$L1168)*Lister!$F$9)*1.05/$M1168/60,0)</f>
        <v>0</v>
      </c>
      <c r="W1168" s="142"/>
      <c r="X1168" s="158">
        <f t="shared" si="243"/>
        <v>0</v>
      </c>
      <c r="Y1168" s="121">
        <f t="shared" si="241"/>
        <v>0</v>
      </c>
      <c r="Z1168" s="121">
        <f t="shared" si="242"/>
        <v>0</v>
      </c>
    </row>
    <row r="1169" spans="1:26" x14ac:dyDescent="0.25">
      <c r="A1169" s="37"/>
      <c r="B1169" s="57"/>
      <c r="C1169" s="57"/>
      <c r="D1169" s="57"/>
      <c r="E1169" s="57"/>
      <c r="F1169" s="57"/>
      <c r="G1169" s="70"/>
      <c r="H1169" s="71"/>
      <c r="I1169" s="70"/>
      <c r="J1169" s="61"/>
      <c r="K1169" s="61"/>
      <c r="L1169" s="61"/>
      <c r="M1169" s="61"/>
      <c r="N1169" s="120">
        <f t="shared" si="244"/>
        <v>0</v>
      </c>
      <c r="O1169" s="120">
        <f t="shared" si="245"/>
        <v>0</v>
      </c>
      <c r="P1169" s="121">
        <f t="shared" si="246"/>
        <v>0</v>
      </c>
      <c r="Q1169" s="121">
        <f t="shared" si="247"/>
        <v>0</v>
      </c>
      <c r="R1169" s="122">
        <f t="shared" si="248"/>
        <v>24</v>
      </c>
      <c r="S1169" s="120">
        <f t="shared" si="249"/>
        <v>1</v>
      </c>
      <c r="T1169" s="120">
        <f t="shared" si="250"/>
        <v>1</v>
      </c>
      <c r="U1169" s="149"/>
      <c r="V1169" s="142">
        <f>+IF(M1169&lt;&gt;0,($L1169*(Lister!$F$11+Lister!$F$10*($K1169+1000)/1000)+($J1169-$L1169)*Lister!$F$9)*1.05/$M1169/60,0)</f>
        <v>0</v>
      </c>
      <c r="W1169" s="142"/>
      <c r="X1169" s="158">
        <f t="shared" si="243"/>
        <v>0</v>
      </c>
      <c r="Y1169" s="121">
        <f t="shared" si="241"/>
        <v>0</v>
      </c>
      <c r="Z1169" s="121">
        <f t="shared" si="242"/>
        <v>0</v>
      </c>
    </row>
    <row r="1170" spans="1:26" x14ac:dyDescent="0.25">
      <c r="A1170" s="37"/>
      <c r="B1170" s="57"/>
      <c r="C1170" s="57"/>
      <c r="D1170" s="57"/>
      <c r="E1170" s="57"/>
      <c r="F1170" s="57"/>
      <c r="G1170" s="70"/>
      <c r="H1170" s="71"/>
      <c r="I1170" s="70"/>
      <c r="J1170" s="61"/>
      <c r="K1170" s="61"/>
      <c r="L1170" s="61"/>
      <c r="M1170" s="61"/>
      <c r="N1170" s="120">
        <f t="shared" si="244"/>
        <v>0</v>
      </c>
      <c r="O1170" s="120">
        <f t="shared" si="245"/>
        <v>0</v>
      </c>
      <c r="P1170" s="121">
        <f t="shared" si="246"/>
        <v>0</v>
      </c>
      <c r="Q1170" s="121">
        <f t="shared" si="247"/>
        <v>0</v>
      </c>
      <c r="R1170" s="122">
        <f t="shared" si="248"/>
        <v>24</v>
      </c>
      <c r="S1170" s="120">
        <f t="shared" si="249"/>
        <v>1</v>
      </c>
      <c r="T1170" s="120">
        <f t="shared" si="250"/>
        <v>1</v>
      </c>
      <c r="U1170" s="149"/>
      <c r="V1170" s="142">
        <f>+IF(M1170&lt;&gt;0,($L1170*(Lister!$F$11+Lister!$F$10*($K1170+1000)/1000)+($J1170-$L1170)*Lister!$F$9)*1.05/$M1170/60,0)</f>
        <v>0</v>
      </c>
      <c r="W1170" s="142"/>
      <c r="X1170" s="158">
        <f t="shared" si="243"/>
        <v>0</v>
      </c>
      <c r="Y1170" s="121">
        <f t="shared" ref="Y1170:Y1233" si="251">+IF(V1170&lt;&gt;0,S1170/V1170,0)</f>
        <v>0</v>
      </c>
      <c r="Z1170" s="121">
        <f t="shared" si="242"/>
        <v>0</v>
      </c>
    </row>
    <row r="1171" spans="1:26" x14ac:dyDescent="0.25">
      <c r="A1171" s="37"/>
      <c r="B1171" s="57"/>
      <c r="C1171" s="57"/>
      <c r="D1171" s="57"/>
      <c r="E1171" s="57"/>
      <c r="F1171" s="57"/>
      <c r="G1171" s="70"/>
      <c r="H1171" s="71"/>
      <c r="I1171" s="70"/>
      <c r="J1171" s="61"/>
      <c r="K1171" s="61"/>
      <c r="L1171" s="61"/>
      <c r="M1171" s="61"/>
      <c r="N1171" s="120">
        <f t="shared" si="244"/>
        <v>0</v>
      </c>
      <c r="O1171" s="120">
        <f t="shared" si="245"/>
        <v>0</v>
      </c>
      <c r="P1171" s="121">
        <f t="shared" si="246"/>
        <v>0</v>
      </c>
      <c r="Q1171" s="121">
        <f t="shared" si="247"/>
        <v>0</v>
      </c>
      <c r="R1171" s="122">
        <f t="shared" si="248"/>
        <v>24</v>
      </c>
      <c r="S1171" s="120">
        <f t="shared" si="249"/>
        <v>1</v>
      </c>
      <c r="T1171" s="120">
        <f t="shared" si="250"/>
        <v>1</v>
      </c>
      <c r="U1171" s="149"/>
      <c r="V1171" s="142">
        <f>+IF(M1171&lt;&gt;0,($L1171*(Lister!$F$11+Lister!$F$10*($K1171+1000)/1000)+($J1171-$L1171)*Lister!$F$9)*1.05/$M1171/60,0)</f>
        <v>0</v>
      </c>
      <c r="W1171" s="142"/>
      <c r="X1171" s="158">
        <f t="shared" si="243"/>
        <v>0</v>
      </c>
      <c r="Y1171" s="121">
        <f t="shared" si="251"/>
        <v>0</v>
      </c>
      <c r="Z1171" s="121">
        <f t="shared" si="242"/>
        <v>0</v>
      </c>
    </row>
    <row r="1172" spans="1:26" x14ac:dyDescent="0.25">
      <c r="A1172" s="37"/>
      <c r="B1172" s="57"/>
      <c r="C1172" s="57"/>
      <c r="D1172" s="57"/>
      <c r="E1172" s="57"/>
      <c r="F1172" s="57"/>
      <c r="G1172" s="70"/>
      <c r="H1172" s="71"/>
      <c r="I1172" s="70"/>
      <c r="J1172" s="61"/>
      <c r="K1172" s="61"/>
      <c r="L1172" s="61"/>
      <c r="M1172" s="61"/>
      <c r="N1172" s="120">
        <f t="shared" si="244"/>
        <v>0</v>
      </c>
      <c r="O1172" s="120">
        <f t="shared" si="245"/>
        <v>0</v>
      </c>
      <c r="P1172" s="121">
        <f t="shared" si="246"/>
        <v>0</v>
      </c>
      <c r="Q1172" s="121">
        <f t="shared" si="247"/>
        <v>0</v>
      </c>
      <c r="R1172" s="122">
        <f t="shared" si="248"/>
        <v>24</v>
      </c>
      <c r="S1172" s="120">
        <f t="shared" si="249"/>
        <v>1</v>
      </c>
      <c r="T1172" s="120">
        <f t="shared" si="250"/>
        <v>1</v>
      </c>
      <c r="U1172" s="149"/>
      <c r="V1172" s="142">
        <f>+IF(M1172&lt;&gt;0,($L1172*(Lister!$F$11+Lister!$F$10*($K1172+1000)/1000)+($J1172-$L1172)*Lister!$F$9)*1.05/$M1172/60,0)</f>
        <v>0</v>
      </c>
      <c r="W1172" s="142"/>
      <c r="X1172" s="158">
        <f t="shared" si="243"/>
        <v>0</v>
      </c>
      <c r="Y1172" s="121">
        <f t="shared" si="251"/>
        <v>0</v>
      </c>
      <c r="Z1172" s="121">
        <f t="shared" si="242"/>
        <v>0</v>
      </c>
    </row>
    <row r="1173" spans="1:26" x14ac:dyDescent="0.25">
      <c r="A1173" s="37"/>
      <c r="B1173" s="57"/>
      <c r="C1173" s="57"/>
      <c r="D1173" s="57"/>
      <c r="E1173" s="57"/>
      <c r="F1173" s="57"/>
      <c r="G1173" s="70"/>
      <c r="H1173" s="71"/>
      <c r="I1173" s="70"/>
      <c r="J1173" s="61"/>
      <c r="K1173" s="61"/>
      <c r="L1173" s="61"/>
      <c r="M1173" s="61"/>
      <c r="N1173" s="120">
        <f t="shared" si="244"/>
        <v>0</v>
      </c>
      <c r="O1173" s="120">
        <f t="shared" si="245"/>
        <v>0</v>
      </c>
      <c r="P1173" s="121">
        <f t="shared" si="246"/>
        <v>0</v>
      </c>
      <c r="Q1173" s="121">
        <f t="shared" si="247"/>
        <v>0</v>
      </c>
      <c r="R1173" s="122">
        <f t="shared" si="248"/>
        <v>24</v>
      </c>
      <c r="S1173" s="120">
        <f t="shared" si="249"/>
        <v>1</v>
      </c>
      <c r="T1173" s="120">
        <f t="shared" si="250"/>
        <v>1</v>
      </c>
      <c r="U1173" s="149"/>
      <c r="V1173" s="142">
        <f>+IF(M1173&lt;&gt;0,($L1173*(Lister!$F$11+Lister!$F$10*($K1173+1000)/1000)+($J1173-$L1173)*Lister!$F$9)*1.05/$M1173/60,0)</f>
        <v>0</v>
      </c>
      <c r="W1173" s="142"/>
      <c r="X1173" s="158">
        <f t="shared" si="243"/>
        <v>0</v>
      </c>
      <c r="Y1173" s="121">
        <f t="shared" si="251"/>
        <v>0</v>
      </c>
      <c r="Z1173" s="121">
        <f t="shared" si="242"/>
        <v>0</v>
      </c>
    </row>
    <row r="1174" spans="1:26" x14ac:dyDescent="0.25">
      <c r="A1174" s="37"/>
      <c r="B1174" s="57"/>
      <c r="C1174" s="57"/>
      <c r="D1174" s="57"/>
      <c r="E1174" s="57"/>
      <c r="F1174" s="57"/>
      <c r="G1174" s="70"/>
      <c r="H1174" s="71"/>
      <c r="I1174" s="70"/>
      <c r="J1174" s="61"/>
      <c r="K1174" s="61"/>
      <c r="L1174" s="61"/>
      <c r="M1174" s="61"/>
      <c r="N1174" s="120">
        <f t="shared" si="244"/>
        <v>0</v>
      </c>
      <c r="O1174" s="120">
        <f t="shared" si="245"/>
        <v>0</v>
      </c>
      <c r="P1174" s="121">
        <f t="shared" si="246"/>
        <v>0</v>
      </c>
      <c r="Q1174" s="121">
        <f t="shared" si="247"/>
        <v>0</v>
      </c>
      <c r="R1174" s="122">
        <f t="shared" si="248"/>
        <v>24</v>
      </c>
      <c r="S1174" s="120">
        <f t="shared" si="249"/>
        <v>1</v>
      </c>
      <c r="T1174" s="120">
        <f t="shared" si="250"/>
        <v>1</v>
      </c>
      <c r="U1174" s="149"/>
      <c r="V1174" s="142">
        <f>+IF(M1174&lt;&gt;0,($L1174*(Lister!$F$11+Lister!$F$10*($K1174+1000)/1000)+($J1174-$L1174)*Lister!$F$9)*1.05/$M1174/60,0)</f>
        <v>0</v>
      </c>
      <c r="W1174" s="142"/>
      <c r="X1174" s="158">
        <f t="shared" si="243"/>
        <v>0</v>
      </c>
      <c r="Y1174" s="121">
        <f t="shared" si="251"/>
        <v>0</v>
      </c>
      <c r="Z1174" s="121">
        <f t="shared" si="242"/>
        <v>0</v>
      </c>
    </row>
    <row r="1175" spans="1:26" x14ac:dyDescent="0.25">
      <c r="A1175" s="37"/>
      <c r="B1175" s="57"/>
      <c r="C1175" s="57"/>
      <c r="D1175" s="57"/>
      <c r="E1175" s="57"/>
      <c r="F1175" s="57"/>
      <c r="G1175" s="70"/>
      <c r="H1175" s="71"/>
      <c r="I1175" s="70"/>
      <c r="J1175" s="61"/>
      <c r="K1175" s="61"/>
      <c r="L1175" s="61"/>
      <c r="M1175" s="61"/>
      <c r="N1175" s="120">
        <f t="shared" si="244"/>
        <v>0</v>
      </c>
      <c r="O1175" s="120">
        <f t="shared" si="245"/>
        <v>0</v>
      </c>
      <c r="P1175" s="121">
        <f t="shared" si="246"/>
        <v>0</v>
      </c>
      <c r="Q1175" s="121">
        <f t="shared" si="247"/>
        <v>0</v>
      </c>
      <c r="R1175" s="122">
        <f t="shared" si="248"/>
        <v>24</v>
      </c>
      <c r="S1175" s="120">
        <f t="shared" si="249"/>
        <v>1</v>
      </c>
      <c r="T1175" s="120">
        <f t="shared" si="250"/>
        <v>1</v>
      </c>
      <c r="U1175" s="149"/>
      <c r="V1175" s="142">
        <f>+IF(M1175&lt;&gt;0,($L1175*(Lister!$F$11+Lister!$F$10*($K1175+1000)/1000)+($J1175-$L1175)*Lister!$F$9)*1.05/$M1175/60,0)</f>
        <v>0</v>
      </c>
      <c r="W1175" s="142"/>
      <c r="X1175" s="158">
        <f t="shared" si="243"/>
        <v>0</v>
      </c>
      <c r="Y1175" s="121">
        <f t="shared" si="251"/>
        <v>0</v>
      </c>
      <c r="Z1175" s="121">
        <f t="shared" ref="Z1175:Z1238" si="252">+IF(X1175&lt;&gt;0,T1175/X1175,0)</f>
        <v>0</v>
      </c>
    </row>
    <row r="1176" spans="1:26" x14ac:dyDescent="0.25">
      <c r="A1176" s="37"/>
      <c r="B1176" s="57"/>
      <c r="C1176" s="57"/>
      <c r="D1176" s="57"/>
      <c r="E1176" s="57"/>
      <c r="F1176" s="57"/>
      <c r="G1176" s="70"/>
      <c r="H1176" s="71"/>
      <c r="I1176" s="70"/>
      <c r="J1176" s="61"/>
      <c r="K1176" s="61"/>
      <c r="L1176" s="61"/>
      <c r="M1176" s="61"/>
      <c r="N1176" s="120">
        <f t="shared" si="244"/>
        <v>0</v>
      </c>
      <c r="O1176" s="120">
        <f t="shared" si="245"/>
        <v>0</v>
      </c>
      <c r="P1176" s="121">
        <f t="shared" si="246"/>
        <v>0</v>
      </c>
      <c r="Q1176" s="121">
        <f t="shared" si="247"/>
        <v>0</v>
      </c>
      <c r="R1176" s="122">
        <f t="shared" si="248"/>
        <v>24</v>
      </c>
      <c r="S1176" s="120">
        <f t="shared" si="249"/>
        <v>1</v>
      </c>
      <c r="T1176" s="120">
        <f t="shared" si="250"/>
        <v>1</v>
      </c>
      <c r="U1176" s="149"/>
      <c r="V1176" s="142">
        <f>+IF(M1176&lt;&gt;0,($L1176*(Lister!$F$11+Lister!$F$10*($K1176+1000)/1000)+($J1176-$L1176)*Lister!$F$9)*1.05/$M1176/60,0)</f>
        <v>0</v>
      </c>
      <c r="W1176" s="142"/>
      <c r="X1176" s="158">
        <f t="shared" si="243"/>
        <v>0</v>
      </c>
      <c r="Y1176" s="121">
        <f t="shared" si="251"/>
        <v>0</v>
      </c>
      <c r="Z1176" s="121">
        <f t="shared" si="252"/>
        <v>0</v>
      </c>
    </row>
    <row r="1177" spans="1:26" x14ac:dyDescent="0.25">
      <c r="A1177" s="37"/>
      <c r="B1177" s="57"/>
      <c r="C1177" s="57"/>
      <c r="D1177" s="57"/>
      <c r="E1177" s="57"/>
      <c r="F1177" s="57"/>
      <c r="G1177" s="70"/>
      <c r="H1177" s="71"/>
      <c r="I1177" s="70"/>
      <c r="J1177" s="61"/>
      <c r="K1177" s="61"/>
      <c r="L1177" s="61"/>
      <c r="M1177" s="61"/>
      <c r="N1177" s="120">
        <f t="shared" si="244"/>
        <v>0</v>
      </c>
      <c r="O1177" s="120">
        <f t="shared" si="245"/>
        <v>0</v>
      </c>
      <c r="P1177" s="121">
        <f t="shared" si="246"/>
        <v>0</v>
      </c>
      <c r="Q1177" s="121">
        <f t="shared" si="247"/>
        <v>0</v>
      </c>
      <c r="R1177" s="122">
        <f t="shared" si="248"/>
        <v>24</v>
      </c>
      <c r="S1177" s="120">
        <f t="shared" si="249"/>
        <v>1</v>
      </c>
      <c r="T1177" s="120">
        <f t="shared" si="250"/>
        <v>1</v>
      </c>
      <c r="U1177" s="149"/>
      <c r="V1177" s="142">
        <f>+IF(M1177&lt;&gt;0,($L1177*(Lister!$F$11+Lister!$F$10*($K1177+1000)/1000)+($J1177-$L1177)*Lister!$F$9)*1.05/$M1177/60,0)</f>
        <v>0</v>
      </c>
      <c r="W1177" s="142"/>
      <c r="X1177" s="158">
        <f t="shared" si="243"/>
        <v>0</v>
      </c>
      <c r="Y1177" s="121">
        <f t="shared" si="251"/>
        <v>0</v>
      </c>
      <c r="Z1177" s="121">
        <f t="shared" si="252"/>
        <v>0</v>
      </c>
    </row>
    <row r="1178" spans="1:26" x14ac:dyDescent="0.25">
      <c r="A1178" s="37"/>
      <c r="B1178" s="57"/>
      <c r="C1178" s="57"/>
      <c r="D1178" s="57"/>
      <c r="E1178" s="57"/>
      <c r="F1178" s="57"/>
      <c r="G1178" s="70"/>
      <c r="H1178" s="71"/>
      <c r="I1178" s="70"/>
      <c r="J1178" s="61"/>
      <c r="K1178" s="61"/>
      <c r="L1178" s="61"/>
      <c r="M1178" s="61"/>
      <c r="N1178" s="120">
        <f t="shared" si="244"/>
        <v>0</v>
      </c>
      <c r="O1178" s="120">
        <f t="shared" si="245"/>
        <v>0</v>
      </c>
      <c r="P1178" s="121">
        <f t="shared" si="246"/>
        <v>0</v>
      </c>
      <c r="Q1178" s="121">
        <f t="shared" si="247"/>
        <v>0</v>
      </c>
      <c r="R1178" s="122">
        <f t="shared" si="248"/>
        <v>24</v>
      </c>
      <c r="S1178" s="120">
        <f t="shared" si="249"/>
        <v>1</v>
      </c>
      <c r="T1178" s="120">
        <f t="shared" si="250"/>
        <v>1</v>
      </c>
      <c r="U1178" s="149"/>
      <c r="V1178" s="142">
        <f>+IF(M1178&lt;&gt;0,($L1178*(Lister!$F$11+Lister!$F$10*($K1178+1000)/1000)+($J1178-$L1178)*Lister!$F$9)*1.05/$M1178/60,0)</f>
        <v>0</v>
      </c>
      <c r="W1178" s="142"/>
      <c r="X1178" s="158">
        <f t="shared" si="243"/>
        <v>0</v>
      </c>
      <c r="Y1178" s="121">
        <f t="shared" si="251"/>
        <v>0</v>
      </c>
      <c r="Z1178" s="121">
        <f t="shared" si="252"/>
        <v>0</v>
      </c>
    </row>
    <row r="1179" spans="1:26" x14ac:dyDescent="0.25">
      <c r="A1179" s="37"/>
      <c r="B1179" s="57"/>
      <c r="C1179" s="57"/>
      <c r="D1179" s="57"/>
      <c r="E1179" s="57"/>
      <c r="F1179" s="57"/>
      <c r="G1179" s="70"/>
      <c r="H1179" s="71"/>
      <c r="I1179" s="70"/>
      <c r="J1179" s="61"/>
      <c r="K1179" s="61"/>
      <c r="L1179" s="61"/>
      <c r="M1179" s="61"/>
      <c r="N1179" s="120">
        <f t="shared" si="244"/>
        <v>0</v>
      </c>
      <c r="O1179" s="120">
        <f t="shared" si="245"/>
        <v>0</v>
      </c>
      <c r="P1179" s="121">
        <f t="shared" si="246"/>
        <v>0</v>
      </c>
      <c r="Q1179" s="121">
        <f t="shared" si="247"/>
        <v>0</v>
      </c>
      <c r="R1179" s="122">
        <f t="shared" si="248"/>
        <v>24</v>
      </c>
      <c r="S1179" s="120">
        <f t="shared" si="249"/>
        <v>1</v>
      </c>
      <c r="T1179" s="120">
        <f t="shared" si="250"/>
        <v>1</v>
      </c>
      <c r="U1179" s="149"/>
      <c r="V1179" s="142">
        <f>+IF(M1179&lt;&gt;0,($L1179*(Lister!$F$11+Lister!$F$10*($K1179+1000)/1000)+($J1179-$L1179)*Lister!$F$9)*1.05/$M1179/60,0)</f>
        <v>0</v>
      </c>
      <c r="W1179" s="142"/>
      <c r="X1179" s="158">
        <f t="shared" si="243"/>
        <v>0</v>
      </c>
      <c r="Y1179" s="121">
        <f t="shared" si="251"/>
        <v>0</v>
      </c>
      <c r="Z1179" s="121">
        <f t="shared" si="252"/>
        <v>0</v>
      </c>
    </row>
    <row r="1180" spans="1:26" x14ac:dyDescent="0.25">
      <c r="A1180" s="37"/>
      <c r="B1180" s="57"/>
      <c r="C1180" s="57"/>
      <c r="D1180" s="57"/>
      <c r="E1180" s="57"/>
      <c r="F1180" s="57"/>
      <c r="G1180" s="70"/>
      <c r="H1180" s="71"/>
      <c r="I1180" s="70"/>
      <c r="J1180" s="61"/>
      <c r="K1180" s="61"/>
      <c r="L1180" s="61"/>
      <c r="M1180" s="61"/>
      <c r="N1180" s="120">
        <f t="shared" si="244"/>
        <v>0</v>
      </c>
      <c r="O1180" s="120">
        <f t="shared" si="245"/>
        <v>0</v>
      </c>
      <c r="P1180" s="121">
        <f t="shared" si="246"/>
        <v>0</v>
      </c>
      <c r="Q1180" s="121">
        <f t="shared" si="247"/>
        <v>0</v>
      </c>
      <c r="R1180" s="122">
        <f t="shared" si="248"/>
        <v>24</v>
      </c>
      <c r="S1180" s="120">
        <f t="shared" si="249"/>
        <v>1</v>
      </c>
      <c r="T1180" s="120">
        <f t="shared" si="250"/>
        <v>1</v>
      </c>
      <c r="U1180" s="149"/>
      <c r="V1180" s="142">
        <f>+IF(M1180&lt;&gt;0,($L1180*(Lister!$F$11+Lister!$F$10*($K1180+1000)/1000)+($J1180-$L1180)*Lister!$F$9)*1.05/$M1180/60,0)</f>
        <v>0</v>
      </c>
      <c r="W1180" s="142"/>
      <c r="X1180" s="158">
        <f t="shared" si="243"/>
        <v>0</v>
      </c>
      <c r="Y1180" s="121">
        <f t="shared" si="251"/>
        <v>0</v>
      </c>
      <c r="Z1180" s="121">
        <f t="shared" si="252"/>
        <v>0</v>
      </c>
    </row>
    <row r="1181" spans="1:26" x14ac:dyDescent="0.25">
      <c r="A1181" s="37"/>
      <c r="B1181" s="57"/>
      <c r="C1181" s="57"/>
      <c r="D1181" s="57"/>
      <c r="E1181" s="57"/>
      <c r="F1181" s="57"/>
      <c r="G1181" s="70"/>
      <c r="H1181" s="71"/>
      <c r="I1181" s="70"/>
      <c r="J1181" s="61"/>
      <c r="K1181" s="61"/>
      <c r="L1181" s="61"/>
      <c r="M1181" s="61"/>
      <c r="N1181" s="120">
        <f t="shared" si="244"/>
        <v>0</v>
      </c>
      <c r="O1181" s="120">
        <f t="shared" si="245"/>
        <v>0</v>
      </c>
      <c r="P1181" s="121">
        <f t="shared" si="246"/>
        <v>0</v>
      </c>
      <c r="Q1181" s="121">
        <f t="shared" si="247"/>
        <v>0</v>
      </c>
      <c r="R1181" s="122">
        <f t="shared" si="248"/>
        <v>24</v>
      </c>
      <c r="S1181" s="120">
        <f t="shared" si="249"/>
        <v>1</v>
      </c>
      <c r="T1181" s="120">
        <f t="shared" si="250"/>
        <v>1</v>
      </c>
      <c r="U1181" s="149"/>
      <c r="V1181" s="142">
        <f>+IF(M1181&lt;&gt;0,($L1181*(Lister!$F$11+Lister!$F$10*($K1181+1000)/1000)+($J1181-$L1181)*Lister!$F$9)*1.05/$M1181/60,0)</f>
        <v>0</v>
      </c>
      <c r="W1181" s="142"/>
      <c r="X1181" s="158">
        <f t="shared" si="243"/>
        <v>0</v>
      </c>
      <c r="Y1181" s="121">
        <f t="shared" si="251"/>
        <v>0</v>
      </c>
      <c r="Z1181" s="121">
        <f t="shared" si="252"/>
        <v>0</v>
      </c>
    </row>
    <row r="1182" spans="1:26" x14ac:dyDescent="0.25">
      <c r="A1182" s="37"/>
      <c r="B1182" s="57"/>
      <c r="C1182" s="57"/>
      <c r="D1182" s="57"/>
      <c r="E1182" s="57"/>
      <c r="F1182" s="57"/>
      <c r="G1182" s="70"/>
      <c r="H1182" s="71"/>
      <c r="I1182" s="70"/>
      <c r="J1182" s="61"/>
      <c r="K1182" s="61"/>
      <c r="L1182" s="61"/>
      <c r="M1182" s="61"/>
      <c r="N1182" s="120">
        <f t="shared" si="244"/>
        <v>0</v>
      </c>
      <c r="O1182" s="120">
        <f t="shared" si="245"/>
        <v>0</v>
      </c>
      <c r="P1182" s="121">
        <f t="shared" si="246"/>
        <v>0</v>
      </c>
      <c r="Q1182" s="121">
        <f t="shared" si="247"/>
        <v>0</v>
      </c>
      <c r="R1182" s="122">
        <f t="shared" si="248"/>
        <v>24</v>
      </c>
      <c r="S1182" s="120">
        <f t="shared" si="249"/>
        <v>1</v>
      </c>
      <c r="T1182" s="120">
        <f t="shared" si="250"/>
        <v>1</v>
      </c>
      <c r="U1182" s="149"/>
      <c r="V1182" s="142">
        <f>+IF(M1182&lt;&gt;0,($L1182*(Lister!$F$11+Lister!$F$10*($K1182+1000)/1000)+($J1182-$L1182)*Lister!$F$9)*1.05/$M1182/60,0)</f>
        <v>0</v>
      </c>
      <c r="W1182" s="142"/>
      <c r="X1182" s="158">
        <f t="shared" si="243"/>
        <v>0</v>
      </c>
      <c r="Y1182" s="121">
        <f t="shared" si="251"/>
        <v>0</v>
      </c>
      <c r="Z1182" s="121">
        <f t="shared" si="252"/>
        <v>0</v>
      </c>
    </row>
    <row r="1183" spans="1:26" x14ac:dyDescent="0.25">
      <c r="A1183" s="37"/>
      <c r="B1183" s="57"/>
      <c r="C1183" s="57"/>
      <c r="D1183" s="57"/>
      <c r="E1183" s="57"/>
      <c r="F1183" s="57"/>
      <c r="G1183" s="70"/>
      <c r="H1183" s="71"/>
      <c r="I1183" s="70"/>
      <c r="J1183" s="61"/>
      <c r="K1183" s="61"/>
      <c r="L1183" s="61"/>
      <c r="M1183" s="61"/>
      <c r="N1183" s="120">
        <f t="shared" si="244"/>
        <v>0</v>
      </c>
      <c r="O1183" s="120">
        <f t="shared" si="245"/>
        <v>0</v>
      </c>
      <c r="P1183" s="121">
        <f t="shared" si="246"/>
        <v>0</v>
      </c>
      <c r="Q1183" s="121">
        <f t="shared" si="247"/>
        <v>0</v>
      </c>
      <c r="R1183" s="122">
        <f t="shared" si="248"/>
        <v>24</v>
      </c>
      <c r="S1183" s="120">
        <f t="shared" si="249"/>
        <v>1</v>
      </c>
      <c r="T1183" s="120">
        <f t="shared" si="250"/>
        <v>1</v>
      </c>
      <c r="U1183" s="149"/>
      <c r="V1183" s="142">
        <f>+IF(M1183&lt;&gt;0,($L1183*(Lister!$F$11+Lister!$F$10*($K1183+1000)/1000)+($J1183-$L1183)*Lister!$F$9)*1.05/$M1183/60,0)</f>
        <v>0</v>
      </c>
      <c r="W1183" s="142"/>
      <c r="X1183" s="158">
        <f t="shared" si="243"/>
        <v>0</v>
      </c>
      <c r="Y1183" s="121">
        <f t="shared" si="251"/>
        <v>0</v>
      </c>
      <c r="Z1183" s="121">
        <f t="shared" si="252"/>
        <v>0</v>
      </c>
    </row>
    <row r="1184" spans="1:26" x14ac:dyDescent="0.25">
      <c r="A1184" s="37"/>
      <c r="B1184" s="57"/>
      <c r="C1184" s="57"/>
      <c r="D1184" s="57"/>
      <c r="E1184" s="57"/>
      <c r="F1184" s="57"/>
      <c r="G1184" s="70"/>
      <c r="H1184" s="71"/>
      <c r="I1184" s="70"/>
      <c r="J1184" s="61"/>
      <c r="K1184" s="61"/>
      <c r="L1184" s="61"/>
      <c r="M1184" s="61"/>
      <c r="N1184" s="120">
        <f t="shared" si="244"/>
        <v>0</v>
      </c>
      <c r="O1184" s="120">
        <f t="shared" si="245"/>
        <v>0</v>
      </c>
      <c r="P1184" s="121">
        <f t="shared" si="246"/>
        <v>0</v>
      </c>
      <c r="Q1184" s="121">
        <f t="shared" si="247"/>
        <v>0</v>
      </c>
      <c r="R1184" s="122">
        <f t="shared" si="248"/>
        <v>24</v>
      </c>
      <c r="S1184" s="120">
        <f t="shared" si="249"/>
        <v>1</v>
      </c>
      <c r="T1184" s="120">
        <f t="shared" si="250"/>
        <v>1</v>
      </c>
      <c r="U1184" s="149"/>
      <c r="V1184" s="142">
        <f>+IF(M1184&lt;&gt;0,($L1184*(Lister!$F$11+Lister!$F$10*($K1184+1000)/1000)+($J1184-$L1184)*Lister!$F$9)*1.05/$M1184/60,0)</f>
        <v>0</v>
      </c>
      <c r="W1184" s="142"/>
      <c r="X1184" s="158">
        <f t="shared" si="243"/>
        <v>0</v>
      </c>
      <c r="Y1184" s="121">
        <f t="shared" si="251"/>
        <v>0</v>
      </c>
      <c r="Z1184" s="121">
        <f t="shared" si="252"/>
        <v>0</v>
      </c>
    </row>
    <row r="1185" spans="1:26" x14ac:dyDescent="0.25">
      <c r="A1185" s="37"/>
      <c r="B1185" s="57"/>
      <c r="C1185" s="57"/>
      <c r="D1185" s="57"/>
      <c r="E1185" s="57"/>
      <c r="F1185" s="57"/>
      <c r="G1185" s="70"/>
      <c r="H1185" s="71"/>
      <c r="I1185" s="70"/>
      <c r="J1185" s="61"/>
      <c r="K1185" s="61"/>
      <c r="L1185" s="61"/>
      <c r="M1185" s="61"/>
      <c r="N1185" s="120">
        <f t="shared" si="244"/>
        <v>0</v>
      </c>
      <c r="O1185" s="120">
        <f t="shared" si="245"/>
        <v>0</v>
      </c>
      <c r="P1185" s="121">
        <f t="shared" si="246"/>
        <v>0</v>
      </c>
      <c r="Q1185" s="121">
        <f t="shared" si="247"/>
        <v>0</v>
      </c>
      <c r="R1185" s="122">
        <f t="shared" si="248"/>
        <v>24</v>
      </c>
      <c r="S1185" s="120">
        <f t="shared" si="249"/>
        <v>1</v>
      </c>
      <c r="T1185" s="120">
        <f t="shared" si="250"/>
        <v>1</v>
      </c>
      <c r="U1185" s="149"/>
      <c r="V1185" s="142">
        <f>+IF(M1185&lt;&gt;0,($L1185*(Lister!$F$11+Lister!$F$10*($K1185+1000)/1000)+($J1185-$L1185)*Lister!$F$9)*1.05/$M1185/60,0)</f>
        <v>0</v>
      </c>
      <c r="W1185" s="142"/>
      <c r="X1185" s="158">
        <f t="shared" si="243"/>
        <v>0</v>
      </c>
      <c r="Y1185" s="121">
        <f t="shared" si="251"/>
        <v>0</v>
      </c>
      <c r="Z1185" s="121">
        <f t="shared" si="252"/>
        <v>0</v>
      </c>
    </row>
    <row r="1186" spans="1:26" x14ac:dyDescent="0.25">
      <c r="A1186" s="37"/>
      <c r="B1186" s="57"/>
      <c r="C1186" s="57"/>
      <c r="D1186" s="57"/>
      <c r="E1186" s="57"/>
      <c r="F1186" s="57"/>
      <c r="G1186" s="70"/>
      <c r="H1186" s="71"/>
      <c r="I1186" s="70"/>
      <c r="J1186" s="61"/>
      <c r="K1186" s="61"/>
      <c r="L1186" s="61"/>
      <c r="M1186" s="61"/>
      <c r="N1186" s="120">
        <f t="shared" si="244"/>
        <v>0</v>
      </c>
      <c r="O1186" s="120">
        <f t="shared" si="245"/>
        <v>0</v>
      </c>
      <c r="P1186" s="121">
        <f t="shared" si="246"/>
        <v>0</v>
      </c>
      <c r="Q1186" s="121">
        <f t="shared" si="247"/>
        <v>0</v>
      </c>
      <c r="R1186" s="122">
        <f t="shared" si="248"/>
        <v>24</v>
      </c>
      <c r="S1186" s="120">
        <f t="shared" si="249"/>
        <v>1</v>
      </c>
      <c r="T1186" s="120">
        <f t="shared" si="250"/>
        <v>1</v>
      </c>
      <c r="U1186" s="149"/>
      <c r="V1186" s="142">
        <f>+IF(M1186&lt;&gt;0,($L1186*(Lister!$F$11+Lister!$F$10*($K1186+1000)/1000)+($J1186-$L1186)*Lister!$F$9)*1.05/$M1186/60,0)</f>
        <v>0</v>
      </c>
      <c r="W1186" s="142"/>
      <c r="X1186" s="158">
        <f t="shared" si="243"/>
        <v>0</v>
      </c>
      <c r="Y1186" s="121">
        <f t="shared" si="251"/>
        <v>0</v>
      </c>
      <c r="Z1186" s="121">
        <f t="shared" si="252"/>
        <v>0</v>
      </c>
    </row>
    <row r="1187" spans="1:26" x14ac:dyDescent="0.25">
      <c r="A1187" s="37"/>
      <c r="B1187" s="57"/>
      <c r="C1187" s="57"/>
      <c r="D1187" s="57"/>
      <c r="E1187" s="57"/>
      <c r="F1187" s="57"/>
      <c r="G1187" s="70"/>
      <c r="H1187" s="71"/>
      <c r="I1187" s="70"/>
      <c r="J1187" s="61"/>
      <c r="K1187" s="61"/>
      <c r="L1187" s="61"/>
      <c r="M1187" s="61"/>
      <c r="N1187" s="120">
        <f t="shared" si="244"/>
        <v>0</v>
      </c>
      <c r="O1187" s="120">
        <f t="shared" si="245"/>
        <v>0</v>
      </c>
      <c r="P1187" s="121">
        <f t="shared" si="246"/>
        <v>0</v>
      </c>
      <c r="Q1187" s="121">
        <f t="shared" si="247"/>
        <v>0</v>
      </c>
      <c r="R1187" s="122">
        <f t="shared" si="248"/>
        <v>24</v>
      </c>
      <c r="S1187" s="120">
        <f t="shared" si="249"/>
        <v>1</v>
      </c>
      <c r="T1187" s="120">
        <f t="shared" si="250"/>
        <v>1</v>
      </c>
      <c r="U1187" s="149"/>
      <c r="V1187" s="142">
        <f>+IF(M1187&lt;&gt;0,($L1187*(Lister!$F$11+Lister!$F$10*($K1187+1000)/1000)+($J1187-$L1187)*Lister!$F$9)*1.05/$M1187/60,0)</f>
        <v>0</v>
      </c>
      <c r="W1187" s="142"/>
      <c r="X1187" s="158">
        <f t="shared" si="243"/>
        <v>0</v>
      </c>
      <c r="Y1187" s="121">
        <f t="shared" si="251"/>
        <v>0</v>
      </c>
      <c r="Z1187" s="121">
        <f t="shared" si="252"/>
        <v>0</v>
      </c>
    </row>
    <row r="1188" spans="1:26" x14ac:dyDescent="0.25">
      <c r="A1188" s="37"/>
      <c r="B1188" s="57"/>
      <c r="C1188" s="57"/>
      <c r="D1188" s="57"/>
      <c r="E1188" s="57"/>
      <c r="F1188" s="57"/>
      <c r="G1188" s="70"/>
      <c r="H1188" s="71"/>
      <c r="I1188" s="70"/>
      <c r="J1188" s="61"/>
      <c r="K1188" s="61"/>
      <c r="L1188" s="61"/>
      <c r="M1188" s="61"/>
      <c r="N1188" s="120">
        <f t="shared" si="244"/>
        <v>0</v>
      </c>
      <c r="O1188" s="120">
        <f t="shared" si="245"/>
        <v>0</v>
      </c>
      <c r="P1188" s="121">
        <f t="shared" si="246"/>
        <v>0</v>
      </c>
      <c r="Q1188" s="121">
        <f t="shared" si="247"/>
        <v>0</v>
      </c>
      <c r="R1188" s="122">
        <f t="shared" si="248"/>
        <v>24</v>
      </c>
      <c r="S1188" s="120">
        <f t="shared" si="249"/>
        <v>1</v>
      </c>
      <c r="T1188" s="120">
        <f t="shared" si="250"/>
        <v>1</v>
      </c>
      <c r="U1188" s="149"/>
      <c r="V1188" s="142">
        <f>+IF(M1188&lt;&gt;0,($L1188*(Lister!$F$11+Lister!$F$10*($K1188+1000)/1000)+($J1188-$L1188)*Lister!$F$9)*1.05/$M1188/60,0)</f>
        <v>0</v>
      </c>
      <c r="W1188" s="142"/>
      <c r="X1188" s="158">
        <f t="shared" si="243"/>
        <v>0</v>
      </c>
      <c r="Y1188" s="121">
        <f t="shared" si="251"/>
        <v>0</v>
      </c>
      <c r="Z1188" s="121">
        <f t="shared" si="252"/>
        <v>0</v>
      </c>
    </row>
    <row r="1189" spans="1:26" x14ac:dyDescent="0.25">
      <c r="A1189" s="37"/>
      <c r="B1189" s="57"/>
      <c r="C1189" s="57"/>
      <c r="D1189" s="57"/>
      <c r="E1189" s="57"/>
      <c r="F1189" s="57"/>
      <c r="G1189" s="70"/>
      <c r="H1189" s="71"/>
      <c r="I1189" s="70"/>
      <c r="J1189" s="61"/>
      <c r="K1189" s="61"/>
      <c r="L1189" s="61"/>
      <c r="M1189" s="61"/>
      <c r="N1189" s="120">
        <f t="shared" si="244"/>
        <v>0</v>
      </c>
      <c r="O1189" s="120">
        <f t="shared" si="245"/>
        <v>0</v>
      </c>
      <c r="P1189" s="121">
        <f t="shared" si="246"/>
        <v>0</v>
      </c>
      <c r="Q1189" s="121">
        <f t="shared" si="247"/>
        <v>0</v>
      </c>
      <c r="R1189" s="122">
        <f t="shared" si="248"/>
        <v>24</v>
      </c>
      <c r="S1189" s="120">
        <f t="shared" si="249"/>
        <v>1</v>
      </c>
      <c r="T1189" s="120">
        <f t="shared" si="250"/>
        <v>1</v>
      </c>
      <c r="U1189" s="149"/>
      <c r="V1189" s="142">
        <f>+IF(M1189&lt;&gt;0,($L1189*(Lister!$F$11+Lister!$F$10*($K1189+1000)/1000)+($J1189-$L1189)*Lister!$F$9)*1.05/$M1189/60,0)</f>
        <v>0</v>
      </c>
      <c r="W1189" s="142"/>
      <c r="X1189" s="158">
        <f t="shared" si="243"/>
        <v>0</v>
      </c>
      <c r="Y1189" s="121">
        <f t="shared" si="251"/>
        <v>0</v>
      </c>
      <c r="Z1189" s="121">
        <f t="shared" si="252"/>
        <v>0</v>
      </c>
    </row>
    <row r="1190" spans="1:26" x14ac:dyDescent="0.25">
      <c r="A1190" s="37"/>
      <c r="B1190" s="57"/>
      <c r="C1190" s="57"/>
      <c r="D1190" s="57"/>
      <c r="E1190" s="57"/>
      <c r="F1190" s="57"/>
      <c r="G1190" s="70"/>
      <c r="H1190" s="71"/>
      <c r="I1190" s="70"/>
      <c r="J1190" s="61"/>
      <c r="K1190" s="61"/>
      <c r="L1190" s="61"/>
      <c r="M1190" s="61"/>
      <c r="N1190" s="120">
        <f t="shared" si="244"/>
        <v>0</v>
      </c>
      <c r="O1190" s="120">
        <f t="shared" si="245"/>
        <v>0</v>
      </c>
      <c r="P1190" s="121">
        <f t="shared" si="246"/>
        <v>0</v>
      </c>
      <c r="Q1190" s="121">
        <f t="shared" si="247"/>
        <v>0</v>
      </c>
      <c r="R1190" s="122">
        <f t="shared" si="248"/>
        <v>24</v>
      </c>
      <c r="S1190" s="120">
        <f t="shared" si="249"/>
        <v>1</v>
      </c>
      <c r="T1190" s="120">
        <f t="shared" si="250"/>
        <v>1</v>
      </c>
      <c r="U1190" s="149"/>
      <c r="V1190" s="142">
        <f>+IF(M1190&lt;&gt;0,($L1190*(Lister!$F$11+Lister!$F$10*($K1190+1000)/1000)+($J1190-$L1190)*Lister!$F$9)*1.05/$M1190/60,0)</f>
        <v>0</v>
      </c>
      <c r="W1190" s="142"/>
      <c r="X1190" s="158">
        <f t="shared" si="243"/>
        <v>0</v>
      </c>
      <c r="Y1190" s="121">
        <f t="shared" si="251"/>
        <v>0</v>
      </c>
      <c r="Z1190" s="121">
        <f t="shared" si="252"/>
        <v>0</v>
      </c>
    </row>
    <row r="1191" spans="1:26" x14ac:dyDescent="0.25">
      <c r="A1191" s="37"/>
      <c r="B1191" s="57"/>
      <c r="C1191" s="57"/>
      <c r="D1191" s="57"/>
      <c r="E1191" s="57"/>
      <c r="F1191" s="57"/>
      <c r="G1191" s="70"/>
      <c r="H1191" s="71"/>
      <c r="I1191" s="70"/>
      <c r="J1191" s="61"/>
      <c r="K1191" s="61"/>
      <c r="L1191" s="61"/>
      <c r="M1191" s="61"/>
      <c r="N1191" s="120">
        <f t="shared" si="244"/>
        <v>0</v>
      </c>
      <c r="O1191" s="120">
        <f t="shared" si="245"/>
        <v>0</v>
      </c>
      <c r="P1191" s="121">
        <f t="shared" si="246"/>
        <v>0</v>
      </c>
      <c r="Q1191" s="121">
        <f t="shared" si="247"/>
        <v>0</v>
      </c>
      <c r="R1191" s="122">
        <f t="shared" si="248"/>
        <v>24</v>
      </c>
      <c r="S1191" s="120">
        <f t="shared" si="249"/>
        <v>1</v>
      </c>
      <c r="T1191" s="120">
        <f t="shared" si="250"/>
        <v>1</v>
      </c>
      <c r="U1191" s="149"/>
      <c r="V1191" s="142">
        <f>+IF(M1191&lt;&gt;0,($L1191*(Lister!$F$11+Lister!$F$10*($K1191+1000)/1000)+($J1191-$L1191)*Lister!$F$9)*1.05/$M1191/60,0)</f>
        <v>0</v>
      </c>
      <c r="W1191" s="142"/>
      <c r="X1191" s="158">
        <f t="shared" si="243"/>
        <v>0</v>
      </c>
      <c r="Y1191" s="121">
        <f t="shared" si="251"/>
        <v>0</v>
      </c>
      <c r="Z1191" s="121">
        <f t="shared" si="252"/>
        <v>0</v>
      </c>
    </row>
    <row r="1192" spans="1:26" x14ac:dyDescent="0.25">
      <c r="A1192" s="37"/>
      <c r="B1192" s="57"/>
      <c r="C1192" s="57"/>
      <c r="D1192" s="57"/>
      <c r="E1192" s="57"/>
      <c r="F1192" s="57"/>
      <c r="G1192" s="70"/>
      <c r="H1192" s="71"/>
      <c r="I1192" s="70"/>
      <c r="J1192" s="61"/>
      <c r="K1192" s="61"/>
      <c r="L1192" s="61"/>
      <c r="M1192" s="61"/>
      <c r="N1192" s="120">
        <f t="shared" si="244"/>
        <v>0</v>
      </c>
      <c r="O1192" s="120">
        <f t="shared" si="245"/>
        <v>0</v>
      </c>
      <c r="P1192" s="121">
        <f t="shared" si="246"/>
        <v>0</v>
      </c>
      <c r="Q1192" s="121">
        <f t="shared" si="247"/>
        <v>0</v>
      </c>
      <c r="R1192" s="122">
        <f t="shared" si="248"/>
        <v>24</v>
      </c>
      <c r="S1192" s="120">
        <f t="shared" si="249"/>
        <v>1</v>
      </c>
      <c r="T1192" s="120">
        <f t="shared" si="250"/>
        <v>1</v>
      </c>
      <c r="U1192" s="149"/>
      <c r="V1192" s="142">
        <f>+IF(M1192&lt;&gt;0,($L1192*(Lister!$F$11+Lister!$F$10*($K1192+1000)/1000)+($J1192-$L1192)*Lister!$F$9)*1.05/$M1192/60,0)</f>
        <v>0</v>
      </c>
      <c r="W1192" s="142"/>
      <c r="X1192" s="158">
        <f t="shared" si="243"/>
        <v>0</v>
      </c>
      <c r="Y1192" s="121">
        <f t="shared" si="251"/>
        <v>0</v>
      </c>
      <c r="Z1192" s="121">
        <f t="shared" si="252"/>
        <v>0</v>
      </c>
    </row>
    <row r="1193" spans="1:26" x14ac:dyDescent="0.25">
      <c r="A1193" s="37"/>
      <c r="B1193" s="57"/>
      <c r="C1193" s="57"/>
      <c r="D1193" s="57"/>
      <c r="E1193" s="57"/>
      <c r="F1193" s="57"/>
      <c r="G1193" s="70"/>
      <c r="H1193" s="71"/>
      <c r="I1193" s="70"/>
      <c r="J1193" s="61"/>
      <c r="K1193" s="61"/>
      <c r="L1193" s="61"/>
      <c r="M1193" s="61"/>
      <c r="N1193" s="120">
        <f t="shared" si="244"/>
        <v>0</v>
      </c>
      <c r="O1193" s="120">
        <f t="shared" si="245"/>
        <v>0</v>
      </c>
      <c r="P1193" s="121">
        <f t="shared" si="246"/>
        <v>0</v>
      </c>
      <c r="Q1193" s="121">
        <f t="shared" si="247"/>
        <v>0</v>
      </c>
      <c r="R1193" s="122">
        <f t="shared" si="248"/>
        <v>24</v>
      </c>
      <c r="S1193" s="120">
        <f t="shared" si="249"/>
        <v>1</v>
      </c>
      <c r="T1193" s="120">
        <f t="shared" si="250"/>
        <v>1</v>
      </c>
      <c r="U1193" s="149"/>
      <c r="V1193" s="142">
        <f>+IF(M1193&lt;&gt;0,($L1193*(Lister!$F$11+Lister!$F$10*($K1193+1000)/1000)+($J1193-$L1193)*Lister!$F$9)*1.05/$M1193/60,0)</f>
        <v>0</v>
      </c>
      <c r="W1193" s="142"/>
      <c r="X1193" s="158">
        <f t="shared" si="243"/>
        <v>0</v>
      </c>
      <c r="Y1193" s="121">
        <f t="shared" si="251"/>
        <v>0</v>
      </c>
      <c r="Z1193" s="121">
        <f t="shared" si="252"/>
        <v>0</v>
      </c>
    </row>
    <row r="1194" spans="1:26" x14ac:dyDescent="0.25">
      <c r="A1194" s="37"/>
      <c r="B1194" s="57"/>
      <c r="C1194" s="57"/>
      <c r="D1194" s="57"/>
      <c r="E1194" s="57"/>
      <c r="F1194" s="57"/>
      <c r="G1194" s="70"/>
      <c r="H1194" s="71"/>
      <c r="I1194" s="70"/>
      <c r="J1194" s="61"/>
      <c r="K1194" s="61"/>
      <c r="L1194" s="61"/>
      <c r="M1194" s="61"/>
      <c r="N1194" s="120">
        <f t="shared" si="244"/>
        <v>0</v>
      </c>
      <c r="O1194" s="120">
        <f t="shared" si="245"/>
        <v>0</v>
      </c>
      <c r="P1194" s="121">
        <f t="shared" si="246"/>
        <v>0</v>
      </c>
      <c r="Q1194" s="121">
        <f t="shared" si="247"/>
        <v>0</v>
      </c>
      <c r="R1194" s="122">
        <f t="shared" si="248"/>
        <v>24</v>
      </c>
      <c r="S1194" s="120">
        <f t="shared" si="249"/>
        <v>1</v>
      </c>
      <c r="T1194" s="120">
        <f t="shared" si="250"/>
        <v>1</v>
      </c>
      <c r="U1194" s="149"/>
      <c r="V1194" s="142">
        <f>+IF(M1194&lt;&gt;0,($L1194*(Lister!$F$11+Lister!$F$10*($K1194+1000)/1000)+($J1194-$L1194)*Lister!$F$9)*1.05/$M1194/60,0)</f>
        <v>0</v>
      </c>
      <c r="W1194" s="142"/>
      <c r="X1194" s="158">
        <f t="shared" si="243"/>
        <v>0</v>
      </c>
      <c r="Y1194" s="121">
        <f t="shared" si="251"/>
        <v>0</v>
      </c>
      <c r="Z1194" s="121">
        <f t="shared" si="252"/>
        <v>0</v>
      </c>
    </row>
    <row r="1195" spans="1:26" x14ac:dyDescent="0.25">
      <c r="A1195" s="37"/>
      <c r="B1195" s="57"/>
      <c r="C1195" s="57"/>
      <c r="D1195" s="57"/>
      <c r="E1195" s="57"/>
      <c r="F1195" s="57"/>
      <c r="G1195" s="70"/>
      <c r="H1195" s="71"/>
      <c r="I1195" s="70"/>
      <c r="J1195" s="61"/>
      <c r="K1195" s="61"/>
      <c r="L1195" s="61"/>
      <c r="M1195" s="61"/>
      <c r="N1195" s="120">
        <f t="shared" si="244"/>
        <v>0</v>
      </c>
      <c r="O1195" s="120">
        <f t="shared" si="245"/>
        <v>0</v>
      </c>
      <c r="P1195" s="121">
        <f t="shared" si="246"/>
        <v>0</v>
      </c>
      <c r="Q1195" s="121">
        <f t="shared" si="247"/>
        <v>0</v>
      </c>
      <c r="R1195" s="122">
        <f t="shared" si="248"/>
        <v>24</v>
      </c>
      <c r="S1195" s="120">
        <f t="shared" si="249"/>
        <v>1</v>
      </c>
      <c r="T1195" s="120">
        <f t="shared" si="250"/>
        <v>1</v>
      </c>
      <c r="U1195" s="149"/>
      <c r="V1195" s="142">
        <f>+IF(M1195&lt;&gt;0,($L1195*(Lister!$F$11+Lister!$F$10*($K1195+1000)/1000)+($J1195-$L1195)*Lister!$F$9)*1.05/$M1195/60,0)</f>
        <v>0</v>
      </c>
      <c r="W1195" s="142"/>
      <c r="X1195" s="158">
        <f t="shared" si="243"/>
        <v>0</v>
      </c>
      <c r="Y1195" s="121">
        <f t="shared" si="251"/>
        <v>0</v>
      </c>
      <c r="Z1195" s="121">
        <f t="shared" si="252"/>
        <v>0</v>
      </c>
    </row>
    <row r="1196" spans="1:26" x14ac:dyDescent="0.25">
      <c r="A1196" s="37"/>
      <c r="B1196" s="57"/>
      <c r="C1196" s="57"/>
      <c r="D1196" s="57"/>
      <c r="E1196" s="57"/>
      <c r="F1196" s="57"/>
      <c r="G1196" s="70"/>
      <c r="H1196" s="71"/>
      <c r="I1196" s="70"/>
      <c r="J1196" s="61"/>
      <c r="K1196" s="61"/>
      <c r="L1196" s="61"/>
      <c r="M1196" s="61"/>
      <c r="N1196" s="120">
        <f t="shared" si="244"/>
        <v>0</v>
      </c>
      <c r="O1196" s="120">
        <f t="shared" si="245"/>
        <v>0</v>
      </c>
      <c r="P1196" s="121">
        <f t="shared" si="246"/>
        <v>0</v>
      </c>
      <c r="Q1196" s="121">
        <f t="shared" si="247"/>
        <v>0</v>
      </c>
      <c r="R1196" s="122">
        <f t="shared" si="248"/>
        <v>24</v>
      </c>
      <c r="S1196" s="120">
        <f t="shared" si="249"/>
        <v>1</v>
      </c>
      <c r="T1196" s="120">
        <f t="shared" si="250"/>
        <v>1</v>
      </c>
      <c r="U1196" s="149"/>
      <c r="V1196" s="142">
        <f>+IF(M1196&lt;&gt;0,($L1196*(Lister!$F$11+Lister!$F$10*($K1196+1000)/1000)+($J1196-$L1196)*Lister!$F$9)*1.05/$M1196/60,0)</f>
        <v>0</v>
      </c>
      <c r="W1196" s="142"/>
      <c r="X1196" s="158">
        <f t="shared" si="243"/>
        <v>0</v>
      </c>
      <c r="Y1196" s="121">
        <f t="shared" si="251"/>
        <v>0</v>
      </c>
      <c r="Z1196" s="121">
        <f t="shared" si="252"/>
        <v>0</v>
      </c>
    </row>
    <row r="1197" spans="1:26" x14ac:dyDescent="0.25">
      <c r="A1197" s="37"/>
      <c r="B1197" s="57"/>
      <c r="C1197" s="57"/>
      <c r="D1197" s="57"/>
      <c r="E1197" s="57"/>
      <c r="F1197" s="57"/>
      <c r="G1197" s="70"/>
      <c r="H1197" s="71"/>
      <c r="I1197" s="70"/>
      <c r="J1197" s="61"/>
      <c r="K1197" s="61"/>
      <c r="L1197" s="61"/>
      <c r="M1197" s="61"/>
      <c r="N1197" s="120">
        <f t="shared" si="244"/>
        <v>0</v>
      </c>
      <c r="O1197" s="120">
        <f t="shared" si="245"/>
        <v>0</v>
      </c>
      <c r="P1197" s="121">
        <f t="shared" si="246"/>
        <v>0</v>
      </c>
      <c r="Q1197" s="121">
        <f t="shared" si="247"/>
        <v>0</v>
      </c>
      <c r="R1197" s="122">
        <f t="shared" si="248"/>
        <v>24</v>
      </c>
      <c r="S1197" s="120">
        <f t="shared" si="249"/>
        <v>1</v>
      </c>
      <c r="T1197" s="120">
        <f t="shared" si="250"/>
        <v>1</v>
      </c>
      <c r="U1197" s="149"/>
      <c r="V1197" s="142">
        <f>+IF(M1197&lt;&gt;0,($L1197*(Lister!$F$11+Lister!$F$10*($K1197+1000)/1000)+($J1197-$L1197)*Lister!$F$9)*1.05/$M1197/60,0)</f>
        <v>0</v>
      </c>
      <c r="W1197" s="142"/>
      <c r="X1197" s="158">
        <f t="shared" si="243"/>
        <v>0</v>
      </c>
      <c r="Y1197" s="121">
        <f t="shared" si="251"/>
        <v>0</v>
      </c>
      <c r="Z1197" s="121">
        <f t="shared" si="252"/>
        <v>0</v>
      </c>
    </row>
    <row r="1198" spans="1:26" x14ac:dyDescent="0.25">
      <c r="A1198" s="37"/>
      <c r="B1198" s="57"/>
      <c r="C1198" s="57"/>
      <c r="D1198" s="57"/>
      <c r="E1198" s="57"/>
      <c r="F1198" s="57"/>
      <c r="G1198" s="70"/>
      <c r="H1198" s="71"/>
      <c r="I1198" s="70"/>
      <c r="J1198" s="61"/>
      <c r="K1198" s="61"/>
      <c r="L1198" s="61"/>
      <c r="M1198" s="61"/>
      <c r="N1198" s="120">
        <f t="shared" si="244"/>
        <v>0</v>
      </c>
      <c r="O1198" s="120">
        <f t="shared" si="245"/>
        <v>0</v>
      </c>
      <c r="P1198" s="121">
        <f t="shared" si="246"/>
        <v>0</v>
      </c>
      <c r="Q1198" s="121">
        <f t="shared" si="247"/>
        <v>0</v>
      </c>
      <c r="R1198" s="122">
        <f t="shared" si="248"/>
        <v>24</v>
      </c>
      <c r="S1198" s="120">
        <f t="shared" si="249"/>
        <v>1</v>
      </c>
      <c r="T1198" s="120">
        <f t="shared" si="250"/>
        <v>1</v>
      </c>
      <c r="U1198" s="149"/>
      <c r="V1198" s="142">
        <f>+IF(M1198&lt;&gt;0,($L1198*(Lister!$F$11+Lister!$F$10*($K1198+1000)/1000)+($J1198-$L1198)*Lister!$F$9)*1.05/$M1198/60,0)</f>
        <v>0</v>
      </c>
      <c r="W1198" s="142"/>
      <c r="X1198" s="158">
        <f t="shared" si="243"/>
        <v>0</v>
      </c>
      <c r="Y1198" s="121">
        <f t="shared" si="251"/>
        <v>0</v>
      </c>
      <c r="Z1198" s="121">
        <f t="shared" si="252"/>
        <v>0</v>
      </c>
    </row>
    <row r="1199" spans="1:26" x14ac:dyDescent="0.25">
      <c r="A1199" s="37"/>
      <c r="B1199" s="57"/>
      <c r="C1199" s="57"/>
      <c r="D1199" s="57"/>
      <c r="E1199" s="57"/>
      <c r="F1199" s="57"/>
      <c r="G1199" s="70"/>
      <c r="H1199" s="71"/>
      <c r="I1199" s="70"/>
      <c r="J1199" s="61"/>
      <c r="K1199" s="61"/>
      <c r="L1199" s="61"/>
      <c r="M1199" s="61"/>
      <c r="N1199" s="120">
        <f t="shared" si="244"/>
        <v>0</v>
      </c>
      <c r="O1199" s="120">
        <f t="shared" si="245"/>
        <v>0</v>
      </c>
      <c r="P1199" s="121">
        <f t="shared" si="246"/>
        <v>0</v>
      </c>
      <c r="Q1199" s="121">
        <f t="shared" si="247"/>
        <v>0</v>
      </c>
      <c r="R1199" s="122">
        <f t="shared" si="248"/>
        <v>24</v>
      </c>
      <c r="S1199" s="120">
        <f t="shared" si="249"/>
        <v>1</v>
      </c>
      <c r="T1199" s="120">
        <f t="shared" si="250"/>
        <v>1</v>
      </c>
      <c r="U1199" s="149"/>
      <c r="V1199" s="142">
        <f>+IF(M1199&lt;&gt;0,($L1199*(Lister!$F$11+Lister!$F$10*($K1199+1000)/1000)+($J1199-$L1199)*Lister!$F$9)*1.05/$M1199/60,0)</f>
        <v>0</v>
      </c>
      <c r="W1199" s="142"/>
      <c r="X1199" s="158">
        <f t="shared" si="243"/>
        <v>0</v>
      </c>
      <c r="Y1199" s="121">
        <f t="shared" si="251"/>
        <v>0</v>
      </c>
      <c r="Z1199" s="121">
        <f t="shared" si="252"/>
        <v>0</v>
      </c>
    </row>
    <row r="1200" spans="1:26" x14ac:dyDescent="0.25">
      <c r="A1200" s="37"/>
      <c r="B1200" s="57"/>
      <c r="C1200" s="57"/>
      <c r="D1200" s="57"/>
      <c r="E1200" s="57"/>
      <c r="F1200" s="57"/>
      <c r="G1200" s="70"/>
      <c r="H1200" s="71"/>
      <c r="I1200" s="70"/>
      <c r="J1200" s="61"/>
      <c r="K1200" s="61"/>
      <c r="L1200" s="61"/>
      <c r="M1200" s="61"/>
      <c r="N1200" s="120">
        <f t="shared" si="244"/>
        <v>0</v>
      </c>
      <c r="O1200" s="120">
        <f t="shared" si="245"/>
        <v>0</v>
      </c>
      <c r="P1200" s="121">
        <f t="shared" si="246"/>
        <v>0</v>
      </c>
      <c r="Q1200" s="121">
        <f t="shared" si="247"/>
        <v>0</v>
      </c>
      <c r="R1200" s="122">
        <f t="shared" si="248"/>
        <v>24</v>
      </c>
      <c r="S1200" s="120">
        <f t="shared" si="249"/>
        <v>1</v>
      </c>
      <c r="T1200" s="120">
        <f t="shared" si="250"/>
        <v>1</v>
      </c>
      <c r="U1200" s="149"/>
      <c r="V1200" s="142">
        <f>+IF(M1200&lt;&gt;0,($L1200*(Lister!$F$11+Lister!$F$10*($K1200+1000)/1000)+($J1200-$L1200)*Lister!$F$9)*1.05/$M1200/60,0)</f>
        <v>0</v>
      </c>
      <c r="W1200" s="142"/>
      <c r="X1200" s="158">
        <f t="shared" si="243"/>
        <v>0</v>
      </c>
      <c r="Y1200" s="121">
        <f t="shared" si="251"/>
        <v>0</v>
      </c>
      <c r="Z1200" s="121">
        <f t="shared" si="252"/>
        <v>0</v>
      </c>
    </row>
    <row r="1201" spans="1:26" x14ac:dyDescent="0.25">
      <c r="A1201" s="37"/>
      <c r="B1201" s="57"/>
      <c r="C1201" s="57"/>
      <c r="D1201" s="57"/>
      <c r="E1201" s="57"/>
      <c r="F1201" s="57"/>
      <c r="G1201" s="70"/>
      <c r="H1201" s="71"/>
      <c r="I1201" s="70"/>
      <c r="J1201" s="61"/>
      <c r="K1201" s="61"/>
      <c r="L1201" s="61"/>
      <c r="M1201" s="61"/>
      <c r="N1201" s="120">
        <f t="shared" si="244"/>
        <v>0</v>
      </c>
      <c r="O1201" s="120">
        <f t="shared" si="245"/>
        <v>0</v>
      </c>
      <c r="P1201" s="121">
        <f t="shared" si="246"/>
        <v>0</v>
      </c>
      <c r="Q1201" s="121">
        <f t="shared" si="247"/>
        <v>0</v>
      </c>
      <c r="R1201" s="122">
        <f t="shared" si="248"/>
        <v>24</v>
      </c>
      <c r="S1201" s="120">
        <f t="shared" si="249"/>
        <v>1</v>
      </c>
      <c r="T1201" s="120">
        <f t="shared" si="250"/>
        <v>1</v>
      </c>
      <c r="U1201" s="149"/>
      <c r="V1201" s="142">
        <f>+IF(M1201&lt;&gt;0,($L1201*(Lister!$F$11+Lister!$F$10*($K1201+1000)/1000)+($J1201-$L1201)*Lister!$F$9)*1.05/$M1201/60,0)</f>
        <v>0</v>
      </c>
      <c r="W1201" s="142"/>
      <c r="X1201" s="158">
        <f t="shared" si="243"/>
        <v>0</v>
      </c>
      <c r="Y1201" s="121">
        <f t="shared" si="251"/>
        <v>0</v>
      </c>
      <c r="Z1201" s="121">
        <f t="shared" si="252"/>
        <v>0</v>
      </c>
    </row>
    <row r="1202" spans="1:26" x14ac:dyDescent="0.25">
      <c r="A1202" s="37"/>
      <c r="B1202" s="57"/>
      <c r="C1202" s="57"/>
      <c r="D1202" s="57"/>
      <c r="E1202" s="57"/>
      <c r="F1202" s="57"/>
      <c r="G1202" s="70"/>
      <c r="H1202" s="71"/>
      <c r="I1202" s="70"/>
      <c r="J1202" s="61"/>
      <c r="K1202" s="61"/>
      <c r="L1202" s="61"/>
      <c r="M1202" s="61"/>
      <c r="N1202" s="120">
        <f t="shared" si="244"/>
        <v>0</v>
      </c>
      <c r="O1202" s="120">
        <f t="shared" si="245"/>
        <v>0</v>
      </c>
      <c r="P1202" s="121">
        <f t="shared" si="246"/>
        <v>0</v>
      </c>
      <c r="Q1202" s="121">
        <f t="shared" si="247"/>
        <v>0</v>
      </c>
      <c r="R1202" s="122">
        <f t="shared" si="248"/>
        <v>24</v>
      </c>
      <c r="S1202" s="120">
        <f t="shared" si="249"/>
        <v>1</v>
      </c>
      <c r="T1202" s="120">
        <f t="shared" si="250"/>
        <v>1</v>
      </c>
      <c r="U1202" s="149"/>
      <c r="V1202" s="142">
        <f>+IF(M1202&lt;&gt;0,($L1202*(Lister!$F$11+Lister!$F$10*($K1202+1000)/1000)+($J1202-$L1202)*Lister!$F$9)*1.05/$M1202/60,0)</f>
        <v>0</v>
      </c>
      <c r="W1202" s="142"/>
      <c r="X1202" s="158">
        <f t="shared" si="243"/>
        <v>0</v>
      </c>
      <c r="Y1202" s="121">
        <f t="shared" si="251"/>
        <v>0</v>
      </c>
      <c r="Z1202" s="121">
        <f t="shared" si="252"/>
        <v>0</v>
      </c>
    </row>
    <row r="1203" spans="1:26" x14ac:dyDescent="0.25">
      <c r="A1203" s="37"/>
      <c r="B1203" s="57"/>
      <c r="C1203" s="57"/>
      <c r="D1203" s="57"/>
      <c r="E1203" s="57"/>
      <c r="F1203" s="57"/>
      <c r="G1203" s="70"/>
      <c r="H1203" s="71"/>
      <c r="I1203" s="70"/>
      <c r="J1203" s="61"/>
      <c r="K1203" s="61"/>
      <c r="L1203" s="61"/>
      <c r="M1203" s="61"/>
      <c r="N1203" s="120">
        <f t="shared" si="244"/>
        <v>0</v>
      </c>
      <c r="O1203" s="120">
        <f t="shared" si="245"/>
        <v>0</v>
      </c>
      <c r="P1203" s="121">
        <f t="shared" si="246"/>
        <v>0</v>
      </c>
      <c r="Q1203" s="121">
        <f t="shared" si="247"/>
        <v>0</v>
      </c>
      <c r="R1203" s="122">
        <f t="shared" si="248"/>
        <v>24</v>
      </c>
      <c r="S1203" s="120">
        <f t="shared" si="249"/>
        <v>1</v>
      </c>
      <c r="T1203" s="120">
        <f t="shared" si="250"/>
        <v>1</v>
      </c>
      <c r="U1203" s="149"/>
      <c r="V1203" s="142">
        <f>+IF(M1203&lt;&gt;0,($L1203*(Lister!$F$11+Lister!$F$10*($K1203+1000)/1000)+($J1203-$L1203)*Lister!$F$9)*1.05/$M1203/60,0)</f>
        <v>0</v>
      </c>
      <c r="W1203" s="142"/>
      <c r="X1203" s="158">
        <f t="shared" si="243"/>
        <v>0</v>
      </c>
      <c r="Y1203" s="121">
        <f t="shared" si="251"/>
        <v>0</v>
      </c>
      <c r="Z1203" s="121">
        <f t="shared" si="252"/>
        <v>0</v>
      </c>
    </row>
    <row r="1204" spans="1:26" x14ac:dyDescent="0.25">
      <c r="A1204" s="37"/>
      <c r="B1204" s="57"/>
      <c r="C1204" s="57"/>
      <c r="D1204" s="57"/>
      <c r="E1204" s="57"/>
      <c r="F1204" s="57"/>
      <c r="G1204" s="70"/>
      <c r="H1204" s="71"/>
      <c r="I1204" s="70"/>
      <c r="J1204" s="61"/>
      <c r="K1204" s="61"/>
      <c r="L1204" s="61"/>
      <c r="M1204" s="61"/>
      <c r="N1204" s="120">
        <f t="shared" si="244"/>
        <v>0</v>
      </c>
      <c r="O1204" s="120">
        <f t="shared" si="245"/>
        <v>0</v>
      </c>
      <c r="P1204" s="121">
        <f t="shared" si="246"/>
        <v>0</v>
      </c>
      <c r="Q1204" s="121">
        <f t="shared" si="247"/>
        <v>0</v>
      </c>
      <c r="R1204" s="122">
        <f t="shared" si="248"/>
        <v>24</v>
      </c>
      <c r="S1204" s="120">
        <f t="shared" si="249"/>
        <v>1</v>
      </c>
      <c r="T1204" s="120">
        <f t="shared" si="250"/>
        <v>1</v>
      </c>
      <c r="U1204" s="149"/>
      <c r="V1204" s="142">
        <f>+IF(M1204&lt;&gt;0,($L1204*(Lister!$F$11+Lister!$F$10*($K1204+1000)/1000)+($J1204-$L1204)*Lister!$F$9)*1.05/$M1204/60,0)</f>
        <v>0</v>
      </c>
      <c r="W1204" s="142"/>
      <c r="X1204" s="158">
        <f t="shared" si="243"/>
        <v>0</v>
      </c>
      <c r="Y1204" s="121">
        <f t="shared" si="251"/>
        <v>0</v>
      </c>
      <c r="Z1204" s="121">
        <f t="shared" si="252"/>
        <v>0</v>
      </c>
    </row>
    <row r="1205" spans="1:26" x14ac:dyDescent="0.25">
      <c r="E1205" s="57"/>
      <c r="F1205" s="57"/>
      <c r="G1205" s="70"/>
      <c r="H1205" s="71"/>
      <c r="I1205" s="70"/>
      <c r="J1205" s="61"/>
      <c r="K1205" s="61"/>
      <c r="N1205" s="120">
        <f t="shared" si="244"/>
        <v>0</v>
      </c>
      <c r="O1205" s="120">
        <f t="shared" si="245"/>
        <v>0</v>
      </c>
      <c r="P1205" s="121">
        <f t="shared" si="246"/>
        <v>0</v>
      </c>
      <c r="Q1205" s="121">
        <f t="shared" si="247"/>
        <v>0</v>
      </c>
      <c r="R1205" s="122">
        <f t="shared" si="248"/>
        <v>24</v>
      </c>
      <c r="S1205" s="120">
        <f t="shared" si="249"/>
        <v>1</v>
      </c>
      <c r="T1205" s="120">
        <f t="shared" si="250"/>
        <v>1</v>
      </c>
      <c r="U1205" s="149"/>
      <c r="V1205" s="142">
        <f>+IF(M1205&lt;&gt;0,($L1205*(Lister!$F$11+Lister!$F$10*($K1205+1000)/1000)+($J1205-$L1205)*Lister!$F$9)*1.05/$M1205/60,0)</f>
        <v>0</v>
      </c>
      <c r="W1205" s="142"/>
      <c r="X1205" s="158">
        <f t="shared" si="243"/>
        <v>0</v>
      </c>
      <c r="Y1205" s="121">
        <f t="shared" si="251"/>
        <v>0</v>
      </c>
      <c r="Z1205" s="121">
        <f t="shared" si="252"/>
        <v>0</v>
      </c>
    </row>
    <row r="1206" spans="1:26" x14ac:dyDescent="0.25">
      <c r="E1206" s="57"/>
      <c r="F1206" s="57"/>
      <c r="G1206" s="70"/>
      <c r="H1206" s="71"/>
      <c r="I1206" s="70"/>
      <c r="J1206" s="61"/>
      <c r="K1206" s="61"/>
      <c r="N1206" s="120">
        <f t="shared" si="244"/>
        <v>0</v>
      </c>
      <c r="O1206" s="120">
        <f t="shared" si="245"/>
        <v>0</v>
      </c>
      <c r="P1206" s="121">
        <f t="shared" si="246"/>
        <v>0</v>
      </c>
      <c r="Q1206" s="121">
        <f t="shared" si="247"/>
        <v>0</v>
      </c>
      <c r="R1206" s="122">
        <f t="shared" si="248"/>
        <v>24</v>
      </c>
      <c r="S1206" s="120">
        <f t="shared" si="249"/>
        <v>1</v>
      </c>
      <c r="T1206" s="120">
        <f t="shared" si="250"/>
        <v>1</v>
      </c>
      <c r="U1206" s="149"/>
      <c r="V1206" s="142">
        <f>+IF(M1206&lt;&gt;0,($L1206*(Lister!$F$11+Lister!$F$10*($K1206+1000)/1000)+($J1206-$L1206)*Lister!$F$9)*1.05/$M1206/60,0)</f>
        <v>0</v>
      </c>
      <c r="W1206" s="142"/>
      <c r="X1206" s="158">
        <f t="shared" si="243"/>
        <v>0</v>
      </c>
      <c r="Y1206" s="121">
        <f t="shared" si="251"/>
        <v>0</v>
      </c>
      <c r="Z1206" s="121">
        <f t="shared" si="252"/>
        <v>0</v>
      </c>
    </row>
    <row r="1207" spans="1:26" x14ac:dyDescent="0.25">
      <c r="E1207" s="57"/>
      <c r="F1207" s="57"/>
      <c r="G1207" s="70"/>
      <c r="H1207" s="71"/>
      <c r="I1207" s="70"/>
      <c r="J1207" s="61"/>
      <c r="K1207" s="61"/>
      <c r="N1207" s="120">
        <f t="shared" si="244"/>
        <v>0</v>
      </c>
      <c r="O1207" s="120">
        <f t="shared" si="245"/>
        <v>0</v>
      </c>
      <c r="P1207" s="121">
        <f t="shared" si="246"/>
        <v>0</v>
      </c>
      <c r="Q1207" s="121">
        <f t="shared" si="247"/>
        <v>0</v>
      </c>
      <c r="R1207" s="122">
        <f t="shared" si="248"/>
        <v>24</v>
      </c>
      <c r="S1207" s="120">
        <f t="shared" si="249"/>
        <v>1</v>
      </c>
      <c r="T1207" s="120">
        <f t="shared" si="250"/>
        <v>1</v>
      </c>
      <c r="U1207" s="149"/>
      <c r="V1207" s="142">
        <f>+IF(M1207&lt;&gt;0,($L1207*(Lister!$F$11+Lister!$F$10*($K1207+1000)/1000)+($J1207-$L1207)*Lister!$F$9)*1.05/$M1207/60,0)</f>
        <v>0</v>
      </c>
      <c r="W1207" s="142"/>
      <c r="X1207" s="158">
        <f t="shared" si="243"/>
        <v>0</v>
      </c>
      <c r="Y1207" s="121">
        <f t="shared" si="251"/>
        <v>0</v>
      </c>
      <c r="Z1207" s="121">
        <f t="shared" si="252"/>
        <v>0</v>
      </c>
    </row>
    <row r="1208" spans="1:26" x14ac:dyDescent="0.25">
      <c r="E1208" s="57"/>
      <c r="F1208" s="57"/>
      <c r="G1208" s="70"/>
      <c r="H1208" s="71"/>
      <c r="I1208" s="70"/>
      <c r="J1208" s="61"/>
      <c r="K1208" s="61"/>
      <c r="N1208" s="120">
        <f t="shared" si="244"/>
        <v>0</v>
      </c>
      <c r="O1208" s="120">
        <f t="shared" si="245"/>
        <v>0</v>
      </c>
      <c r="P1208" s="121">
        <f t="shared" si="246"/>
        <v>0</v>
      </c>
      <c r="Q1208" s="121">
        <f t="shared" si="247"/>
        <v>0</v>
      </c>
      <c r="R1208" s="122">
        <f t="shared" si="248"/>
        <v>24</v>
      </c>
      <c r="S1208" s="120">
        <f t="shared" si="249"/>
        <v>1</v>
      </c>
      <c r="T1208" s="120">
        <f t="shared" si="250"/>
        <v>1</v>
      </c>
      <c r="U1208" s="149"/>
      <c r="V1208" s="142">
        <f>+IF(M1208&lt;&gt;0,($L1208*(Lister!$F$11+Lister!$F$10*($K1208+1000)/1000)+($J1208-$L1208)*Lister!$F$9)*1.05/$M1208/60,0)</f>
        <v>0</v>
      </c>
      <c r="W1208" s="142"/>
      <c r="X1208" s="158">
        <f t="shared" si="243"/>
        <v>0</v>
      </c>
      <c r="Y1208" s="121">
        <f t="shared" si="251"/>
        <v>0</v>
      </c>
      <c r="Z1208" s="121">
        <f t="shared" si="252"/>
        <v>0</v>
      </c>
    </row>
    <row r="1209" spans="1:26" x14ac:dyDescent="0.25">
      <c r="E1209" s="57"/>
      <c r="F1209" s="57"/>
      <c r="G1209" s="70"/>
      <c r="H1209" s="71"/>
      <c r="I1209" s="70"/>
      <c r="J1209" s="61"/>
      <c r="K1209" s="61"/>
      <c r="N1209" s="120">
        <f t="shared" si="244"/>
        <v>0</v>
      </c>
      <c r="O1209" s="120">
        <f t="shared" si="245"/>
        <v>0</v>
      </c>
      <c r="P1209" s="121">
        <f t="shared" si="246"/>
        <v>0</v>
      </c>
      <c r="Q1209" s="121">
        <f t="shared" si="247"/>
        <v>0</v>
      </c>
      <c r="R1209" s="122">
        <f t="shared" si="248"/>
        <v>24</v>
      </c>
      <c r="S1209" s="120">
        <f t="shared" si="249"/>
        <v>1</v>
      </c>
      <c r="T1209" s="120">
        <f t="shared" si="250"/>
        <v>1</v>
      </c>
      <c r="U1209" s="149"/>
      <c r="V1209" s="142">
        <f>+IF(M1209&lt;&gt;0,($L1209*(Lister!$F$11+Lister!$F$10*($K1209+1000)/1000)+($J1209-$L1209)*Lister!$F$9)*1.05/$M1209/60,0)</f>
        <v>0</v>
      </c>
      <c r="W1209" s="142"/>
      <c r="X1209" s="158">
        <f t="shared" si="243"/>
        <v>0</v>
      </c>
      <c r="Y1209" s="121">
        <f t="shared" si="251"/>
        <v>0</v>
      </c>
      <c r="Z1209" s="121">
        <f t="shared" si="252"/>
        <v>0</v>
      </c>
    </row>
    <row r="1210" spans="1:26" x14ac:dyDescent="0.25">
      <c r="E1210" s="57"/>
      <c r="F1210" s="57"/>
      <c r="G1210" s="70"/>
      <c r="H1210" s="71"/>
      <c r="I1210" s="70"/>
      <c r="J1210" s="61"/>
      <c r="K1210" s="61"/>
      <c r="N1210" s="120">
        <f t="shared" si="244"/>
        <v>0</v>
      </c>
      <c r="O1210" s="120">
        <f t="shared" si="245"/>
        <v>0</v>
      </c>
      <c r="P1210" s="121">
        <f t="shared" si="246"/>
        <v>0</v>
      </c>
      <c r="Q1210" s="121">
        <f t="shared" si="247"/>
        <v>0</v>
      </c>
      <c r="R1210" s="122">
        <f t="shared" si="248"/>
        <v>24</v>
      </c>
      <c r="S1210" s="120">
        <f t="shared" si="249"/>
        <v>1</v>
      </c>
      <c r="T1210" s="120">
        <f t="shared" si="250"/>
        <v>1</v>
      </c>
      <c r="U1210" s="149"/>
      <c r="V1210" s="142">
        <f>+IF(M1210&lt;&gt;0,($L1210*(Lister!$F$11+Lister!$F$10*($K1210+1000)/1000)+($J1210-$L1210)*Lister!$F$9)*1.05/$M1210/60,0)</f>
        <v>0</v>
      </c>
      <c r="W1210" s="142"/>
      <c r="X1210" s="158">
        <f t="shared" si="243"/>
        <v>0</v>
      </c>
      <c r="Y1210" s="121">
        <f t="shared" si="251"/>
        <v>0</v>
      </c>
      <c r="Z1210" s="121">
        <f t="shared" si="252"/>
        <v>0</v>
      </c>
    </row>
    <row r="1211" spans="1:26" x14ac:dyDescent="0.25">
      <c r="E1211" s="57"/>
      <c r="F1211" s="57"/>
      <c r="G1211" s="70"/>
      <c r="H1211" s="71"/>
      <c r="I1211" s="70"/>
      <c r="J1211" s="61"/>
      <c r="K1211" s="61"/>
      <c r="N1211" s="120">
        <f t="shared" si="244"/>
        <v>0</v>
      </c>
      <c r="O1211" s="120">
        <f t="shared" si="245"/>
        <v>0</v>
      </c>
      <c r="P1211" s="121">
        <f t="shared" si="246"/>
        <v>0</v>
      </c>
      <c r="Q1211" s="121">
        <f t="shared" si="247"/>
        <v>0</v>
      </c>
      <c r="R1211" s="122">
        <f t="shared" si="248"/>
        <v>24</v>
      </c>
      <c r="S1211" s="120">
        <f t="shared" si="249"/>
        <v>1</v>
      </c>
      <c r="T1211" s="120">
        <f t="shared" si="250"/>
        <v>1</v>
      </c>
      <c r="U1211" s="149"/>
      <c r="V1211" s="142">
        <f>+IF(M1211&lt;&gt;0,($L1211*(Lister!$F$11+Lister!$F$10*($K1211+1000)/1000)+($J1211-$L1211)*Lister!$F$9)*1.05/$M1211/60,0)</f>
        <v>0</v>
      </c>
      <c r="W1211" s="142"/>
      <c r="X1211" s="158">
        <f t="shared" si="243"/>
        <v>0</v>
      </c>
      <c r="Y1211" s="121">
        <f t="shared" si="251"/>
        <v>0</v>
      </c>
      <c r="Z1211" s="121">
        <f t="shared" si="252"/>
        <v>0</v>
      </c>
    </row>
    <row r="1212" spans="1:26" x14ac:dyDescent="0.25">
      <c r="E1212" s="57"/>
      <c r="F1212" s="57"/>
      <c r="G1212" s="70"/>
      <c r="H1212" s="71"/>
      <c r="I1212" s="70"/>
      <c r="J1212" s="61"/>
      <c r="K1212" s="61"/>
      <c r="N1212" s="120">
        <f t="shared" si="244"/>
        <v>0</v>
      </c>
      <c r="O1212" s="120">
        <f t="shared" si="245"/>
        <v>0</v>
      </c>
      <c r="P1212" s="121">
        <f t="shared" si="246"/>
        <v>0</v>
      </c>
      <c r="Q1212" s="121">
        <f t="shared" si="247"/>
        <v>0</v>
      </c>
      <c r="R1212" s="122">
        <f t="shared" si="248"/>
        <v>24</v>
      </c>
      <c r="S1212" s="120">
        <f t="shared" si="249"/>
        <v>1</v>
      </c>
      <c r="T1212" s="120">
        <f t="shared" si="250"/>
        <v>1</v>
      </c>
      <c r="U1212" s="149"/>
      <c r="V1212" s="142">
        <f>+IF(M1212&lt;&gt;0,($L1212*(Lister!$F$11+Lister!$F$10*($K1212+1000)/1000)+($J1212-$L1212)*Lister!$F$9)*1.05/$M1212/60,0)</f>
        <v>0</v>
      </c>
      <c r="W1212" s="142"/>
      <c r="X1212" s="158">
        <f t="shared" si="243"/>
        <v>0</v>
      </c>
      <c r="Y1212" s="121">
        <f t="shared" si="251"/>
        <v>0</v>
      </c>
      <c r="Z1212" s="121">
        <f t="shared" si="252"/>
        <v>0</v>
      </c>
    </row>
    <row r="1213" spans="1:26" x14ac:dyDescent="0.25">
      <c r="E1213" s="57"/>
      <c r="F1213" s="57"/>
      <c r="G1213" s="70"/>
      <c r="H1213" s="71"/>
      <c r="I1213" s="70"/>
      <c r="J1213" s="61"/>
      <c r="K1213" s="61"/>
      <c r="N1213" s="120">
        <f t="shared" si="244"/>
        <v>0</v>
      </c>
      <c r="O1213" s="120">
        <f t="shared" si="245"/>
        <v>0</v>
      </c>
      <c r="P1213" s="121">
        <f t="shared" si="246"/>
        <v>0</v>
      </c>
      <c r="Q1213" s="121">
        <f t="shared" si="247"/>
        <v>0</v>
      </c>
      <c r="R1213" s="122">
        <f t="shared" si="248"/>
        <v>24</v>
      </c>
      <c r="S1213" s="120">
        <f t="shared" si="249"/>
        <v>1</v>
      </c>
      <c r="T1213" s="120">
        <f t="shared" si="250"/>
        <v>1</v>
      </c>
      <c r="U1213" s="149"/>
      <c r="V1213" s="142">
        <f>+IF(M1213&lt;&gt;0,($L1213*(Lister!$F$11+Lister!$F$10*($K1213+1000)/1000)+($J1213-$L1213)*Lister!$F$9)*1.05/$M1213/60,0)</f>
        <v>0</v>
      </c>
      <c r="W1213" s="142"/>
      <c r="X1213" s="158">
        <f t="shared" si="243"/>
        <v>0</v>
      </c>
      <c r="Y1213" s="121">
        <f t="shared" si="251"/>
        <v>0</v>
      </c>
      <c r="Z1213" s="121">
        <f t="shared" si="252"/>
        <v>0</v>
      </c>
    </row>
    <row r="1214" spans="1:26" x14ac:dyDescent="0.25">
      <c r="E1214" s="57"/>
      <c r="F1214" s="57"/>
      <c r="G1214" s="70"/>
      <c r="H1214" s="71"/>
      <c r="I1214" s="70"/>
      <c r="J1214" s="61"/>
      <c r="K1214" s="61"/>
      <c r="N1214" s="120">
        <f t="shared" si="244"/>
        <v>0</v>
      </c>
      <c r="O1214" s="120">
        <f t="shared" si="245"/>
        <v>0</v>
      </c>
      <c r="P1214" s="121">
        <f t="shared" si="246"/>
        <v>0</v>
      </c>
      <c r="Q1214" s="121">
        <f t="shared" si="247"/>
        <v>0</v>
      </c>
      <c r="R1214" s="122">
        <f t="shared" si="248"/>
        <v>24</v>
      </c>
      <c r="S1214" s="120">
        <f t="shared" si="249"/>
        <v>1</v>
      </c>
      <c r="T1214" s="120">
        <f t="shared" si="250"/>
        <v>1</v>
      </c>
      <c r="U1214" s="149"/>
      <c r="V1214" s="142">
        <f>+IF(M1214&lt;&gt;0,($L1214*(Lister!$F$11+Lister!$F$10*($K1214+1000)/1000)+($J1214-$L1214)*Lister!$F$9)*1.05/$M1214/60,0)</f>
        <v>0</v>
      </c>
      <c r="W1214" s="142"/>
      <c r="X1214" s="158">
        <f t="shared" si="243"/>
        <v>0</v>
      </c>
      <c r="Y1214" s="121">
        <f t="shared" si="251"/>
        <v>0</v>
      </c>
      <c r="Z1214" s="121">
        <f t="shared" si="252"/>
        <v>0</v>
      </c>
    </row>
    <row r="1215" spans="1:26" x14ac:dyDescent="0.25">
      <c r="E1215" s="57"/>
      <c r="F1215" s="57"/>
      <c r="G1215" s="70"/>
      <c r="H1215" s="71"/>
      <c r="I1215" s="70"/>
      <c r="J1215" s="61"/>
      <c r="K1215" s="61"/>
      <c r="N1215" s="120">
        <f t="shared" si="244"/>
        <v>0</v>
      </c>
      <c r="O1215" s="120">
        <f t="shared" si="245"/>
        <v>0</v>
      </c>
      <c r="P1215" s="121">
        <f t="shared" si="246"/>
        <v>0</v>
      </c>
      <c r="Q1215" s="121">
        <f t="shared" si="247"/>
        <v>0</v>
      </c>
      <c r="R1215" s="122">
        <f t="shared" si="248"/>
        <v>24</v>
      </c>
      <c r="S1215" s="120">
        <f t="shared" si="249"/>
        <v>1</v>
      </c>
      <c r="T1215" s="120">
        <f t="shared" si="250"/>
        <v>1</v>
      </c>
      <c r="U1215" s="149"/>
      <c r="V1215" s="142">
        <f>+IF(M1215&lt;&gt;0,($L1215*(Lister!$F$11+Lister!$F$10*($K1215+1000)/1000)+($J1215-$L1215)*Lister!$F$9)*1.05/$M1215/60,0)</f>
        <v>0</v>
      </c>
      <c r="W1215" s="142"/>
      <c r="X1215" s="158">
        <f t="shared" si="243"/>
        <v>0</v>
      </c>
      <c r="Y1215" s="121">
        <f t="shared" si="251"/>
        <v>0</v>
      </c>
      <c r="Z1215" s="121">
        <f t="shared" si="252"/>
        <v>0</v>
      </c>
    </row>
    <row r="1216" spans="1:26" x14ac:dyDescent="0.25">
      <c r="E1216" s="57"/>
      <c r="F1216" s="57"/>
      <c r="G1216" s="70"/>
      <c r="H1216" s="71"/>
      <c r="I1216" s="70"/>
      <c r="J1216" s="61"/>
      <c r="K1216" s="61"/>
      <c r="N1216" s="120">
        <f t="shared" si="244"/>
        <v>0</v>
      </c>
      <c r="O1216" s="120">
        <f t="shared" si="245"/>
        <v>0</v>
      </c>
      <c r="P1216" s="121">
        <f t="shared" si="246"/>
        <v>0</v>
      </c>
      <c r="Q1216" s="121">
        <f t="shared" si="247"/>
        <v>0</v>
      </c>
      <c r="R1216" s="122">
        <f t="shared" si="248"/>
        <v>24</v>
      </c>
      <c r="S1216" s="120">
        <f t="shared" si="249"/>
        <v>1</v>
      </c>
      <c r="T1216" s="120">
        <f t="shared" si="250"/>
        <v>1</v>
      </c>
      <c r="U1216" s="149"/>
      <c r="V1216" s="142">
        <f>+IF(M1216&lt;&gt;0,($L1216*(Lister!$F$11+Lister!$F$10*($K1216+1000)/1000)+($J1216-$L1216)*Lister!$F$9)*1.05/$M1216/60,0)</f>
        <v>0</v>
      </c>
      <c r="W1216" s="142"/>
      <c r="X1216" s="158">
        <f t="shared" si="243"/>
        <v>0</v>
      </c>
      <c r="Y1216" s="121">
        <f t="shared" si="251"/>
        <v>0</v>
      </c>
      <c r="Z1216" s="121">
        <f t="shared" si="252"/>
        <v>0</v>
      </c>
    </row>
    <row r="1217" spans="5:26" x14ac:dyDescent="0.25">
      <c r="E1217" s="57"/>
      <c r="F1217" s="57"/>
      <c r="G1217" s="70"/>
      <c r="H1217" s="71"/>
      <c r="I1217" s="70"/>
      <c r="J1217" s="61"/>
      <c r="K1217" s="61"/>
      <c r="N1217" s="120">
        <f t="shared" si="244"/>
        <v>0</v>
      </c>
      <c r="O1217" s="120">
        <f t="shared" si="245"/>
        <v>0</v>
      </c>
      <c r="P1217" s="121">
        <f t="shared" si="246"/>
        <v>0</v>
      </c>
      <c r="Q1217" s="121">
        <f t="shared" si="247"/>
        <v>0</v>
      </c>
      <c r="R1217" s="122">
        <f t="shared" si="248"/>
        <v>24</v>
      </c>
      <c r="S1217" s="120">
        <f t="shared" si="249"/>
        <v>1</v>
      </c>
      <c r="T1217" s="120">
        <f t="shared" si="250"/>
        <v>1</v>
      </c>
      <c r="U1217" s="149"/>
      <c r="V1217" s="142">
        <f>+IF(M1217&lt;&gt;0,($L1217*(Lister!$F$11+Lister!$F$10*($K1217+1000)/1000)+($J1217-$L1217)*Lister!$F$9)*1.05/$M1217/60,0)</f>
        <v>0</v>
      </c>
      <c r="W1217" s="142"/>
      <c r="X1217" s="158">
        <f t="shared" si="243"/>
        <v>0</v>
      </c>
      <c r="Y1217" s="121">
        <f t="shared" si="251"/>
        <v>0</v>
      </c>
      <c r="Z1217" s="121">
        <f t="shared" si="252"/>
        <v>0</v>
      </c>
    </row>
    <row r="1218" spans="5:26" x14ac:dyDescent="0.25">
      <c r="E1218" s="57"/>
      <c r="F1218" s="57"/>
      <c r="G1218" s="70"/>
      <c r="H1218" s="71"/>
      <c r="I1218" s="70"/>
      <c r="J1218" s="61"/>
      <c r="K1218" s="61"/>
      <c r="N1218" s="120">
        <f t="shared" si="244"/>
        <v>0</v>
      </c>
      <c r="O1218" s="120">
        <f t="shared" si="245"/>
        <v>0</v>
      </c>
      <c r="P1218" s="121">
        <f t="shared" si="246"/>
        <v>0</v>
      </c>
      <c r="Q1218" s="121">
        <f t="shared" si="247"/>
        <v>0</v>
      </c>
      <c r="R1218" s="122">
        <f t="shared" si="248"/>
        <v>24</v>
      </c>
      <c r="S1218" s="120">
        <f t="shared" si="249"/>
        <v>1</v>
      </c>
      <c r="T1218" s="120">
        <f t="shared" si="250"/>
        <v>1</v>
      </c>
      <c r="U1218" s="149"/>
      <c r="V1218" s="142">
        <f>+IF(M1218&lt;&gt;0,($L1218*(Lister!$F$11+Lister!$F$10*($K1218+1000)/1000)+($J1218-$L1218)*Lister!$F$9)*1.05/$M1218/60,0)</f>
        <v>0</v>
      </c>
      <c r="W1218" s="142"/>
      <c r="X1218" s="158">
        <f t="shared" si="243"/>
        <v>0</v>
      </c>
      <c r="Y1218" s="121">
        <f t="shared" si="251"/>
        <v>0</v>
      </c>
      <c r="Z1218" s="121">
        <f t="shared" si="252"/>
        <v>0</v>
      </c>
    </row>
    <row r="1219" spans="5:26" x14ac:dyDescent="0.25">
      <c r="E1219" s="57"/>
      <c r="F1219" s="57"/>
      <c r="G1219" s="70"/>
      <c r="H1219" s="71"/>
      <c r="I1219" s="70"/>
      <c r="J1219" s="61"/>
      <c r="K1219" s="61"/>
      <c r="N1219" s="120">
        <f t="shared" si="244"/>
        <v>0</v>
      </c>
      <c r="O1219" s="120">
        <f t="shared" si="245"/>
        <v>0</v>
      </c>
      <c r="P1219" s="121">
        <f t="shared" si="246"/>
        <v>0</v>
      </c>
      <c r="Q1219" s="121">
        <f t="shared" si="247"/>
        <v>0</v>
      </c>
      <c r="R1219" s="122">
        <f t="shared" si="248"/>
        <v>24</v>
      </c>
      <c r="S1219" s="120">
        <f t="shared" si="249"/>
        <v>1</v>
      </c>
      <c r="T1219" s="120">
        <f t="shared" si="250"/>
        <v>1</v>
      </c>
      <c r="U1219" s="149"/>
      <c r="V1219" s="142">
        <f>+IF(M1219&lt;&gt;0,($L1219*(Lister!$F$11+Lister!$F$10*($K1219+1000)/1000)+($J1219-$L1219)*Lister!$F$9)*1.05/$M1219/60,0)</f>
        <v>0</v>
      </c>
      <c r="W1219" s="142"/>
      <c r="X1219" s="158">
        <f t="shared" si="243"/>
        <v>0</v>
      </c>
      <c r="Y1219" s="121">
        <f t="shared" si="251"/>
        <v>0</v>
      </c>
      <c r="Z1219" s="121">
        <f t="shared" si="252"/>
        <v>0</v>
      </c>
    </row>
    <row r="1220" spans="5:26" x14ac:dyDescent="0.25">
      <c r="E1220" s="57"/>
      <c r="F1220" s="57"/>
      <c r="G1220" s="70"/>
      <c r="H1220" s="71"/>
      <c r="I1220" s="70"/>
      <c r="J1220" s="61"/>
      <c r="K1220" s="61"/>
      <c r="N1220" s="120">
        <f t="shared" si="244"/>
        <v>0</v>
      </c>
      <c r="O1220" s="120">
        <f t="shared" si="245"/>
        <v>0</v>
      </c>
      <c r="P1220" s="121">
        <f t="shared" si="246"/>
        <v>0</v>
      </c>
      <c r="Q1220" s="121">
        <f t="shared" si="247"/>
        <v>0</v>
      </c>
      <c r="R1220" s="122">
        <f t="shared" si="248"/>
        <v>24</v>
      </c>
      <c r="S1220" s="120">
        <f t="shared" si="249"/>
        <v>1</v>
      </c>
      <c r="T1220" s="120">
        <f t="shared" si="250"/>
        <v>1</v>
      </c>
      <c r="U1220" s="149"/>
      <c r="V1220" s="142">
        <f>+IF(M1220&lt;&gt;0,($L1220*(Lister!$F$11+Lister!$F$10*($K1220+1000)/1000)+($J1220-$L1220)*Lister!$F$9)*1.05/$M1220/60,0)</f>
        <v>0</v>
      </c>
      <c r="W1220" s="142"/>
      <c r="X1220" s="158">
        <f t="shared" si="243"/>
        <v>0</v>
      </c>
      <c r="Y1220" s="121">
        <f t="shared" si="251"/>
        <v>0</v>
      </c>
      <c r="Z1220" s="121">
        <f t="shared" si="252"/>
        <v>0</v>
      </c>
    </row>
    <row r="1221" spans="5:26" x14ac:dyDescent="0.25">
      <c r="E1221" s="57"/>
      <c r="F1221" s="57"/>
      <c r="G1221" s="70"/>
      <c r="H1221" s="71"/>
      <c r="I1221" s="70"/>
      <c r="J1221" s="61"/>
      <c r="K1221" s="61"/>
      <c r="N1221" s="120">
        <f t="shared" si="244"/>
        <v>0</v>
      </c>
      <c r="O1221" s="120">
        <f t="shared" si="245"/>
        <v>0</v>
      </c>
      <c r="P1221" s="121">
        <f t="shared" si="246"/>
        <v>0</v>
      </c>
      <c r="Q1221" s="121">
        <f t="shared" si="247"/>
        <v>0</v>
      </c>
      <c r="R1221" s="122">
        <f t="shared" si="248"/>
        <v>24</v>
      </c>
      <c r="S1221" s="120">
        <f t="shared" si="249"/>
        <v>1</v>
      </c>
      <c r="T1221" s="120">
        <f t="shared" si="250"/>
        <v>1</v>
      </c>
      <c r="U1221" s="149"/>
      <c r="V1221" s="142">
        <f>+IF(M1221&lt;&gt;0,($L1221*(Lister!$F$11+Lister!$F$10*($K1221+1000)/1000)+($J1221-$L1221)*Lister!$F$9)*1.05/$M1221/60,0)</f>
        <v>0</v>
      </c>
      <c r="W1221" s="142"/>
      <c r="X1221" s="158">
        <f t="shared" si="243"/>
        <v>0</v>
      </c>
      <c r="Y1221" s="121">
        <f t="shared" si="251"/>
        <v>0</v>
      </c>
      <c r="Z1221" s="121">
        <f t="shared" si="252"/>
        <v>0</v>
      </c>
    </row>
    <row r="1222" spans="5:26" x14ac:dyDescent="0.25">
      <c r="E1222" s="57"/>
      <c r="F1222" s="57"/>
      <c r="G1222" s="70"/>
      <c r="H1222" s="71"/>
      <c r="I1222" s="70"/>
      <c r="J1222" s="61"/>
      <c r="K1222" s="61"/>
      <c r="N1222" s="120">
        <f t="shared" si="244"/>
        <v>0</v>
      </c>
      <c r="O1222" s="120">
        <f t="shared" si="245"/>
        <v>0</v>
      </c>
      <c r="P1222" s="121">
        <f t="shared" si="246"/>
        <v>0</v>
      </c>
      <c r="Q1222" s="121">
        <f t="shared" si="247"/>
        <v>0</v>
      </c>
      <c r="R1222" s="122">
        <f t="shared" si="248"/>
        <v>24</v>
      </c>
      <c r="S1222" s="120">
        <f t="shared" si="249"/>
        <v>1</v>
      </c>
      <c r="T1222" s="120">
        <f t="shared" si="250"/>
        <v>1</v>
      </c>
      <c r="U1222" s="149"/>
      <c r="V1222" s="142">
        <f>+IF(M1222&lt;&gt;0,($L1222*(Lister!$F$11+Lister!$F$10*($K1222+1000)/1000)+($J1222-$L1222)*Lister!$F$9)*1.05/$M1222/60,0)</f>
        <v>0</v>
      </c>
      <c r="W1222" s="142"/>
      <c r="X1222" s="158">
        <f t="shared" ref="X1222:X1285" si="253">+V1222/60</f>
        <v>0</v>
      </c>
      <c r="Y1222" s="121">
        <f t="shared" si="251"/>
        <v>0</v>
      </c>
      <c r="Z1222" s="121">
        <f t="shared" si="252"/>
        <v>0</v>
      </c>
    </row>
    <row r="1223" spans="5:26" x14ac:dyDescent="0.25">
      <c r="E1223" s="57"/>
      <c r="F1223" s="57"/>
      <c r="G1223" s="70"/>
      <c r="H1223" s="71"/>
      <c r="I1223" s="70"/>
      <c r="J1223" s="61"/>
      <c r="K1223" s="61"/>
      <c r="N1223" s="120">
        <f t="shared" si="244"/>
        <v>0</v>
      </c>
      <c r="O1223" s="120">
        <f t="shared" si="245"/>
        <v>0</v>
      </c>
      <c r="P1223" s="121">
        <f t="shared" si="246"/>
        <v>0</v>
      </c>
      <c r="Q1223" s="121">
        <f t="shared" si="247"/>
        <v>0</v>
      </c>
      <c r="R1223" s="122">
        <f t="shared" si="248"/>
        <v>24</v>
      </c>
      <c r="S1223" s="120">
        <f t="shared" si="249"/>
        <v>1</v>
      </c>
      <c r="T1223" s="120">
        <f t="shared" si="250"/>
        <v>1</v>
      </c>
      <c r="U1223" s="149"/>
      <c r="V1223" s="142">
        <f>+IF(M1223&lt;&gt;0,($L1223*(Lister!$F$11+Lister!$F$10*($K1223+1000)/1000)+($J1223-$L1223)*Lister!$F$9)*1.05/$M1223/60,0)</f>
        <v>0</v>
      </c>
      <c r="W1223" s="142"/>
      <c r="X1223" s="158">
        <f t="shared" si="253"/>
        <v>0</v>
      </c>
      <c r="Y1223" s="121">
        <f t="shared" si="251"/>
        <v>0</v>
      </c>
      <c r="Z1223" s="121">
        <f t="shared" si="252"/>
        <v>0</v>
      </c>
    </row>
    <row r="1224" spans="5:26" x14ac:dyDescent="0.25">
      <c r="E1224" s="57"/>
      <c r="F1224" s="57"/>
      <c r="G1224" s="70"/>
      <c r="H1224" s="71"/>
      <c r="I1224" s="70"/>
      <c r="J1224" s="61"/>
      <c r="K1224" s="61"/>
      <c r="N1224" s="120">
        <f t="shared" si="244"/>
        <v>0</v>
      </c>
      <c r="O1224" s="120">
        <f t="shared" si="245"/>
        <v>0</v>
      </c>
      <c r="P1224" s="121">
        <f t="shared" si="246"/>
        <v>0</v>
      </c>
      <c r="Q1224" s="121">
        <f t="shared" si="247"/>
        <v>0</v>
      </c>
      <c r="R1224" s="122">
        <f t="shared" si="248"/>
        <v>24</v>
      </c>
      <c r="S1224" s="120">
        <f t="shared" si="249"/>
        <v>1</v>
      </c>
      <c r="T1224" s="120">
        <f t="shared" si="250"/>
        <v>1</v>
      </c>
      <c r="U1224" s="149"/>
      <c r="V1224" s="142">
        <f>+IF(M1224&lt;&gt;0,($L1224*(Lister!$F$11+Lister!$F$10*($K1224+1000)/1000)+($J1224-$L1224)*Lister!$F$9)*1.05/$M1224/60,0)</f>
        <v>0</v>
      </c>
      <c r="W1224" s="142"/>
      <c r="X1224" s="158">
        <f t="shared" si="253"/>
        <v>0</v>
      </c>
      <c r="Y1224" s="121">
        <f t="shared" si="251"/>
        <v>0</v>
      </c>
      <c r="Z1224" s="121">
        <f t="shared" si="252"/>
        <v>0</v>
      </c>
    </row>
    <row r="1225" spans="5:26" x14ac:dyDescent="0.25">
      <c r="E1225" s="57"/>
      <c r="F1225" s="57"/>
      <c r="G1225" s="70"/>
      <c r="H1225" s="71"/>
      <c r="I1225" s="70"/>
      <c r="J1225" s="61"/>
      <c r="K1225" s="61"/>
      <c r="N1225" s="120">
        <f t="shared" si="244"/>
        <v>0</v>
      </c>
      <c r="O1225" s="120">
        <f t="shared" si="245"/>
        <v>0</v>
      </c>
      <c r="P1225" s="121">
        <f t="shared" si="246"/>
        <v>0</v>
      </c>
      <c r="Q1225" s="121">
        <f t="shared" si="247"/>
        <v>0</v>
      </c>
      <c r="R1225" s="122">
        <f t="shared" si="248"/>
        <v>24</v>
      </c>
      <c r="S1225" s="120">
        <f t="shared" si="249"/>
        <v>1</v>
      </c>
      <c r="T1225" s="120">
        <f t="shared" si="250"/>
        <v>1</v>
      </c>
      <c r="U1225" s="149"/>
      <c r="V1225" s="142">
        <f>+IF(M1225&lt;&gt;0,($L1225*(Lister!$F$11+Lister!$F$10*($K1225+1000)/1000)+($J1225-$L1225)*Lister!$F$9)*1.05/$M1225/60,0)</f>
        <v>0</v>
      </c>
      <c r="W1225" s="142"/>
      <c r="X1225" s="158">
        <f t="shared" si="253"/>
        <v>0</v>
      </c>
      <c r="Y1225" s="121">
        <f t="shared" si="251"/>
        <v>0</v>
      </c>
      <c r="Z1225" s="121">
        <f t="shared" si="252"/>
        <v>0</v>
      </c>
    </row>
    <row r="1226" spans="5:26" x14ac:dyDescent="0.25">
      <c r="E1226" s="57"/>
      <c r="F1226" s="57"/>
      <c r="G1226" s="70"/>
      <c r="H1226" s="71"/>
      <c r="I1226" s="70"/>
      <c r="J1226" s="61"/>
      <c r="K1226" s="61"/>
      <c r="N1226" s="120">
        <f t="shared" si="244"/>
        <v>0</v>
      </c>
      <c r="O1226" s="120">
        <f t="shared" si="245"/>
        <v>0</v>
      </c>
      <c r="P1226" s="121">
        <f t="shared" si="246"/>
        <v>0</v>
      </c>
      <c r="Q1226" s="121">
        <f t="shared" si="247"/>
        <v>0</v>
      </c>
      <c r="R1226" s="122">
        <f t="shared" si="248"/>
        <v>24</v>
      </c>
      <c r="S1226" s="120">
        <f t="shared" si="249"/>
        <v>1</v>
      </c>
      <c r="T1226" s="120">
        <f t="shared" si="250"/>
        <v>1</v>
      </c>
      <c r="U1226" s="149"/>
      <c r="V1226" s="142">
        <f>+IF(M1226&lt;&gt;0,($L1226*(Lister!$F$11+Lister!$F$10*($K1226+1000)/1000)+($J1226-$L1226)*Lister!$F$9)*1.05/$M1226/60,0)</f>
        <v>0</v>
      </c>
      <c r="W1226" s="142"/>
      <c r="X1226" s="158">
        <f t="shared" si="253"/>
        <v>0</v>
      </c>
      <c r="Y1226" s="121">
        <f t="shared" si="251"/>
        <v>0</v>
      </c>
      <c r="Z1226" s="121">
        <f t="shared" si="252"/>
        <v>0</v>
      </c>
    </row>
    <row r="1227" spans="5:26" x14ac:dyDescent="0.25">
      <c r="E1227" s="57"/>
      <c r="F1227" s="57"/>
      <c r="G1227" s="70"/>
      <c r="H1227" s="71"/>
      <c r="I1227" s="70"/>
      <c r="J1227" s="61"/>
      <c r="K1227" s="61"/>
      <c r="N1227" s="120">
        <f t="shared" ref="N1227:N1290" si="254">J1227*K1227/1000</f>
        <v>0</v>
      </c>
      <c r="O1227" s="120">
        <f t="shared" ref="O1227:O1290" si="255">+J1227/R1227/3600</f>
        <v>0</v>
      </c>
      <c r="P1227" s="121">
        <f t="shared" ref="P1227:P1290" si="256">K1227*O1227/1000</f>
        <v>0</v>
      </c>
      <c r="Q1227" s="121">
        <f t="shared" ref="Q1227:Q1290" si="257">+IF(O1227&lt;&gt;0,M1227/O1227,0)</f>
        <v>0</v>
      </c>
      <c r="R1227" s="122">
        <f t="shared" ref="R1227:R1290" si="258">+(H1227-G1227+1)*24</f>
        <v>24</v>
      </c>
      <c r="S1227" s="120">
        <f t="shared" ref="S1227:S1290" si="259">+(I1227-G1227+1)</f>
        <v>1</v>
      </c>
      <c r="T1227" s="120">
        <f t="shared" ref="T1227:T1290" si="260">+(I1227-G1227+1)/(H1227-G1227+1)</f>
        <v>1</v>
      </c>
      <c r="U1227" s="149"/>
      <c r="V1227" s="142">
        <f>+IF(M1227&lt;&gt;0,($L1227*(Lister!$F$11+Lister!$F$10*($K1227+1000)/1000)+($J1227-$L1227)*Lister!$F$9)*1.05/$M1227/60,0)</f>
        <v>0</v>
      </c>
      <c r="W1227" s="142"/>
      <c r="X1227" s="158">
        <f t="shared" si="253"/>
        <v>0</v>
      </c>
      <c r="Y1227" s="121">
        <f t="shared" si="251"/>
        <v>0</v>
      </c>
      <c r="Z1227" s="121">
        <f t="shared" si="252"/>
        <v>0</v>
      </c>
    </row>
    <row r="1228" spans="5:26" x14ac:dyDescent="0.25">
      <c r="E1228" s="57"/>
      <c r="F1228" s="57"/>
      <c r="G1228" s="70"/>
      <c r="H1228" s="71"/>
      <c r="I1228" s="70"/>
      <c r="J1228" s="61"/>
      <c r="K1228" s="61"/>
      <c r="N1228" s="120">
        <f t="shared" si="254"/>
        <v>0</v>
      </c>
      <c r="O1228" s="120">
        <f t="shared" si="255"/>
        <v>0</v>
      </c>
      <c r="P1228" s="121">
        <f t="shared" si="256"/>
        <v>0</v>
      </c>
      <c r="Q1228" s="121">
        <f t="shared" si="257"/>
        <v>0</v>
      </c>
      <c r="R1228" s="122">
        <f t="shared" si="258"/>
        <v>24</v>
      </c>
      <c r="S1228" s="120">
        <f t="shared" si="259"/>
        <v>1</v>
      </c>
      <c r="T1228" s="120">
        <f t="shared" si="260"/>
        <v>1</v>
      </c>
      <c r="U1228" s="149"/>
      <c r="V1228" s="142">
        <f>+IF(M1228&lt;&gt;0,($L1228*(Lister!$F$11+Lister!$F$10*($K1228+1000)/1000)+($J1228-$L1228)*Lister!$F$9)*1.05/$M1228/60,0)</f>
        <v>0</v>
      </c>
      <c r="W1228" s="142"/>
      <c r="X1228" s="158">
        <f t="shared" si="253"/>
        <v>0</v>
      </c>
      <c r="Y1228" s="121">
        <f t="shared" si="251"/>
        <v>0</v>
      </c>
      <c r="Z1228" s="121">
        <f t="shared" si="252"/>
        <v>0</v>
      </c>
    </row>
    <row r="1229" spans="5:26" x14ac:dyDescent="0.25">
      <c r="E1229" s="57"/>
      <c r="F1229" s="57"/>
      <c r="G1229" s="70"/>
      <c r="H1229" s="71"/>
      <c r="I1229" s="70"/>
      <c r="J1229" s="61"/>
      <c r="K1229" s="61"/>
      <c r="N1229" s="120">
        <f t="shared" si="254"/>
        <v>0</v>
      </c>
      <c r="O1229" s="120">
        <f t="shared" si="255"/>
        <v>0</v>
      </c>
      <c r="P1229" s="121">
        <f t="shared" si="256"/>
        <v>0</v>
      </c>
      <c r="Q1229" s="121">
        <f t="shared" si="257"/>
        <v>0</v>
      </c>
      <c r="R1229" s="122">
        <f t="shared" si="258"/>
        <v>24</v>
      </c>
      <c r="S1229" s="120">
        <f t="shared" si="259"/>
        <v>1</v>
      </c>
      <c r="T1229" s="120">
        <f t="shared" si="260"/>
        <v>1</v>
      </c>
      <c r="U1229" s="149"/>
      <c r="V1229" s="142">
        <f>+IF(M1229&lt;&gt;0,($L1229*(Lister!$F$11+Lister!$F$10*($K1229+1000)/1000)+($J1229-$L1229)*Lister!$F$9)*1.05/$M1229/60,0)</f>
        <v>0</v>
      </c>
      <c r="W1229" s="142"/>
      <c r="X1229" s="158">
        <f t="shared" si="253"/>
        <v>0</v>
      </c>
      <c r="Y1229" s="121">
        <f t="shared" si="251"/>
        <v>0</v>
      </c>
      <c r="Z1229" s="121">
        <f t="shared" si="252"/>
        <v>0</v>
      </c>
    </row>
    <row r="1230" spans="5:26" x14ac:dyDescent="0.25">
      <c r="E1230" s="57"/>
      <c r="F1230" s="57"/>
      <c r="G1230" s="70"/>
      <c r="H1230" s="71"/>
      <c r="I1230" s="70"/>
      <c r="J1230" s="61"/>
      <c r="K1230" s="61"/>
      <c r="N1230" s="120">
        <f t="shared" si="254"/>
        <v>0</v>
      </c>
      <c r="O1230" s="120">
        <f t="shared" si="255"/>
        <v>0</v>
      </c>
      <c r="P1230" s="121">
        <f t="shared" si="256"/>
        <v>0</v>
      </c>
      <c r="Q1230" s="121">
        <f t="shared" si="257"/>
        <v>0</v>
      </c>
      <c r="R1230" s="122">
        <f t="shared" si="258"/>
        <v>24</v>
      </c>
      <c r="S1230" s="120">
        <f t="shared" si="259"/>
        <v>1</v>
      </c>
      <c r="T1230" s="120">
        <f t="shared" si="260"/>
        <v>1</v>
      </c>
      <c r="U1230" s="149"/>
      <c r="V1230" s="142">
        <f>+IF(M1230&lt;&gt;0,($L1230*(Lister!$F$11+Lister!$F$10*($K1230+1000)/1000)+($J1230-$L1230)*Lister!$F$9)*1.05/$M1230/60,0)</f>
        <v>0</v>
      </c>
      <c r="W1230" s="142"/>
      <c r="X1230" s="158">
        <f t="shared" si="253"/>
        <v>0</v>
      </c>
      <c r="Y1230" s="121">
        <f t="shared" si="251"/>
        <v>0</v>
      </c>
      <c r="Z1230" s="121">
        <f t="shared" si="252"/>
        <v>0</v>
      </c>
    </row>
    <row r="1231" spans="5:26" x14ac:dyDescent="0.25">
      <c r="E1231" s="57"/>
      <c r="F1231" s="57"/>
      <c r="G1231" s="70"/>
      <c r="H1231" s="71"/>
      <c r="I1231" s="70"/>
      <c r="J1231" s="61"/>
      <c r="K1231" s="61"/>
      <c r="N1231" s="120">
        <f t="shared" si="254"/>
        <v>0</v>
      </c>
      <c r="O1231" s="120">
        <f t="shared" si="255"/>
        <v>0</v>
      </c>
      <c r="P1231" s="121">
        <f t="shared" si="256"/>
        <v>0</v>
      </c>
      <c r="Q1231" s="121">
        <f t="shared" si="257"/>
        <v>0</v>
      </c>
      <c r="R1231" s="122">
        <f t="shared" si="258"/>
        <v>24</v>
      </c>
      <c r="S1231" s="120">
        <f t="shared" si="259"/>
        <v>1</v>
      </c>
      <c r="T1231" s="120">
        <f t="shared" si="260"/>
        <v>1</v>
      </c>
      <c r="U1231" s="149"/>
      <c r="V1231" s="142">
        <f>+IF(M1231&lt;&gt;0,($L1231*(Lister!$F$11+Lister!$F$10*($K1231+1000)/1000)+($J1231-$L1231)*Lister!$F$9)*1.05/$M1231/60,0)</f>
        <v>0</v>
      </c>
      <c r="W1231" s="142"/>
      <c r="X1231" s="158">
        <f t="shared" si="253"/>
        <v>0</v>
      </c>
      <c r="Y1231" s="121">
        <f t="shared" si="251"/>
        <v>0</v>
      </c>
      <c r="Z1231" s="121">
        <f t="shared" si="252"/>
        <v>0</v>
      </c>
    </row>
    <row r="1232" spans="5:26" x14ac:dyDescent="0.25">
      <c r="E1232" s="57"/>
      <c r="F1232" s="57"/>
      <c r="G1232" s="70"/>
      <c r="H1232" s="71"/>
      <c r="I1232" s="70"/>
      <c r="J1232" s="61"/>
      <c r="K1232" s="61"/>
      <c r="N1232" s="120">
        <f t="shared" si="254"/>
        <v>0</v>
      </c>
      <c r="O1232" s="120">
        <f t="shared" si="255"/>
        <v>0</v>
      </c>
      <c r="P1232" s="121">
        <f t="shared" si="256"/>
        <v>0</v>
      </c>
      <c r="Q1232" s="121">
        <f t="shared" si="257"/>
        <v>0</v>
      </c>
      <c r="R1232" s="122">
        <f t="shared" si="258"/>
        <v>24</v>
      </c>
      <c r="S1232" s="120">
        <f t="shared" si="259"/>
        <v>1</v>
      </c>
      <c r="T1232" s="120">
        <f t="shared" si="260"/>
        <v>1</v>
      </c>
      <c r="U1232" s="149"/>
      <c r="V1232" s="142">
        <f>+IF(M1232&lt;&gt;0,($L1232*(Lister!$F$11+Lister!$F$10*($K1232+1000)/1000)+($J1232-$L1232)*Lister!$F$9)*1.05/$M1232/60,0)</f>
        <v>0</v>
      </c>
      <c r="W1232" s="142"/>
      <c r="X1232" s="158">
        <f t="shared" si="253"/>
        <v>0</v>
      </c>
      <c r="Y1232" s="121">
        <f t="shared" si="251"/>
        <v>0</v>
      </c>
      <c r="Z1232" s="121">
        <f t="shared" si="252"/>
        <v>0</v>
      </c>
    </row>
    <row r="1233" spans="5:26" x14ac:dyDescent="0.25">
      <c r="E1233" s="57"/>
      <c r="F1233" s="57"/>
      <c r="G1233" s="70"/>
      <c r="H1233" s="71"/>
      <c r="I1233" s="70"/>
      <c r="J1233" s="61"/>
      <c r="K1233" s="61"/>
      <c r="N1233" s="120">
        <f t="shared" si="254"/>
        <v>0</v>
      </c>
      <c r="O1233" s="120">
        <f t="shared" si="255"/>
        <v>0</v>
      </c>
      <c r="P1233" s="121">
        <f t="shared" si="256"/>
        <v>0</v>
      </c>
      <c r="Q1233" s="121">
        <f t="shared" si="257"/>
        <v>0</v>
      </c>
      <c r="R1233" s="122">
        <f t="shared" si="258"/>
        <v>24</v>
      </c>
      <c r="S1233" s="120">
        <f t="shared" si="259"/>
        <v>1</v>
      </c>
      <c r="T1233" s="120">
        <f t="shared" si="260"/>
        <v>1</v>
      </c>
      <c r="U1233" s="149"/>
      <c r="V1233" s="142">
        <f>+IF(M1233&lt;&gt;0,($L1233*(Lister!$F$11+Lister!$F$10*($K1233+1000)/1000)+($J1233-$L1233)*Lister!$F$9)*1.05/$M1233/60,0)</f>
        <v>0</v>
      </c>
      <c r="W1233" s="142"/>
      <c r="X1233" s="158">
        <f t="shared" si="253"/>
        <v>0</v>
      </c>
      <c r="Y1233" s="121">
        <f t="shared" si="251"/>
        <v>0</v>
      </c>
      <c r="Z1233" s="121">
        <f t="shared" si="252"/>
        <v>0</v>
      </c>
    </row>
    <row r="1234" spans="5:26" x14ac:dyDescent="0.25">
      <c r="E1234" s="57"/>
      <c r="F1234" s="57"/>
      <c r="G1234" s="70"/>
      <c r="H1234" s="71"/>
      <c r="I1234" s="70"/>
      <c r="J1234" s="61"/>
      <c r="K1234" s="61"/>
      <c r="N1234" s="120">
        <f t="shared" si="254"/>
        <v>0</v>
      </c>
      <c r="O1234" s="120">
        <f t="shared" si="255"/>
        <v>0</v>
      </c>
      <c r="P1234" s="121">
        <f t="shared" si="256"/>
        <v>0</v>
      </c>
      <c r="Q1234" s="121">
        <f t="shared" si="257"/>
        <v>0</v>
      </c>
      <c r="R1234" s="122">
        <f t="shared" si="258"/>
        <v>24</v>
      </c>
      <c r="S1234" s="120">
        <f t="shared" si="259"/>
        <v>1</v>
      </c>
      <c r="T1234" s="120">
        <f t="shared" si="260"/>
        <v>1</v>
      </c>
      <c r="U1234" s="149"/>
      <c r="V1234" s="142">
        <f>+IF(M1234&lt;&gt;0,($L1234*(Lister!$F$11+Lister!$F$10*($K1234+1000)/1000)+($J1234-$L1234)*Lister!$F$9)*1.05/$M1234/60,0)</f>
        <v>0</v>
      </c>
      <c r="W1234" s="142"/>
      <c r="X1234" s="158">
        <f t="shared" si="253"/>
        <v>0</v>
      </c>
      <c r="Y1234" s="121">
        <f t="shared" ref="Y1234:Y1297" si="261">+IF(V1234&lt;&gt;0,S1234/V1234,0)</f>
        <v>0</v>
      </c>
      <c r="Z1234" s="121">
        <f t="shared" si="252"/>
        <v>0</v>
      </c>
    </row>
    <row r="1235" spans="5:26" x14ac:dyDescent="0.25">
      <c r="E1235" s="57"/>
      <c r="F1235" s="57"/>
      <c r="G1235" s="70"/>
      <c r="H1235" s="71"/>
      <c r="I1235" s="70"/>
      <c r="J1235" s="61"/>
      <c r="K1235" s="61"/>
      <c r="N1235" s="120">
        <f t="shared" si="254"/>
        <v>0</v>
      </c>
      <c r="O1235" s="120">
        <f t="shared" si="255"/>
        <v>0</v>
      </c>
      <c r="P1235" s="121">
        <f t="shared" si="256"/>
        <v>0</v>
      </c>
      <c r="Q1235" s="121">
        <f t="shared" si="257"/>
        <v>0</v>
      </c>
      <c r="R1235" s="122">
        <f t="shared" si="258"/>
        <v>24</v>
      </c>
      <c r="S1235" s="120">
        <f t="shared" si="259"/>
        <v>1</v>
      </c>
      <c r="T1235" s="120">
        <f t="shared" si="260"/>
        <v>1</v>
      </c>
      <c r="U1235" s="149"/>
      <c r="V1235" s="142">
        <f>+IF(M1235&lt;&gt;0,($L1235*(Lister!$F$11+Lister!$F$10*($K1235+1000)/1000)+($J1235-$L1235)*Lister!$F$9)*1.05/$M1235/60,0)</f>
        <v>0</v>
      </c>
      <c r="W1235" s="142"/>
      <c r="X1235" s="158">
        <f t="shared" si="253"/>
        <v>0</v>
      </c>
      <c r="Y1235" s="121">
        <f t="shared" si="261"/>
        <v>0</v>
      </c>
      <c r="Z1235" s="121">
        <f t="shared" si="252"/>
        <v>0</v>
      </c>
    </row>
    <row r="1236" spans="5:26" x14ac:dyDescent="0.25">
      <c r="E1236" s="57"/>
      <c r="F1236" s="57"/>
      <c r="G1236" s="70"/>
      <c r="H1236" s="71"/>
      <c r="I1236" s="70"/>
      <c r="J1236" s="61"/>
      <c r="K1236" s="61"/>
      <c r="N1236" s="120">
        <f t="shared" si="254"/>
        <v>0</v>
      </c>
      <c r="O1236" s="120">
        <f t="shared" si="255"/>
        <v>0</v>
      </c>
      <c r="P1236" s="121">
        <f t="shared" si="256"/>
        <v>0</v>
      </c>
      <c r="Q1236" s="121">
        <f t="shared" si="257"/>
        <v>0</v>
      </c>
      <c r="R1236" s="122">
        <f t="shared" si="258"/>
        <v>24</v>
      </c>
      <c r="S1236" s="120">
        <f t="shared" si="259"/>
        <v>1</v>
      </c>
      <c r="T1236" s="120">
        <f t="shared" si="260"/>
        <v>1</v>
      </c>
      <c r="U1236" s="149"/>
      <c r="V1236" s="142">
        <f>+IF(M1236&lt;&gt;0,($L1236*(Lister!$F$11+Lister!$F$10*($K1236+1000)/1000)+($J1236-$L1236)*Lister!$F$9)*1.05/$M1236/60,0)</f>
        <v>0</v>
      </c>
      <c r="W1236" s="142"/>
      <c r="X1236" s="158">
        <f t="shared" si="253"/>
        <v>0</v>
      </c>
      <c r="Y1236" s="121">
        <f t="shared" si="261"/>
        <v>0</v>
      </c>
      <c r="Z1236" s="121">
        <f t="shared" si="252"/>
        <v>0</v>
      </c>
    </row>
    <row r="1237" spans="5:26" x14ac:dyDescent="0.25">
      <c r="E1237" s="57"/>
      <c r="F1237" s="57"/>
      <c r="G1237" s="70"/>
      <c r="H1237" s="71"/>
      <c r="I1237" s="70"/>
      <c r="J1237" s="61"/>
      <c r="K1237" s="61"/>
      <c r="N1237" s="120">
        <f t="shared" si="254"/>
        <v>0</v>
      </c>
      <c r="O1237" s="120">
        <f t="shared" si="255"/>
        <v>0</v>
      </c>
      <c r="P1237" s="121">
        <f t="shared" si="256"/>
        <v>0</v>
      </c>
      <c r="Q1237" s="121">
        <f t="shared" si="257"/>
        <v>0</v>
      </c>
      <c r="R1237" s="122">
        <f t="shared" si="258"/>
        <v>24</v>
      </c>
      <c r="S1237" s="120">
        <f t="shared" si="259"/>
        <v>1</v>
      </c>
      <c r="T1237" s="120">
        <f t="shared" si="260"/>
        <v>1</v>
      </c>
      <c r="U1237" s="149"/>
      <c r="V1237" s="142">
        <f>+IF(M1237&lt;&gt;0,($L1237*(Lister!$F$11+Lister!$F$10*($K1237+1000)/1000)+($J1237-$L1237)*Lister!$F$9)*1.05/$M1237/60,0)</f>
        <v>0</v>
      </c>
      <c r="W1237" s="142"/>
      <c r="X1237" s="158">
        <f t="shared" si="253"/>
        <v>0</v>
      </c>
      <c r="Y1237" s="121">
        <f t="shared" si="261"/>
        <v>0</v>
      </c>
      <c r="Z1237" s="121">
        <f t="shared" si="252"/>
        <v>0</v>
      </c>
    </row>
    <row r="1238" spans="5:26" x14ac:dyDescent="0.25">
      <c r="E1238" s="57"/>
      <c r="F1238" s="57"/>
      <c r="G1238" s="70"/>
      <c r="H1238" s="71"/>
      <c r="I1238" s="70"/>
      <c r="J1238" s="61"/>
      <c r="K1238" s="61"/>
      <c r="N1238" s="120">
        <f t="shared" si="254"/>
        <v>0</v>
      </c>
      <c r="O1238" s="120">
        <f t="shared" si="255"/>
        <v>0</v>
      </c>
      <c r="P1238" s="121">
        <f t="shared" si="256"/>
        <v>0</v>
      </c>
      <c r="Q1238" s="121">
        <f t="shared" si="257"/>
        <v>0</v>
      </c>
      <c r="R1238" s="122">
        <f t="shared" si="258"/>
        <v>24</v>
      </c>
      <c r="S1238" s="120">
        <f t="shared" si="259"/>
        <v>1</v>
      </c>
      <c r="T1238" s="120">
        <f t="shared" si="260"/>
        <v>1</v>
      </c>
      <c r="U1238" s="149"/>
      <c r="V1238" s="142">
        <f>+IF(M1238&lt;&gt;0,($L1238*(Lister!$F$11+Lister!$F$10*($K1238+1000)/1000)+($J1238-$L1238)*Lister!$F$9)*1.05/$M1238/60,0)</f>
        <v>0</v>
      </c>
      <c r="W1238" s="142"/>
      <c r="X1238" s="158">
        <f t="shared" si="253"/>
        <v>0</v>
      </c>
      <c r="Y1238" s="121">
        <f t="shared" si="261"/>
        <v>0</v>
      </c>
      <c r="Z1238" s="121">
        <f t="shared" si="252"/>
        <v>0</v>
      </c>
    </row>
    <row r="1239" spans="5:26" x14ac:dyDescent="0.25">
      <c r="E1239" s="57"/>
      <c r="F1239" s="57"/>
      <c r="G1239" s="70"/>
      <c r="H1239" s="71"/>
      <c r="I1239" s="70"/>
      <c r="J1239" s="61"/>
      <c r="K1239" s="61"/>
      <c r="N1239" s="120">
        <f t="shared" si="254"/>
        <v>0</v>
      </c>
      <c r="O1239" s="120">
        <f t="shared" si="255"/>
        <v>0</v>
      </c>
      <c r="P1239" s="121">
        <f t="shared" si="256"/>
        <v>0</v>
      </c>
      <c r="Q1239" s="121">
        <f t="shared" si="257"/>
        <v>0</v>
      </c>
      <c r="R1239" s="122">
        <f t="shared" si="258"/>
        <v>24</v>
      </c>
      <c r="S1239" s="120">
        <f t="shared" si="259"/>
        <v>1</v>
      </c>
      <c r="T1239" s="120">
        <f t="shared" si="260"/>
        <v>1</v>
      </c>
      <c r="U1239" s="149"/>
      <c r="V1239" s="142">
        <f>+IF(M1239&lt;&gt;0,($L1239*(Lister!$F$11+Lister!$F$10*($K1239+1000)/1000)+($J1239-$L1239)*Lister!$F$9)*1.05/$M1239/60,0)</f>
        <v>0</v>
      </c>
      <c r="W1239" s="142"/>
      <c r="X1239" s="158">
        <f t="shared" si="253"/>
        <v>0</v>
      </c>
      <c r="Y1239" s="121">
        <f t="shared" si="261"/>
        <v>0</v>
      </c>
      <c r="Z1239" s="121">
        <f t="shared" ref="Z1239:Z1302" si="262">+IF(X1239&lt;&gt;0,T1239/X1239,0)</f>
        <v>0</v>
      </c>
    </row>
    <row r="1240" spans="5:26" x14ac:dyDescent="0.25">
      <c r="E1240" s="57"/>
      <c r="F1240" s="57"/>
      <c r="G1240" s="70"/>
      <c r="H1240" s="71"/>
      <c r="I1240" s="70"/>
      <c r="J1240" s="61"/>
      <c r="K1240" s="61"/>
      <c r="N1240" s="120">
        <f t="shared" si="254"/>
        <v>0</v>
      </c>
      <c r="O1240" s="120">
        <f t="shared" si="255"/>
        <v>0</v>
      </c>
      <c r="P1240" s="121">
        <f t="shared" si="256"/>
        <v>0</v>
      </c>
      <c r="Q1240" s="121">
        <f t="shared" si="257"/>
        <v>0</v>
      </c>
      <c r="R1240" s="122">
        <f t="shared" si="258"/>
        <v>24</v>
      </c>
      <c r="S1240" s="120">
        <f t="shared" si="259"/>
        <v>1</v>
      </c>
      <c r="T1240" s="120">
        <f t="shared" si="260"/>
        <v>1</v>
      </c>
      <c r="U1240" s="149"/>
      <c r="V1240" s="142">
        <f>+IF(M1240&lt;&gt;0,($L1240*(Lister!$F$11+Lister!$F$10*($K1240+1000)/1000)+($J1240-$L1240)*Lister!$F$9)*1.05/$M1240/60,0)</f>
        <v>0</v>
      </c>
      <c r="W1240" s="142"/>
      <c r="X1240" s="158">
        <f t="shared" si="253"/>
        <v>0</v>
      </c>
      <c r="Y1240" s="121">
        <f t="shared" si="261"/>
        <v>0</v>
      </c>
      <c r="Z1240" s="121">
        <f t="shared" si="262"/>
        <v>0</v>
      </c>
    </row>
    <row r="1241" spans="5:26" x14ac:dyDescent="0.25">
      <c r="E1241" s="57"/>
      <c r="F1241" s="57"/>
      <c r="G1241" s="70"/>
      <c r="H1241" s="71"/>
      <c r="I1241" s="70"/>
      <c r="J1241" s="61"/>
      <c r="K1241" s="61"/>
      <c r="N1241" s="120">
        <f t="shared" si="254"/>
        <v>0</v>
      </c>
      <c r="O1241" s="120">
        <f t="shared" si="255"/>
        <v>0</v>
      </c>
      <c r="P1241" s="121">
        <f t="shared" si="256"/>
        <v>0</v>
      </c>
      <c r="Q1241" s="121">
        <f t="shared" si="257"/>
        <v>0</v>
      </c>
      <c r="R1241" s="122">
        <f t="shared" si="258"/>
        <v>24</v>
      </c>
      <c r="S1241" s="120">
        <f t="shared" si="259"/>
        <v>1</v>
      </c>
      <c r="T1241" s="120">
        <f t="shared" si="260"/>
        <v>1</v>
      </c>
      <c r="U1241" s="149"/>
      <c r="V1241" s="142">
        <f>+IF(M1241&lt;&gt;0,($L1241*(Lister!$F$11+Lister!$F$10*($K1241+1000)/1000)+($J1241-$L1241)*Lister!$F$9)*1.05/$M1241/60,0)</f>
        <v>0</v>
      </c>
      <c r="W1241" s="142"/>
      <c r="X1241" s="158">
        <f t="shared" si="253"/>
        <v>0</v>
      </c>
      <c r="Y1241" s="121">
        <f t="shared" si="261"/>
        <v>0</v>
      </c>
      <c r="Z1241" s="121">
        <f t="shared" si="262"/>
        <v>0</v>
      </c>
    </row>
    <row r="1242" spans="5:26" x14ac:dyDescent="0.25">
      <c r="E1242" s="57"/>
      <c r="F1242" s="57"/>
      <c r="G1242" s="70"/>
      <c r="H1242" s="71"/>
      <c r="I1242" s="70"/>
      <c r="J1242" s="61"/>
      <c r="K1242" s="61"/>
      <c r="N1242" s="120">
        <f t="shared" si="254"/>
        <v>0</v>
      </c>
      <c r="O1242" s="120">
        <f t="shared" si="255"/>
        <v>0</v>
      </c>
      <c r="P1242" s="121">
        <f t="shared" si="256"/>
        <v>0</v>
      </c>
      <c r="Q1242" s="121">
        <f t="shared" si="257"/>
        <v>0</v>
      </c>
      <c r="R1242" s="122">
        <f t="shared" si="258"/>
        <v>24</v>
      </c>
      <c r="S1242" s="120">
        <f t="shared" si="259"/>
        <v>1</v>
      </c>
      <c r="T1242" s="120">
        <f t="shared" si="260"/>
        <v>1</v>
      </c>
      <c r="U1242" s="149"/>
      <c r="V1242" s="142">
        <f>+IF(M1242&lt;&gt;0,($L1242*(Lister!$F$11+Lister!$F$10*($K1242+1000)/1000)+($J1242-$L1242)*Lister!$F$9)*1.05/$M1242/60,0)</f>
        <v>0</v>
      </c>
      <c r="W1242" s="142"/>
      <c r="X1242" s="158">
        <f t="shared" si="253"/>
        <v>0</v>
      </c>
      <c r="Y1242" s="121">
        <f t="shared" si="261"/>
        <v>0</v>
      </c>
      <c r="Z1242" s="121">
        <f t="shared" si="262"/>
        <v>0</v>
      </c>
    </row>
    <row r="1243" spans="5:26" x14ac:dyDescent="0.25">
      <c r="E1243" s="57"/>
      <c r="F1243" s="57"/>
      <c r="G1243" s="70"/>
      <c r="H1243" s="71"/>
      <c r="I1243" s="70"/>
      <c r="J1243" s="61"/>
      <c r="K1243" s="61"/>
      <c r="N1243" s="120">
        <f t="shared" si="254"/>
        <v>0</v>
      </c>
      <c r="O1243" s="120">
        <f t="shared" si="255"/>
        <v>0</v>
      </c>
      <c r="P1243" s="121">
        <f t="shared" si="256"/>
        <v>0</v>
      </c>
      <c r="Q1243" s="121">
        <f t="shared" si="257"/>
        <v>0</v>
      </c>
      <c r="R1243" s="122">
        <f t="shared" si="258"/>
        <v>24</v>
      </c>
      <c r="S1243" s="120">
        <f t="shared" si="259"/>
        <v>1</v>
      </c>
      <c r="T1243" s="120">
        <f t="shared" si="260"/>
        <v>1</v>
      </c>
      <c r="U1243" s="149"/>
      <c r="V1243" s="142">
        <f>+IF(M1243&lt;&gt;0,($L1243*(Lister!$F$11+Lister!$F$10*($K1243+1000)/1000)+($J1243-$L1243)*Lister!$F$9)*1.05/$M1243/60,0)</f>
        <v>0</v>
      </c>
      <c r="W1243" s="142"/>
      <c r="X1243" s="158">
        <f t="shared" si="253"/>
        <v>0</v>
      </c>
      <c r="Y1243" s="121">
        <f t="shared" si="261"/>
        <v>0</v>
      </c>
      <c r="Z1243" s="121">
        <f t="shared" si="262"/>
        <v>0</v>
      </c>
    </row>
    <row r="1244" spans="5:26" x14ac:dyDescent="0.25">
      <c r="E1244" s="57"/>
      <c r="F1244" s="57"/>
      <c r="G1244" s="70"/>
      <c r="H1244" s="71"/>
      <c r="I1244" s="70"/>
      <c r="J1244" s="61"/>
      <c r="K1244" s="61"/>
      <c r="N1244" s="120">
        <f t="shared" si="254"/>
        <v>0</v>
      </c>
      <c r="O1244" s="120">
        <f t="shared" si="255"/>
        <v>0</v>
      </c>
      <c r="P1244" s="121">
        <f t="shared" si="256"/>
        <v>0</v>
      </c>
      <c r="Q1244" s="121">
        <f t="shared" si="257"/>
        <v>0</v>
      </c>
      <c r="R1244" s="122">
        <f t="shared" si="258"/>
        <v>24</v>
      </c>
      <c r="S1244" s="120">
        <f t="shared" si="259"/>
        <v>1</v>
      </c>
      <c r="T1244" s="120">
        <f t="shared" si="260"/>
        <v>1</v>
      </c>
      <c r="U1244" s="149"/>
      <c r="V1244" s="142">
        <f>+IF(M1244&lt;&gt;0,($L1244*(Lister!$F$11+Lister!$F$10*($K1244+1000)/1000)+($J1244-$L1244)*Lister!$F$9)*1.05/$M1244/60,0)</f>
        <v>0</v>
      </c>
      <c r="W1244" s="142"/>
      <c r="X1244" s="158">
        <f t="shared" si="253"/>
        <v>0</v>
      </c>
      <c r="Y1244" s="121">
        <f t="shared" si="261"/>
        <v>0</v>
      </c>
      <c r="Z1244" s="121">
        <f t="shared" si="262"/>
        <v>0</v>
      </c>
    </row>
    <row r="1245" spans="5:26" x14ac:dyDescent="0.25">
      <c r="E1245" s="57"/>
      <c r="F1245" s="57"/>
      <c r="G1245" s="70"/>
      <c r="H1245" s="71"/>
      <c r="I1245" s="70"/>
      <c r="J1245" s="61"/>
      <c r="K1245" s="61"/>
      <c r="N1245" s="120">
        <f t="shared" si="254"/>
        <v>0</v>
      </c>
      <c r="O1245" s="120">
        <f t="shared" si="255"/>
        <v>0</v>
      </c>
      <c r="P1245" s="121">
        <f t="shared" si="256"/>
        <v>0</v>
      </c>
      <c r="Q1245" s="121">
        <f t="shared" si="257"/>
        <v>0</v>
      </c>
      <c r="R1245" s="122">
        <f t="shared" si="258"/>
        <v>24</v>
      </c>
      <c r="S1245" s="120">
        <f t="shared" si="259"/>
        <v>1</v>
      </c>
      <c r="T1245" s="120">
        <f t="shared" si="260"/>
        <v>1</v>
      </c>
      <c r="U1245" s="149"/>
      <c r="V1245" s="142">
        <f>+IF(M1245&lt;&gt;0,($L1245*(Lister!$F$11+Lister!$F$10*($K1245+1000)/1000)+($J1245-$L1245)*Lister!$F$9)*1.05/$M1245/60,0)</f>
        <v>0</v>
      </c>
      <c r="W1245" s="142"/>
      <c r="X1245" s="158">
        <f t="shared" si="253"/>
        <v>0</v>
      </c>
      <c r="Y1245" s="121">
        <f t="shared" si="261"/>
        <v>0</v>
      </c>
      <c r="Z1245" s="121">
        <f t="shared" si="262"/>
        <v>0</v>
      </c>
    </row>
    <row r="1246" spans="5:26" x14ac:dyDescent="0.25">
      <c r="E1246" s="57"/>
      <c r="F1246" s="57"/>
      <c r="G1246" s="70"/>
      <c r="H1246" s="71"/>
      <c r="I1246" s="70"/>
      <c r="J1246" s="61"/>
      <c r="K1246" s="61"/>
      <c r="N1246" s="120">
        <f t="shared" si="254"/>
        <v>0</v>
      </c>
      <c r="O1246" s="120">
        <f t="shared" si="255"/>
        <v>0</v>
      </c>
      <c r="P1246" s="121">
        <f t="shared" si="256"/>
        <v>0</v>
      </c>
      <c r="Q1246" s="121">
        <f t="shared" si="257"/>
        <v>0</v>
      </c>
      <c r="R1246" s="122">
        <f t="shared" si="258"/>
        <v>24</v>
      </c>
      <c r="S1246" s="120">
        <f t="shared" si="259"/>
        <v>1</v>
      </c>
      <c r="T1246" s="120">
        <f t="shared" si="260"/>
        <v>1</v>
      </c>
      <c r="U1246" s="149"/>
      <c r="V1246" s="142">
        <f>+IF(M1246&lt;&gt;0,($L1246*(Lister!$F$11+Lister!$F$10*($K1246+1000)/1000)+($J1246-$L1246)*Lister!$F$9)*1.05/$M1246/60,0)</f>
        <v>0</v>
      </c>
      <c r="W1246" s="142"/>
      <c r="X1246" s="158">
        <f t="shared" si="253"/>
        <v>0</v>
      </c>
      <c r="Y1246" s="121">
        <f t="shared" si="261"/>
        <v>0</v>
      </c>
      <c r="Z1246" s="121">
        <f t="shared" si="262"/>
        <v>0</v>
      </c>
    </row>
    <row r="1247" spans="5:26" x14ac:dyDescent="0.25">
      <c r="E1247" s="57"/>
      <c r="F1247" s="57"/>
      <c r="G1247" s="70"/>
      <c r="H1247" s="71"/>
      <c r="I1247" s="70"/>
      <c r="J1247" s="61"/>
      <c r="K1247" s="61"/>
      <c r="N1247" s="120">
        <f t="shared" si="254"/>
        <v>0</v>
      </c>
      <c r="O1247" s="120">
        <f t="shared" si="255"/>
        <v>0</v>
      </c>
      <c r="P1247" s="121">
        <f t="shared" si="256"/>
        <v>0</v>
      </c>
      <c r="Q1247" s="121">
        <f t="shared" si="257"/>
        <v>0</v>
      </c>
      <c r="R1247" s="122">
        <f t="shared" si="258"/>
        <v>24</v>
      </c>
      <c r="S1247" s="120">
        <f t="shared" si="259"/>
        <v>1</v>
      </c>
      <c r="T1247" s="120">
        <f t="shared" si="260"/>
        <v>1</v>
      </c>
      <c r="U1247" s="149"/>
      <c r="V1247" s="142">
        <f>+IF(M1247&lt;&gt;0,($L1247*(Lister!$F$11+Lister!$F$10*($K1247+1000)/1000)+($J1247-$L1247)*Lister!$F$9)*1.05/$M1247/60,0)</f>
        <v>0</v>
      </c>
      <c r="W1247" s="142"/>
      <c r="X1247" s="158">
        <f t="shared" si="253"/>
        <v>0</v>
      </c>
      <c r="Y1247" s="121">
        <f t="shared" si="261"/>
        <v>0</v>
      </c>
      <c r="Z1247" s="121">
        <f t="shared" si="262"/>
        <v>0</v>
      </c>
    </row>
    <row r="1248" spans="5:26" x14ac:dyDescent="0.25">
      <c r="E1248" s="57"/>
      <c r="F1248" s="57"/>
      <c r="G1248" s="70"/>
      <c r="H1248" s="71"/>
      <c r="I1248" s="70"/>
      <c r="J1248" s="61"/>
      <c r="K1248" s="61"/>
      <c r="N1248" s="120">
        <f t="shared" si="254"/>
        <v>0</v>
      </c>
      <c r="O1248" s="120">
        <f t="shared" si="255"/>
        <v>0</v>
      </c>
      <c r="P1248" s="121">
        <f t="shared" si="256"/>
        <v>0</v>
      </c>
      <c r="Q1248" s="121">
        <f t="shared" si="257"/>
        <v>0</v>
      </c>
      <c r="R1248" s="122">
        <f t="shared" si="258"/>
        <v>24</v>
      </c>
      <c r="S1248" s="120">
        <f t="shared" si="259"/>
        <v>1</v>
      </c>
      <c r="T1248" s="120">
        <f t="shared" si="260"/>
        <v>1</v>
      </c>
      <c r="U1248" s="149"/>
      <c r="V1248" s="142">
        <f>+IF(M1248&lt;&gt;0,($L1248*(Lister!$F$11+Lister!$F$10*($K1248+1000)/1000)+($J1248-$L1248)*Lister!$F$9)*1.05/$M1248/60,0)</f>
        <v>0</v>
      </c>
      <c r="W1248" s="142"/>
      <c r="X1248" s="158">
        <f t="shared" si="253"/>
        <v>0</v>
      </c>
      <c r="Y1248" s="121">
        <f t="shared" si="261"/>
        <v>0</v>
      </c>
      <c r="Z1248" s="121">
        <f t="shared" si="262"/>
        <v>0</v>
      </c>
    </row>
    <row r="1249" spans="5:26" x14ac:dyDescent="0.25">
      <c r="E1249" s="57"/>
      <c r="F1249" s="57"/>
      <c r="G1249" s="70"/>
      <c r="H1249" s="71"/>
      <c r="I1249" s="70"/>
      <c r="J1249" s="61"/>
      <c r="K1249" s="61"/>
      <c r="N1249" s="120">
        <f t="shared" si="254"/>
        <v>0</v>
      </c>
      <c r="O1249" s="120">
        <f t="shared" si="255"/>
        <v>0</v>
      </c>
      <c r="P1249" s="121">
        <f t="shared" si="256"/>
        <v>0</v>
      </c>
      <c r="Q1249" s="121">
        <f t="shared" si="257"/>
        <v>0</v>
      </c>
      <c r="R1249" s="122">
        <f t="shared" si="258"/>
        <v>24</v>
      </c>
      <c r="S1249" s="120">
        <f t="shared" si="259"/>
        <v>1</v>
      </c>
      <c r="T1249" s="120">
        <f t="shared" si="260"/>
        <v>1</v>
      </c>
      <c r="U1249" s="149"/>
      <c r="V1249" s="142">
        <f>+IF(M1249&lt;&gt;0,($L1249*(Lister!$F$11+Lister!$F$10*($K1249+1000)/1000)+($J1249-$L1249)*Lister!$F$9)*1.05/$M1249/60,0)</f>
        <v>0</v>
      </c>
      <c r="W1249" s="142"/>
      <c r="X1249" s="158">
        <f t="shared" si="253"/>
        <v>0</v>
      </c>
      <c r="Y1249" s="121">
        <f t="shared" si="261"/>
        <v>0</v>
      </c>
      <c r="Z1249" s="121">
        <f t="shared" si="262"/>
        <v>0</v>
      </c>
    </row>
    <row r="1250" spans="5:26" x14ac:dyDescent="0.25">
      <c r="E1250" s="57"/>
      <c r="F1250" s="57"/>
      <c r="G1250" s="70"/>
      <c r="H1250" s="71"/>
      <c r="I1250" s="70"/>
      <c r="J1250" s="61"/>
      <c r="K1250" s="61"/>
      <c r="N1250" s="120">
        <f t="shared" si="254"/>
        <v>0</v>
      </c>
      <c r="O1250" s="120">
        <f t="shared" si="255"/>
        <v>0</v>
      </c>
      <c r="P1250" s="121">
        <f t="shared" si="256"/>
        <v>0</v>
      </c>
      <c r="Q1250" s="121">
        <f t="shared" si="257"/>
        <v>0</v>
      </c>
      <c r="R1250" s="122">
        <f t="shared" si="258"/>
        <v>24</v>
      </c>
      <c r="S1250" s="120">
        <f t="shared" si="259"/>
        <v>1</v>
      </c>
      <c r="T1250" s="120">
        <f t="shared" si="260"/>
        <v>1</v>
      </c>
      <c r="U1250" s="149"/>
      <c r="V1250" s="142">
        <f>+IF(M1250&lt;&gt;0,($L1250*(Lister!$F$11+Lister!$F$10*($K1250+1000)/1000)+($J1250-$L1250)*Lister!$F$9)*1.05/$M1250/60,0)</f>
        <v>0</v>
      </c>
      <c r="W1250" s="142"/>
      <c r="X1250" s="158">
        <f t="shared" si="253"/>
        <v>0</v>
      </c>
      <c r="Y1250" s="121">
        <f t="shared" si="261"/>
        <v>0</v>
      </c>
      <c r="Z1250" s="121">
        <f t="shared" si="262"/>
        <v>0</v>
      </c>
    </row>
    <row r="1251" spans="5:26" x14ac:dyDescent="0.25">
      <c r="E1251" s="57"/>
      <c r="F1251" s="57"/>
      <c r="G1251" s="70"/>
      <c r="H1251" s="71"/>
      <c r="I1251" s="70"/>
      <c r="J1251" s="61"/>
      <c r="K1251" s="61"/>
      <c r="N1251" s="120">
        <f t="shared" si="254"/>
        <v>0</v>
      </c>
      <c r="O1251" s="120">
        <f t="shared" si="255"/>
        <v>0</v>
      </c>
      <c r="P1251" s="121">
        <f t="shared" si="256"/>
        <v>0</v>
      </c>
      <c r="Q1251" s="121">
        <f t="shared" si="257"/>
        <v>0</v>
      </c>
      <c r="R1251" s="122">
        <f t="shared" si="258"/>
        <v>24</v>
      </c>
      <c r="S1251" s="120">
        <f t="shared" si="259"/>
        <v>1</v>
      </c>
      <c r="T1251" s="120">
        <f t="shared" si="260"/>
        <v>1</v>
      </c>
      <c r="U1251" s="149"/>
      <c r="V1251" s="142">
        <f>+IF(M1251&lt;&gt;0,($L1251*(Lister!$F$11+Lister!$F$10*($K1251+1000)/1000)+($J1251-$L1251)*Lister!$F$9)*1.05/$M1251/60,0)</f>
        <v>0</v>
      </c>
      <c r="W1251" s="142"/>
      <c r="X1251" s="158">
        <f t="shared" si="253"/>
        <v>0</v>
      </c>
      <c r="Y1251" s="121">
        <f t="shared" si="261"/>
        <v>0</v>
      </c>
      <c r="Z1251" s="121">
        <f t="shared" si="262"/>
        <v>0</v>
      </c>
    </row>
    <row r="1252" spans="5:26" x14ac:dyDescent="0.25">
      <c r="E1252" s="57"/>
      <c r="F1252" s="57"/>
      <c r="G1252" s="70"/>
      <c r="H1252" s="71"/>
      <c r="I1252" s="70"/>
      <c r="J1252" s="61"/>
      <c r="K1252" s="61"/>
      <c r="N1252" s="120">
        <f t="shared" si="254"/>
        <v>0</v>
      </c>
      <c r="O1252" s="120">
        <f t="shared" si="255"/>
        <v>0</v>
      </c>
      <c r="P1252" s="121">
        <f t="shared" si="256"/>
        <v>0</v>
      </c>
      <c r="Q1252" s="121">
        <f t="shared" si="257"/>
        <v>0</v>
      </c>
      <c r="R1252" s="122">
        <f t="shared" si="258"/>
        <v>24</v>
      </c>
      <c r="S1252" s="120">
        <f t="shared" si="259"/>
        <v>1</v>
      </c>
      <c r="T1252" s="120">
        <f t="shared" si="260"/>
        <v>1</v>
      </c>
      <c r="U1252" s="149"/>
      <c r="V1252" s="142">
        <f>+IF(M1252&lt;&gt;0,($L1252*(Lister!$F$11+Lister!$F$10*($K1252+1000)/1000)+($J1252-$L1252)*Lister!$F$9)*1.05/$M1252/60,0)</f>
        <v>0</v>
      </c>
      <c r="W1252" s="142"/>
      <c r="X1252" s="158">
        <f t="shared" si="253"/>
        <v>0</v>
      </c>
      <c r="Y1252" s="121">
        <f t="shared" si="261"/>
        <v>0</v>
      </c>
      <c r="Z1252" s="121">
        <f t="shared" si="262"/>
        <v>0</v>
      </c>
    </row>
    <row r="1253" spans="5:26" x14ac:dyDescent="0.25">
      <c r="E1253" s="57"/>
      <c r="F1253" s="57"/>
      <c r="G1253" s="70"/>
      <c r="H1253" s="71"/>
      <c r="I1253" s="70"/>
      <c r="J1253" s="61"/>
      <c r="K1253" s="61"/>
      <c r="N1253" s="120">
        <f t="shared" si="254"/>
        <v>0</v>
      </c>
      <c r="O1253" s="120">
        <f t="shared" si="255"/>
        <v>0</v>
      </c>
      <c r="P1253" s="121">
        <f t="shared" si="256"/>
        <v>0</v>
      </c>
      <c r="Q1253" s="121">
        <f t="shared" si="257"/>
        <v>0</v>
      </c>
      <c r="R1253" s="122">
        <f t="shared" si="258"/>
        <v>24</v>
      </c>
      <c r="S1253" s="120">
        <f t="shared" si="259"/>
        <v>1</v>
      </c>
      <c r="T1253" s="120">
        <f t="shared" si="260"/>
        <v>1</v>
      </c>
      <c r="U1253" s="149"/>
      <c r="V1253" s="142">
        <f>+IF(M1253&lt;&gt;0,($L1253*(Lister!$F$11+Lister!$F$10*($K1253+1000)/1000)+($J1253-$L1253)*Lister!$F$9)*1.05/$M1253/60,0)</f>
        <v>0</v>
      </c>
      <c r="W1253" s="142"/>
      <c r="X1253" s="158">
        <f t="shared" si="253"/>
        <v>0</v>
      </c>
      <c r="Y1253" s="121">
        <f t="shared" si="261"/>
        <v>0</v>
      </c>
      <c r="Z1253" s="121">
        <f t="shared" si="262"/>
        <v>0</v>
      </c>
    </row>
    <row r="1254" spans="5:26" x14ac:dyDescent="0.25">
      <c r="E1254" s="57"/>
      <c r="F1254" s="57"/>
      <c r="G1254" s="70"/>
      <c r="H1254" s="71"/>
      <c r="I1254" s="70"/>
      <c r="J1254" s="61"/>
      <c r="K1254" s="61"/>
      <c r="N1254" s="120">
        <f t="shared" si="254"/>
        <v>0</v>
      </c>
      <c r="O1254" s="120">
        <f t="shared" si="255"/>
        <v>0</v>
      </c>
      <c r="P1254" s="121">
        <f t="shared" si="256"/>
        <v>0</v>
      </c>
      <c r="Q1254" s="121">
        <f t="shared" si="257"/>
        <v>0</v>
      </c>
      <c r="R1254" s="122">
        <f t="shared" si="258"/>
        <v>24</v>
      </c>
      <c r="S1254" s="120">
        <f t="shared" si="259"/>
        <v>1</v>
      </c>
      <c r="T1254" s="120">
        <f t="shared" si="260"/>
        <v>1</v>
      </c>
      <c r="U1254" s="149"/>
      <c r="V1254" s="142">
        <f>+IF(M1254&lt;&gt;0,($L1254*(Lister!$F$11+Lister!$F$10*($K1254+1000)/1000)+($J1254-$L1254)*Lister!$F$9)*1.05/$M1254/60,0)</f>
        <v>0</v>
      </c>
      <c r="W1254" s="142"/>
      <c r="X1254" s="158">
        <f t="shared" si="253"/>
        <v>0</v>
      </c>
      <c r="Y1254" s="121">
        <f t="shared" si="261"/>
        <v>0</v>
      </c>
      <c r="Z1254" s="121">
        <f t="shared" si="262"/>
        <v>0</v>
      </c>
    </row>
    <row r="1255" spans="5:26" x14ac:dyDescent="0.25">
      <c r="E1255" s="57"/>
      <c r="F1255" s="57"/>
      <c r="G1255" s="70"/>
      <c r="H1255" s="71"/>
      <c r="I1255" s="70"/>
      <c r="J1255" s="61"/>
      <c r="K1255" s="61"/>
      <c r="N1255" s="120">
        <f t="shared" si="254"/>
        <v>0</v>
      </c>
      <c r="O1255" s="120">
        <f t="shared" si="255"/>
        <v>0</v>
      </c>
      <c r="P1255" s="121">
        <f t="shared" si="256"/>
        <v>0</v>
      </c>
      <c r="Q1255" s="121">
        <f t="shared" si="257"/>
        <v>0</v>
      </c>
      <c r="R1255" s="122">
        <f t="shared" si="258"/>
        <v>24</v>
      </c>
      <c r="S1255" s="120">
        <f t="shared" si="259"/>
        <v>1</v>
      </c>
      <c r="T1255" s="120">
        <f t="shared" si="260"/>
        <v>1</v>
      </c>
      <c r="U1255" s="149"/>
      <c r="V1255" s="142">
        <f>+IF(M1255&lt;&gt;0,($L1255*(Lister!$F$11+Lister!$F$10*($K1255+1000)/1000)+($J1255-$L1255)*Lister!$F$9)*1.05/$M1255/60,0)</f>
        <v>0</v>
      </c>
      <c r="W1255" s="142"/>
      <c r="X1255" s="158">
        <f t="shared" si="253"/>
        <v>0</v>
      </c>
      <c r="Y1255" s="121">
        <f t="shared" si="261"/>
        <v>0</v>
      </c>
      <c r="Z1255" s="121">
        <f t="shared" si="262"/>
        <v>0</v>
      </c>
    </row>
    <row r="1256" spans="5:26" x14ac:dyDescent="0.25">
      <c r="E1256" s="57"/>
      <c r="F1256" s="57"/>
      <c r="G1256" s="70"/>
      <c r="H1256" s="71"/>
      <c r="I1256" s="70"/>
      <c r="J1256" s="61"/>
      <c r="K1256" s="61"/>
      <c r="N1256" s="120">
        <f t="shared" si="254"/>
        <v>0</v>
      </c>
      <c r="O1256" s="120">
        <f t="shared" si="255"/>
        <v>0</v>
      </c>
      <c r="P1256" s="121">
        <f t="shared" si="256"/>
        <v>0</v>
      </c>
      <c r="Q1256" s="121">
        <f t="shared" si="257"/>
        <v>0</v>
      </c>
      <c r="R1256" s="122">
        <f t="shared" si="258"/>
        <v>24</v>
      </c>
      <c r="S1256" s="120">
        <f t="shared" si="259"/>
        <v>1</v>
      </c>
      <c r="T1256" s="120">
        <f t="shared" si="260"/>
        <v>1</v>
      </c>
      <c r="U1256" s="149"/>
      <c r="V1256" s="142">
        <f>+IF(M1256&lt;&gt;0,($L1256*(Lister!$F$11+Lister!$F$10*($K1256+1000)/1000)+($J1256-$L1256)*Lister!$F$9)*1.05/$M1256/60,0)</f>
        <v>0</v>
      </c>
      <c r="W1256" s="142"/>
      <c r="X1256" s="158">
        <f t="shared" si="253"/>
        <v>0</v>
      </c>
      <c r="Y1256" s="121">
        <f t="shared" si="261"/>
        <v>0</v>
      </c>
      <c r="Z1256" s="121">
        <f t="shared" si="262"/>
        <v>0</v>
      </c>
    </row>
    <row r="1257" spans="5:26" x14ac:dyDescent="0.25">
      <c r="E1257" s="57"/>
      <c r="F1257" s="57"/>
      <c r="G1257" s="70"/>
      <c r="H1257" s="71"/>
      <c r="I1257" s="70"/>
      <c r="J1257" s="61"/>
      <c r="K1257" s="61"/>
      <c r="N1257" s="120">
        <f t="shared" si="254"/>
        <v>0</v>
      </c>
      <c r="O1257" s="120">
        <f t="shared" si="255"/>
        <v>0</v>
      </c>
      <c r="P1257" s="121">
        <f t="shared" si="256"/>
        <v>0</v>
      </c>
      <c r="Q1257" s="121">
        <f t="shared" si="257"/>
        <v>0</v>
      </c>
      <c r="R1257" s="122">
        <f t="shared" si="258"/>
        <v>24</v>
      </c>
      <c r="S1257" s="120">
        <f t="shared" si="259"/>
        <v>1</v>
      </c>
      <c r="T1257" s="120">
        <f t="shared" si="260"/>
        <v>1</v>
      </c>
      <c r="U1257" s="149"/>
      <c r="V1257" s="142">
        <f>+IF(M1257&lt;&gt;0,($L1257*(Lister!$F$11+Lister!$F$10*($K1257+1000)/1000)+($J1257-$L1257)*Lister!$F$9)*1.05/$M1257/60,0)</f>
        <v>0</v>
      </c>
      <c r="W1257" s="142"/>
      <c r="X1257" s="158">
        <f t="shared" si="253"/>
        <v>0</v>
      </c>
      <c r="Y1257" s="121">
        <f t="shared" si="261"/>
        <v>0</v>
      </c>
      <c r="Z1257" s="121">
        <f t="shared" si="262"/>
        <v>0</v>
      </c>
    </row>
    <row r="1258" spans="5:26" x14ac:dyDescent="0.25">
      <c r="E1258" s="57"/>
      <c r="F1258" s="57"/>
      <c r="G1258" s="70"/>
      <c r="H1258" s="71"/>
      <c r="I1258" s="70"/>
      <c r="J1258" s="61"/>
      <c r="K1258" s="61"/>
      <c r="N1258" s="120">
        <f t="shared" si="254"/>
        <v>0</v>
      </c>
      <c r="O1258" s="120">
        <f t="shared" si="255"/>
        <v>0</v>
      </c>
      <c r="P1258" s="121">
        <f t="shared" si="256"/>
        <v>0</v>
      </c>
      <c r="Q1258" s="121">
        <f t="shared" si="257"/>
        <v>0</v>
      </c>
      <c r="R1258" s="122">
        <f t="shared" si="258"/>
        <v>24</v>
      </c>
      <c r="S1258" s="120">
        <f t="shared" si="259"/>
        <v>1</v>
      </c>
      <c r="T1258" s="120">
        <f t="shared" si="260"/>
        <v>1</v>
      </c>
      <c r="U1258" s="149"/>
      <c r="V1258" s="142">
        <f>+IF(M1258&lt;&gt;0,($L1258*(Lister!$F$11+Lister!$F$10*($K1258+1000)/1000)+($J1258-$L1258)*Lister!$F$9)*1.05/$M1258/60,0)</f>
        <v>0</v>
      </c>
      <c r="W1258" s="142"/>
      <c r="X1258" s="158">
        <f t="shared" si="253"/>
        <v>0</v>
      </c>
      <c r="Y1258" s="121">
        <f t="shared" si="261"/>
        <v>0</v>
      </c>
      <c r="Z1258" s="121">
        <f t="shared" si="262"/>
        <v>0</v>
      </c>
    </row>
    <row r="1259" spans="5:26" x14ac:dyDescent="0.25">
      <c r="E1259" s="57"/>
      <c r="F1259" s="57"/>
      <c r="G1259" s="70"/>
      <c r="H1259" s="71"/>
      <c r="I1259" s="70"/>
      <c r="J1259" s="61"/>
      <c r="K1259" s="61"/>
      <c r="N1259" s="120">
        <f t="shared" si="254"/>
        <v>0</v>
      </c>
      <c r="O1259" s="120">
        <f t="shared" si="255"/>
        <v>0</v>
      </c>
      <c r="P1259" s="121">
        <f t="shared" si="256"/>
        <v>0</v>
      </c>
      <c r="Q1259" s="121">
        <f t="shared" si="257"/>
        <v>0</v>
      </c>
      <c r="R1259" s="122">
        <f t="shared" si="258"/>
        <v>24</v>
      </c>
      <c r="S1259" s="120">
        <f t="shared" si="259"/>
        <v>1</v>
      </c>
      <c r="T1259" s="120">
        <f t="shared" si="260"/>
        <v>1</v>
      </c>
      <c r="U1259" s="149"/>
      <c r="V1259" s="142">
        <f>+IF(M1259&lt;&gt;0,($L1259*(Lister!$F$11+Lister!$F$10*($K1259+1000)/1000)+($J1259-$L1259)*Lister!$F$9)*1.05/$M1259/60,0)</f>
        <v>0</v>
      </c>
      <c r="W1259" s="142"/>
      <c r="X1259" s="158">
        <f t="shared" si="253"/>
        <v>0</v>
      </c>
      <c r="Y1259" s="121">
        <f t="shared" si="261"/>
        <v>0</v>
      </c>
      <c r="Z1259" s="121">
        <f t="shared" si="262"/>
        <v>0</v>
      </c>
    </row>
    <row r="1260" spans="5:26" x14ac:dyDescent="0.25">
      <c r="E1260" s="57"/>
      <c r="F1260" s="57"/>
      <c r="G1260" s="70"/>
      <c r="H1260" s="71"/>
      <c r="I1260" s="70"/>
      <c r="J1260" s="61"/>
      <c r="K1260" s="61"/>
      <c r="N1260" s="120">
        <f t="shared" si="254"/>
        <v>0</v>
      </c>
      <c r="O1260" s="120">
        <f t="shared" si="255"/>
        <v>0</v>
      </c>
      <c r="P1260" s="121">
        <f t="shared" si="256"/>
        <v>0</v>
      </c>
      <c r="Q1260" s="121">
        <f t="shared" si="257"/>
        <v>0</v>
      </c>
      <c r="R1260" s="122">
        <f t="shared" si="258"/>
        <v>24</v>
      </c>
      <c r="S1260" s="120">
        <f t="shared" si="259"/>
        <v>1</v>
      </c>
      <c r="T1260" s="120">
        <f t="shared" si="260"/>
        <v>1</v>
      </c>
      <c r="U1260" s="149"/>
      <c r="V1260" s="142">
        <f>+IF(M1260&lt;&gt;0,($L1260*(Lister!$F$11+Lister!$F$10*($K1260+1000)/1000)+($J1260-$L1260)*Lister!$F$9)*1.05/$M1260/60,0)</f>
        <v>0</v>
      </c>
      <c r="W1260" s="142"/>
      <c r="X1260" s="158">
        <f t="shared" si="253"/>
        <v>0</v>
      </c>
      <c r="Y1260" s="121">
        <f t="shared" si="261"/>
        <v>0</v>
      </c>
      <c r="Z1260" s="121">
        <f t="shared" si="262"/>
        <v>0</v>
      </c>
    </row>
    <row r="1261" spans="5:26" x14ac:dyDescent="0.25">
      <c r="E1261" s="57"/>
      <c r="F1261" s="57"/>
      <c r="G1261" s="70"/>
      <c r="H1261" s="71"/>
      <c r="I1261" s="70"/>
      <c r="J1261" s="61"/>
      <c r="K1261" s="61"/>
      <c r="N1261" s="120">
        <f t="shared" si="254"/>
        <v>0</v>
      </c>
      <c r="O1261" s="120">
        <f t="shared" si="255"/>
        <v>0</v>
      </c>
      <c r="P1261" s="121">
        <f t="shared" si="256"/>
        <v>0</v>
      </c>
      <c r="Q1261" s="121">
        <f t="shared" si="257"/>
        <v>0</v>
      </c>
      <c r="R1261" s="122">
        <f t="shared" si="258"/>
        <v>24</v>
      </c>
      <c r="S1261" s="120">
        <f t="shared" si="259"/>
        <v>1</v>
      </c>
      <c r="T1261" s="120">
        <f t="shared" si="260"/>
        <v>1</v>
      </c>
      <c r="U1261" s="149"/>
      <c r="V1261" s="142">
        <f>+IF(M1261&lt;&gt;0,($L1261*(Lister!$F$11+Lister!$F$10*($K1261+1000)/1000)+($J1261-$L1261)*Lister!$F$9)*1.05/$M1261/60,0)</f>
        <v>0</v>
      </c>
      <c r="W1261" s="142"/>
      <c r="X1261" s="158">
        <f t="shared" si="253"/>
        <v>0</v>
      </c>
      <c r="Y1261" s="121">
        <f t="shared" si="261"/>
        <v>0</v>
      </c>
      <c r="Z1261" s="121">
        <f t="shared" si="262"/>
        <v>0</v>
      </c>
    </row>
    <row r="1262" spans="5:26" x14ac:dyDescent="0.25">
      <c r="E1262" s="57"/>
      <c r="F1262" s="57"/>
      <c r="G1262" s="70"/>
      <c r="H1262" s="71"/>
      <c r="I1262" s="70"/>
      <c r="J1262" s="61"/>
      <c r="K1262" s="61"/>
      <c r="N1262" s="120">
        <f t="shared" si="254"/>
        <v>0</v>
      </c>
      <c r="O1262" s="120">
        <f t="shared" si="255"/>
        <v>0</v>
      </c>
      <c r="P1262" s="121">
        <f t="shared" si="256"/>
        <v>0</v>
      </c>
      <c r="Q1262" s="121">
        <f t="shared" si="257"/>
        <v>0</v>
      </c>
      <c r="R1262" s="122">
        <f t="shared" si="258"/>
        <v>24</v>
      </c>
      <c r="S1262" s="120">
        <f t="shared" si="259"/>
        <v>1</v>
      </c>
      <c r="T1262" s="120">
        <f t="shared" si="260"/>
        <v>1</v>
      </c>
      <c r="U1262" s="149"/>
      <c r="V1262" s="142">
        <f>+IF(M1262&lt;&gt;0,($L1262*(Lister!$F$11+Lister!$F$10*($K1262+1000)/1000)+($J1262-$L1262)*Lister!$F$9)*1.05/$M1262/60,0)</f>
        <v>0</v>
      </c>
      <c r="W1262" s="142"/>
      <c r="X1262" s="158">
        <f t="shared" si="253"/>
        <v>0</v>
      </c>
      <c r="Y1262" s="121">
        <f t="shared" si="261"/>
        <v>0</v>
      </c>
      <c r="Z1262" s="121">
        <f t="shared" si="262"/>
        <v>0</v>
      </c>
    </row>
    <row r="1263" spans="5:26" x14ac:dyDescent="0.25">
      <c r="E1263" s="57"/>
      <c r="F1263" s="57"/>
      <c r="G1263" s="70"/>
      <c r="H1263" s="71"/>
      <c r="I1263" s="70"/>
      <c r="J1263" s="61"/>
      <c r="K1263" s="61"/>
      <c r="N1263" s="120">
        <f t="shared" si="254"/>
        <v>0</v>
      </c>
      <c r="O1263" s="120">
        <f t="shared" si="255"/>
        <v>0</v>
      </c>
      <c r="P1263" s="121">
        <f t="shared" si="256"/>
        <v>0</v>
      </c>
      <c r="Q1263" s="121">
        <f t="shared" si="257"/>
        <v>0</v>
      </c>
      <c r="R1263" s="122">
        <f t="shared" si="258"/>
        <v>24</v>
      </c>
      <c r="S1263" s="120">
        <f t="shared" si="259"/>
        <v>1</v>
      </c>
      <c r="T1263" s="120">
        <f t="shared" si="260"/>
        <v>1</v>
      </c>
      <c r="U1263" s="149"/>
      <c r="V1263" s="142">
        <f>+IF(M1263&lt;&gt;0,($L1263*(Lister!$F$11+Lister!$F$10*($K1263+1000)/1000)+($J1263-$L1263)*Lister!$F$9)*1.05/$M1263/60,0)</f>
        <v>0</v>
      </c>
      <c r="W1263" s="142"/>
      <c r="X1263" s="158">
        <f t="shared" si="253"/>
        <v>0</v>
      </c>
      <c r="Y1263" s="121">
        <f t="shared" si="261"/>
        <v>0</v>
      </c>
      <c r="Z1263" s="121">
        <f t="shared" si="262"/>
        <v>0</v>
      </c>
    </row>
    <row r="1264" spans="5:26" x14ac:dyDescent="0.25">
      <c r="E1264" s="57"/>
      <c r="F1264" s="57"/>
      <c r="G1264" s="70"/>
      <c r="H1264" s="71"/>
      <c r="I1264" s="70"/>
      <c r="J1264" s="61"/>
      <c r="K1264" s="61"/>
      <c r="N1264" s="120">
        <f t="shared" si="254"/>
        <v>0</v>
      </c>
      <c r="O1264" s="120">
        <f t="shared" si="255"/>
        <v>0</v>
      </c>
      <c r="P1264" s="121">
        <f t="shared" si="256"/>
        <v>0</v>
      </c>
      <c r="Q1264" s="121">
        <f t="shared" si="257"/>
        <v>0</v>
      </c>
      <c r="R1264" s="122">
        <f t="shared" si="258"/>
        <v>24</v>
      </c>
      <c r="S1264" s="120">
        <f t="shared" si="259"/>
        <v>1</v>
      </c>
      <c r="T1264" s="120">
        <f t="shared" si="260"/>
        <v>1</v>
      </c>
      <c r="U1264" s="149"/>
      <c r="V1264" s="142">
        <f>+IF(M1264&lt;&gt;0,($L1264*(Lister!$F$11+Lister!$F$10*($K1264+1000)/1000)+($J1264-$L1264)*Lister!$F$9)*1.05/$M1264/60,0)</f>
        <v>0</v>
      </c>
      <c r="W1264" s="142"/>
      <c r="X1264" s="158">
        <f t="shared" si="253"/>
        <v>0</v>
      </c>
      <c r="Y1264" s="121">
        <f t="shared" si="261"/>
        <v>0</v>
      </c>
      <c r="Z1264" s="121">
        <f t="shared" si="262"/>
        <v>0</v>
      </c>
    </row>
    <row r="1265" spans="5:26" x14ac:dyDescent="0.25">
      <c r="E1265" s="57"/>
      <c r="F1265" s="57"/>
      <c r="G1265" s="70"/>
      <c r="H1265" s="71"/>
      <c r="I1265" s="70"/>
      <c r="J1265" s="61"/>
      <c r="K1265" s="61"/>
      <c r="N1265" s="120">
        <f t="shared" si="254"/>
        <v>0</v>
      </c>
      <c r="O1265" s="120">
        <f t="shared" si="255"/>
        <v>0</v>
      </c>
      <c r="P1265" s="121">
        <f t="shared" si="256"/>
        <v>0</v>
      </c>
      <c r="Q1265" s="121">
        <f t="shared" si="257"/>
        <v>0</v>
      </c>
      <c r="R1265" s="122">
        <f t="shared" si="258"/>
        <v>24</v>
      </c>
      <c r="S1265" s="120">
        <f t="shared" si="259"/>
        <v>1</v>
      </c>
      <c r="T1265" s="120">
        <f t="shared" si="260"/>
        <v>1</v>
      </c>
      <c r="U1265" s="149"/>
      <c r="V1265" s="142">
        <f>+IF(M1265&lt;&gt;0,($L1265*(Lister!$F$11+Lister!$F$10*($K1265+1000)/1000)+($J1265-$L1265)*Lister!$F$9)*1.05/$M1265/60,0)</f>
        <v>0</v>
      </c>
      <c r="W1265" s="142"/>
      <c r="X1265" s="158">
        <f t="shared" si="253"/>
        <v>0</v>
      </c>
      <c r="Y1265" s="121">
        <f t="shared" si="261"/>
        <v>0</v>
      </c>
      <c r="Z1265" s="121">
        <f t="shared" si="262"/>
        <v>0</v>
      </c>
    </row>
    <row r="1266" spans="5:26" x14ac:dyDescent="0.25">
      <c r="E1266" s="57"/>
      <c r="F1266" s="57"/>
      <c r="G1266" s="70"/>
      <c r="H1266" s="71"/>
      <c r="I1266" s="70"/>
      <c r="J1266" s="61"/>
      <c r="K1266" s="61"/>
      <c r="N1266" s="120">
        <f t="shared" si="254"/>
        <v>0</v>
      </c>
      <c r="O1266" s="120">
        <f t="shared" si="255"/>
        <v>0</v>
      </c>
      <c r="P1266" s="121">
        <f t="shared" si="256"/>
        <v>0</v>
      </c>
      <c r="Q1266" s="121">
        <f t="shared" si="257"/>
        <v>0</v>
      </c>
      <c r="R1266" s="122">
        <f t="shared" si="258"/>
        <v>24</v>
      </c>
      <c r="S1266" s="120">
        <f t="shared" si="259"/>
        <v>1</v>
      </c>
      <c r="T1266" s="120">
        <f t="shared" si="260"/>
        <v>1</v>
      </c>
      <c r="U1266" s="149"/>
      <c r="V1266" s="142">
        <f>+IF(M1266&lt;&gt;0,($L1266*(Lister!$F$11+Lister!$F$10*($K1266+1000)/1000)+($J1266-$L1266)*Lister!$F$9)*1.05/$M1266/60,0)</f>
        <v>0</v>
      </c>
      <c r="W1266" s="142"/>
      <c r="X1266" s="158">
        <f t="shared" si="253"/>
        <v>0</v>
      </c>
      <c r="Y1266" s="121">
        <f t="shared" si="261"/>
        <v>0</v>
      </c>
      <c r="Z1266" s="121">
        <f t="shared" si="262"/>
        <v>0</v>
      </c>
    </row>
    <row r="1267" spans="5:26" x14ac:dyDescent="0.25">
      <c r="E1267" s="57"/>
      <c r="F1267" s="57"/>
      <c r="G1267" s="70"/>
      <c r="H1267" s="71"/>
      <c r="I1267" s="70"/>
      <c r="J1267" s="61"/>
      <c r="K1267" s="61"/>
      <c r="N1267" s="120">
        <f t="shared" si="254"/>
        <v>0</v>
      </c>
      <c r="O1267" s="120">
        <f t="shared" si="255"/>
        <v>0</v>
      </c>
      <c r="P1267" s="121">
        <f t="shared" si="256"/>
        <v>0</v>
      </c>
      <c r="Q1267" s="121">
        <f t="shared" si="257"/>
        <v>0</v>
      </c>
      <c r="R1267" s="122">
        <f t="shared" si="258"/>
        <v>24</v>
      </c>
      <c r="S1267" s="120">
        <f t="shared" si="259"/>
        <v>1</v>
      </c>
      <c r="T1267" s="120">
        <f t="shared" si="260"/>
        <v>1</v>
      </c>
      <c r="U1267" s="149"/>
      <c r="V1267" s="142">
        <f>+IF(M1267&lt;&gt;0,($L1267*(Lister!$F$11+Lister!$F$10*($K1267+1000)/1000)+($J1267-$L1267)*Lister!$F$9)*1.05/$M1267/60,0)</f>
        <v>0</v>
      </c>
      <c r="W1267" s="142"/>
      <c r="X1267" s="158">
        <f t="shared" si="253"/>
        <v>0</v>
      </c>
      <c r="Y1267" s="121">
        <f t="shared" si="261"/>
        <v>0</v>
      </c>
      <c r="Z1267" s="121">
        <f t="shared" si="262"/>
        <v>0</v>
      </c>
    </row>
    <row r="1268" spans="5:26" x14ac:dyDescent="0.25">
      <c r="E1268" s="57"/>
      <c r="F1268" s="57"/>
      <c r="G1268" s="70"/>
      <c r="H1268" s="71"/>
      <c r="I1268" s="70"/>
      <c r="J1268" s="61"/>
      <c r="K1268" s="61"/>
      <c r="N1268" s="120">
        <f t="shared" si="254"/>
        <v>0</v>
      </c>
      <c r="O1268" s="120">
        <f t="shared" si="255"/>
        <v>0</v>
      </c>
      <c r="P1268" s="121">
        <f t="shared" si="256"/>
        <v>0</v>
      </c>
      <c r="Q1268" s="121">
        <f t="shared" si="257"/>
        <v>0</v>
      </c>
      <c r="R1268" s="122">
        <f t="shared" si="258"/>
        <v>24</v>
      </c>
      <c r="S1268" s="120">
        <f t="shared" si="259"/>
        <v>1</v>
      </c>
      <c r="T1268" s="120">
        <f t="shared" si="260"/>
        <v>1</v>
      </c>
      <c r="U1268" s="149"/>
      <c r="V1268" s="142">
        <f>+IF(M1268&lt;&gt;0,($L1268*(Lister!$F$11+Lister!$F$10*($K1268+1000)/1000)+($J1268-$L1268)*Lister!$F$9)*1.05/$M1268/60,0)</f>
        <v>0</v>
      </c>
      <c r="W1268" s="142"/>
      <c r="X1268" s="158">
        <f t="shared" si="253"/>
        <v>0</v>
      </c>
      <c r="Y1268" s="121">
        <f t="shared" si="261"/>
        <v>0</v>
      </c>
      <c r="Z1268" s="121">
        <f t="shared" si="262"/>
        <v>0</v>
      </c>
    </row>
    <row r="1269" spans="5:26" x14ac:dyDescent="0.25">
      <c r="E1269" s="57"/>
      <c r="F1269" s="57"/>
      <c r="G1269" s="70"/>
      <c r="H1269" s="71"/>
      <c r="I1269" s="70"/>
      <c r="J1269" s="61"/>
      <c r="K1269" s="61"/>
      <c r="N1269" s="120">
        <f t="shared" si="254"/>
        <v>0</v>
      </c>
      <c r="O1269" s="120">
        <f t="shared" si="255"/>
        <v>0</v>
      </c>
      <c r="P1269" s="121">
        <f t="shared" si="256"/>
        <v>0</v>
      </c>
      <c r="Q1269" s="121">
        <f t="shared" si="257"/>
        <v>0</v>
      </c>
      <c r="R1269" s="122">
        <f t="shared" si="258"/>
        <v>24</v>
      </c>
      <c r="S1269" s="120">
        <f t="shared" si="259"/>
        <v>1</v>
      </c>
      <c r="T1269" s="120">
        <f t="shared" si="260"/>
        <v>1</v>
      </c>
      <c r="U1269" s="149"/>
      <c r="V1269" s="142">
        <f>+IF(M1269&lt;&gt;0,($L1269*(Lister!$F$11+Lister!$F$10*($K1269+1000)/1000)+($J1269-$L1269)*Lister!$F$9)*1.05/$M1269/60,0)</f>
        <v>0</v>
      </c>
      <c r="W1269" s="142"/>
      <c r="X1269" s="158">
        <f t="shared" si="253"/>
        <v>0</v>
      </c>
      <c r="Y1269" s="121">
        <f t="shared" si="261"/>
        <v>0</v>
      </c>
      <c r="Z1269" s="121">
        <f t="shared" si="262"/>
        <v>0</v>
      </c>
    </row>
    <row r="1270" spans="5:26" x14ac:dyDescent="0.25">
      <c r="E1270" s="57"/>
      <c r="F1270" s="57"/>
      <c r="G1270" s="70"/>
      <c r="H1270" s="71"/>
      <c r="I1270" s="70"/>
      <c r="J1270" s="61"/>
      <c r="K1270" s="61"/>
      <c r="N1270" s="120">
        <f t="shared" si="254"/>
        <v>0</v>
      </c>
      <c r="O1270" s="120">
        <f t="shared" si="255"/>
        <v>0</v>
      </c>
      <c r="P1270" s="121">
        <f t="shared" si="256"/>
        <v>0</v>
      </c>
      <c r="Q1270" s="121">
        <f t="shared" si="257"/>
        <v>0</v>
      </c>
      <c r="R1270" s="122">
        <f t="shared" si="258"/>
        <v>24</v>
      </c>
      <c r="S1270" s="120">
        <f t="shared" si="259"/>
        <v>1</v>
      </c>
      <c r="T1270" s="120">
        <f t="shared" si="260"/>
        <v>1</v>
      </c>
      <c r="U1270" s="149"/>
      <c r="V1270" s="142">
        <f>+IF(M1270&lt;&gt;0,($L1270*(Lister!$F$11+Lister!$F$10*($K1270+1000)/1000)+($J1270-$L1270)*Lister!$F$9)*1.05/$M1270/60,0)</f>
        <v>0</v>
      </c>
      <c r="W1270" s="142"/>
      <c r="X1270" s="158">
        <f t="shared" si="253"/>
        <v>0</v>
      </c>
      <c r="Y1270" s="121">
        <f t="shared" si="261"/>
        <v>0</v>
      </c>
      <c r="Z1270" s="121">
        <f t="shared" si="262"/>
        <v>0</v>
      </c>
    </row>
    <row r="1271" spans="5:26" x14ac:dyDescent="0.25">
      <c r="E1271" s="57"/>
      <c r="F1271" s="57"/>
      <c r="G1271" s="70"/>
      <c r="H1271" s="71"/>
      <c r="I1271" s="70"/>
      <c r="J1271" s="61"/>
      <c r="K1271" s="61"/>
      <c r="N1271" s="120">
        <f t="shared" si="254"/>
        <v>0</v>
      </c>
      <c r="O1271" s="120">
        <f t="shared" si="255"/>
        <v>0</v>
      </c>
      <c r="P1271" s="121">
        <f t="shared" si="256"/>
        <v>0</v>
      </c>
      <c r="Q1271" s="121">
        <f t="shared" si="257"/>
        <v>0</v>
      </c>
      <c r="R1271" s="122">
        <f t="shared" si="258"/>
        <v>24</v>
      </c>
      <c r="S1271" s="120">
        <f t="shared" si="259"/>
        <v>1</v>
      </c>
      <c r="T1271" s="120">
        <f t="shared" si="260"/>
        <v>1</v>
      </c>
      <c r="U1271" s="149"/>
      <c r="V1271" s="142">
        <f>+IF(M1271&lt;&gt;0,($L1271*(Lister!$F$11+Lister!$F$10*($K1271+1000)/1000)+($J1271-$L1271)*Lister!$F$9)*1.05/$M1271/60,0)</f>
        <v>0</v>
      </c>
      <c r="W1271" s="142"/>
      <c r="X1271" s="158">
        <f t="shared" si="253"/>
        <v>0</v>
      </c>
      <c r="Y1271" s="121">
        <f t="shared" si="261"/>
        <v>0</v>
      </c>
      <c r="Z1271" s="121">
        <f t="shared" si="262"/>
        <v>0</v>
      </c>
    </row>
    <row r="1272" spans="5:26" x14ac:dyDescent="0.25">
      <c r="E1272" s="57"/>
      <c r="F1272" s="57"/>
      <c r="G1272" s="70"/>
      <c r="H1272" s="71"/>
      <c r="I1272" s="70"/>
      <c r="J1272" s="61"/>
      <c r="K1272" s="61"/>
      <c r="N1272" s="120">
        <f t="shared" si="254"/>
        <v>0</v>
      </c>
      <c r="O1272" s="120">
        <f t="shared" si="255"/>
        <v>0</v>
      </c>
      <c r="P1272" s="121">
        <f t="shared" si="256"/>
        <v>0</v>
      </c>
      <c r="Q1272" s="121">
        <f t="shared" si="257"/>
        <v>0</v>
      </c>
      <c r="R1272" s="122">
        <f t="shared" si="258"/>
        <v>24</v>
      </c>
      <c r="S1272" s="120">
        <f t="shared" si="259"/>
        <v>1</v>
      </c>
      <c r="T1272" s="120">
        <f t="shared" si="260"/>
        <v>1</v>
      </c>
      <c r="U1272" s="149"/>
      <c r="V1272" s="142">
        <f>+IF(M1272&lt;&gt;0,($L1272*(Lister!$F$11+Lister!$F$10*($K1272+1000)/1000)+($J1272-$L1272)*Lister!$F$9)*1.05/$M1272/60,0)</f>
        <v>0</v>
      </c>
      <c r="W1272" s="142"/>
      <c r="X1272" s="158">
        <f t="shared" si="253"/>
        <v>0</v>
      </c>
      <c r="Y1272" s="121">
        <f t="shared" si="261"/>
        <v>0</v>
      </c>
      <c r="Z1272" s="121">
        <f t="shared" si="262"/>
        <v>0</v>
      </c>
    </row>
    <row r="1273" spans="5:26" x14ac:dyDescent="0.25">
      <c r="E1273" s="57"/>
      <c r="F1273" s="57"/>
      <c r="G1273" s="70"/>
      <c r="H1273" s="71"/>
      <c r="I1273" s="70"/>
      <c r="J1273" s="61"/>
      <c r="K1273" s="61"/>
      <c r="N1273" s="120">
        <f t="shared" si="254"/>
        <v>0</v>
      </c>
      <c r="O1273" s="120">
        <f t="shared" si="255"/>
        <v>0</v>
      </c>
      <c r="P1273" s="121">
        <f t="shared" si="256"/>
        <v>0</v>
      </c>
      <c r="Q1273" s="121">
        <f t="shared" si="257"/>
        <v>0</v>
      </c>
      <c r="R1273" s="122">
        <f t="shared" si="258"/>
        <v>24</v>
      </c>
      <c r="S1273" s="120">
        <f t="shared" si="259"/>
        <v>1</v>
      </c>
      <c r="T1273" s="120">
        <f t="shared" si="260"/>
        <v>1</v>
      </c>
      <c r="U1273" s="149"/>
      <c r="V1273" s="142">
        <f>+IF(M1273&lt;&gt;0,($L1273*(Lister!$F$11+Lister!$F$10*($K1273+1000)/1000)+($J1273-$L1273)*Lister!$F$9)*1.05/$M1273/60,0)</f>
        <v>0</v>
      </c>
      <c r="W1273" s="142"/>
      <c r="X1273" s="158">
        <f t="shared" si="253"/>
        <v>0</v>
      </c>
      <c r="Y1273" s="121">
        <f t="shared" si="261"/>
        <v>0</v>
      </c>
      <c r="Z1273" s="121">
        <f t="shared" si="262"/>
        <v>0</v>
      </c>
    </row>
    <row r="1274" spans="5:26" x14ac:dyDescent="0.25">
      <c r="E1274" s="57"/>
      <c r="F1274" s="57"/>
      <c r="G1274" s="70"/>
      <c r="H1274" s="71"/>
      <c r="I1274" s="70"/>
      <c r="J1274" s="61"/>
      <c r="K1274" s="61"/>
      <c r="N1274" s="120">
        <f t="shared" si="254"/>
        <v>0</v>
      </c>
      <c r="O1274" s="120">
        <f t="shared" si="255"/>
        <v>0</v>
      </c>
      <c r="P1274" s="121">
        <f t="shared" si="256"/>
        <v>0</v>
      </c>
      <c r="Q1274" s="121">
        <f t="shared" si="257"/>
        <v>0</v>
      </c>
      <c r="R1274" s="122">
        <f t="shared" si="258"/>
        <v>24</v>
      </c>
      <c r="S1274" s="120">
        <f t="shared" si="259"/>
        <v>1</v>
      </c>
      <c r="T1274" s="120">
        <f t="shared" si="260"/>
        <v>1</v>
      </c>
      <c r="U1274" s="149"/>
      <c r="V1274" s="142">
        <f>+IF(M1274&lt;&gt;0,($L1274*(Lister!$F$11+Lister!$F$10*($K1274+1000)/1000)+($J1274-$L1274)*Lister!$F$9)*1.05/$M1274/60,0)</f>
        <v>0</v>
      </c>
      <c r="W1274" s="142"/>
      <c r="X1274" s="158">
        <f t="shared" si="253"/>
        <v>0</v>
      </c>
      <c r="Y1274" s="121">
        <f t="shared" si="261"/>
        <v>0</v>
      </c>
      <c r="Z1274" s="121">
        <f t="shared" si="262"/>
        <v>0</v>
      </c>
    </row>
    <row r="1275" spans="5:26" x14ac:dyDescent="0.25">
      <c r="E1275" s="57"/>
      <c r="F1275" s="57"/>
      <c r="G1275" s="70"/>
      <c r="H1275" s="71"/>
      <c r="I1275" s="70"/>
      <c r="J1275" s="61"/>
      <c r="K1275" s="61"/>
      <c r="N1275" s="120">
        <f t="shared" si="254"/>
        <v>0</v>
      </c>
      <c r="O1275" s="120">
        <f t="shared" si="255"/>
        <v>0</v>
      </c>
      <c r="P1275" s="121">
        <f t="shared" si="256"/>
        <v>0</v>
      </c>
      <c r="Q1275" s="121">
        <f t="shared" si="257"/>
        <v>0</v>
      </c>
      <c r="R1275" s="122">
        <f t="shared" si="258"/>
        <v>24</v>
      </c>
      <c r="S1275" s="120">
        <f t="shared" si="259"/>
        <v>1</v>
      </c>
      <c r="T1275" s="120">
        <f t="shared" si="260"/>
        <v>1</v>
      </c>
      <c r="U1275" s="149"/>
      <c r="V1275" s="142">
        <f>+IF(M1275&lt;&gt;0,($L1275*(Lister!$F$11+Lister!$F$10*($K1275+1000)/1000)+($J1275-$L1275)*Lister!$F$9)*1.05/$M1275/60,0)</f>
        <v>0</v>
      </c>
      <c r="W1275" s="142"/>
      <c r="X1275" s="158">
        <f t="shared" si="253"/>
        <v>0</v>
      </c>
      <c r="Y1275" s="121">
        <f t="shared" si="261"/>
        <v>0</v>
      </c>
      <c r="Z1275" s="121">
        <f t="shared" si="262"/>
        <v>0</v>
      </c>
    </row>
    <row r="1276" spans="5:26" x14ac:dyDescent="0.25">
      <c r="E1276" s="57"/>
      <c r="F1276" s="57"/>
      <c r="G1276" s="70"/>
      <c r="H1276" s="71"/>
      <c r="I1276" s="70"/>
      <c r="J1276" s="61"/>
      <c r="K1276" s="61"/>
      <c r="N1276" s="120">
        <f t="shared" si="254"/>
        <v>0</v>
      </c>
      <c r="O1276" s="120">
        <f t="shared" si="255"/>
        <v>0</v>
      </c>
      <c r="P1276" s="121">
        <f t="shared" si="256"/>
        <v>0</v>
      </c>
      <c r="Q1276" s="121">
        <f t="shared" si="257"/>
        <v>0</v>
      </c>
      <c r="R1276" s="122">
        <f t="shared" si="258"/>
        <v>24</v>
      </c>
      <c r="S1276" s="120">
        <f t="shared" si="259"/>
        <v>1</v>
      </c>
      <c r="T1276" s="120">
        <f t="shared" si="260"/>
        <v>1</v>
      </c>
      <c r="U1276" s="149"/>
      <c r="V1276" s="142">
        <f>+IF(M1276&lt;&gt;0,($L1276*(Lister!$F$11+Lister!$F$10*($K1276+1000)/1000)+($J1276-$L1276)*Lister!$F$9)*1.05/$M1276/60,0)</f>
        <v>0</v>
      </c>
      <c r="W1276" s="142"/>
      <c r="X1276" s="158">
        <f t="shared" si="253"/>
        <v>0</v>
      </c>
      <c r="Y1276" s="121">
        <f t="shared" si="261"/>
        <v>0</v>
      </c>
      <c r="Z1276" s="121">
        <f t="shared" si="262"/>
        <v>0</v>
      </c>
    </row>
    <row r="1277" spans="5:26" x14ac:dyDescent="0.25">
      <c r="E1277" s="57"/>
      <c r="F1277" s="57"/>
      <c r="G1277" s="70"/>
      <c r="H1277" s="71"/>
      <c r="I1277" s="70"/>
      <c r="J1277" s="61"/>
      <c r="K1277" s="61"/>
      <c r="N1277" s="120">
        <f t="shared" si="254"/>
        <v>0</v>
      </c>
      <c r="O1277" s="120">
        <f t="shared" si="255"/>
        <v>0</v>
      </c>
      <c r="P1277" s="121">
        <f t="shared" si="256"/>
        <v>0</v>
      </c>
      <c r="Q1277" s="121">
        <f t="shared" si="257"/>
        <v>0</v>
      </c>
      <c r="R1277" s="122">
        <f t="shared" si="258"/>
        <v>24</v>
      </c>
      <c r="S1277" s="120">
        <f t="shared" si="259"/>
        <v>1</v>
      </c>
      <c r="T1277" s="120">
        <f t="shared" si="260"/>
        <v>1</v>
      </c>
      <c r="U1277" s="149"/>
      <c r="V1277" s="142">
        <f>+IF(M1277&lt;&gt;0,($L1277*(Lister!$F$11+Lister!$F$10*($K1277+1000)/1000)+($J1277-$L1277)*Lister!$F$9)*1.05/$M1277/60,0)</f>
        <v>0</v>
      </c>
      <c r="W1277" s="142"/>
      <c r="X1277" s="158">
        <f t="shared" si="253"/>
        <v>0</v>
      </c>
      <c r="Y1277" s="121">
        <f t="shared" si="261"/>
        <v>0</v>
      </c>
      <c r="Z1277" s="121">
        <f t="shared" si="262"/>
        <v>0</v>
      </c>
    </row>
    <row r="1278" spans="5:26" x14ac:dyDescent="0.25">
      <c r="E1278" s="57"/>
      <c r="F1278" s="57"/>
      <c r="G1278" s="70"/>
      <c r="H1278" s="71"/>
      <c r="I1278" s="70"/>
      <c r="J1278" s="61"/>
      <c r="K1278" s="61"/>
      <c r="N1278" s="120">
        <f t="shared" si="254"/>
        <v>0</v>
      </c>
      <c r="O1278" s="120">
        <f t="shared" si="255"/>
        <v>0</v>
      </c>
      <c r="P1278" s="121">
        <f t="shared" si="256"/>
        <v>0</v>
      </c>
      <c r="Q1278" s="121">
        <f t="shared" si="257"/>
        <v>0</v>
      </c>
      <c r="R1278" s="122">
        <f t="shared" si="258"/>
        <v>24</v>
      </c>
      <c r="S1278" s="120">
        <f t="shared" si="259"/>
        <v>1</v>
      </c>
      <c r="T1278" s="120">
        <f t="shared" si="260"/>
        <v>1</v>
      </c>
      <c r="U1278" s="149"/>
      <c r="V1278" s="142">
        <f>+IF(M1278&lt;&gt;0,($L1278*(Lister!$F$11+Lister!$F$10*($K1278+1000)/1000)+($J1278-$L1278)*Lister!$F$9)*1.05/$M1278/60,0)</f>
        <v>0</v>
      </c>
      <c r="W1278" s="142"/>
      <c r="X1278" s="158">
        <f t="shared" si="253"/>
        <v>0</v>
      </c>
      <c r="Y1278" s="121">
        <f t="shared" si="261"/>
        <v>0</v>
      </c>
      <c r="Z1278" s="121">
        <f t="shared" si="262"/>
        <v>0</v>
      </c>
    </row>
    <row r="1279" spans="5:26" x14ac:dyDescent="0.25">
      <c r="E1279" s="57"/>
      <c r="F1279" s="57"/>
      <c r="G1279" s="70"/>
      <c r="H1279" s="71"/>
      <c r="I1279" s="70"/>
      <c r="J1279" s="61"/>
      <c r="K1279" s="61"/>
      <c r="N1279" s="120">
        <f t="shared" si="254"/>
        <v>0</v>
      </c>
      <c r="O1279" s="120">
        <f t="shared" si="255"/>
        <v>0</v>
      </c>
      <c r="P1279" s="121">
        <f t="shared" si="256"/>
        <v>0</v>
      </c>
      <c r="Q1279" s="121">
        <f t="shared" si="257"/>
        <v>0</v>
      </c>
      <c r="R1279" s="122">
        <f t="shared" si="258"/>
        <v>24</v>
      </c>
      <c r="S1279" s="120">
        <f t="shared" si="259"/>
        <v>1</v>
      </c>
      <c r="T1279" s="120">
        <f t="shared" si="260"/>
        <v>1</v>
      </c>
      <c r="U1279" s="149"/>
      <c r="V1279" s="142">
        <f>+IF(M1279&lt;&gt;0,($L1279*(Lister!$F$11+Lister!$F$10*($K1279+1000)/1000)+($J1279-$L1279)*Lister!$F$9)*1.05/$M1279/60,0)</f>
        <v>0</v>
      </c>
      <c r="W1279" s="142"/>
      <c r="X1279" s="158">
        <f t="shared" si="253"/>
        <v>0</v>
      </c>
      <c r="Y1279" s="121">
        <f t="shared" si="261"/>
        <v>0</v>
      </c>
      <c r="Z1279" s="121">
        <f t="shared" si="262"/>
        <v>0</v>
      </c>
    </row>
    <row r="1280" spans="5:26" x14ac:dyDescent="0.25">
      <c r="E1280" s="57"/>
      <c r="F1280" s="57"/>
      <c r="G1280" s="70"/>
      <c r="H1280" s="71"/>
      <c r="I1280" s="70"/>
      <c r="J1280" s="61"/>
      <c r="K1280" s="61"/>
      <c r="N1280" s="120">
        <f t="shared" si="254"/>
        <v>0</v>
      </c>
      <c r="O1280" s="120">
        <f t="shared" si="255"/>
        <v>0</v>
      </c>
      <c r="P1280" s="121">
        <f t="shared" si="256"/>
        <v>0</v>
      </c>
      <c r="Q1280" s="121">
        <f t="shared" si="257"/>
        <v>0</v>
      </c>
      <c r="R1280" s="122">
        <f t="shared" si="258"/>
        <v>24</v>
      </c>
      <c r="S1280" s="120">
        <f t="shared" si="259"/>
        <v>1</v>
      </c>
      <c r="T1280" s="120">
        <f t="shared" si="260"/>
        <v>1</v>
      </c>
      <c r="U1280" s="149"/>
      <c r="V1280" s="142">
        <f>+IF(M1280&lt;&gt;0,($L1280*(Lister!$F$11+Lister!$F$10*($K1280+1000)/1000)+($J1280-$L1280)*Lister!$F$9)*1.05/$M1280/60,0)</f>
        <v>0</v>
      </c>
      <c r="W1280" s="142"/>
      <c r="X1280" s="158">
        <f t="shared" si="253"/>
        <v>0</v>
      </c>
      <c r="Y1280" s="121">
        <f t="shared" si="261"/>
        <v>0</v>
      </c>
      <c r="Z1280" s="121">
        <f t="shared" si="262"/>
        <v>0</v>
      </c>
    </row>
    <row r="1281" spans="5:26" x14ac:dyDescent="0.25">
      <c r="E1281" s="57"/>
      <c r="F1281" s="57"/>
      <c r="G1281" s="70"/>
      <c r="H1281" s="71"/>
      <c r="I1281" s="70"/>
      <c r="J1281" s="61"/>
      <c r="K1281" s="61"/>
      <c r="N1281" s="120">
        <f t="shared" si="254"/>
        <v>0</v>
      </c>
      <c r="O1281" s="120">
        <f t="shared" si="255"/>
        <v>0</v>
      </c>
      <c r="P1281" s="121">
        <f t="shared" si="256"/>
        <v>0</v>
      </c>
      <c r="Q1281" s="121">
        <f t="shared" si="257"/>
        <v>0</v>
      </c>
      <c r="R1281" s="122">
        <f t="shared" si="258"/>
        <v>24</v>
      </c>
      <c r="S1281" s="120">
        <f t="shared" si="259"/>
        <v>1</v>
      </c>
      <c r="T1281" s="120">
        <f t="shared" si="260"/>
        <v>1</v>
      </c>
      <c r="U1281" s="149"/>
      <c r="V1281" s="142">
        <f>+IF(M1281&lt;&gt;0,($L1281*(Lister!$F$11+Lister!$F$10*($K1281+1000)/1000)+($J1281-$L1281)*Lister!$F$9)*1.05/$M1281/60,0)</f>
        <v>0</v>
      </c>
      <c r="W1281" s="142"/>
      <c r="X1281" s="158">
        <f t="shared" si="253"/>
        <v>0</v>
      </c>
      <c r="Y1281" s="121">
        <f t="shared" si="261"/>
        <v>0</v>
      </c>
      <c r="Z1281" s="121">
        <f t="shared" si="262"/>
        <v>0</v>
      </c>
    </row>
    <row r="1282" spans="5:26" x14ac:dyDescent="0.25">
      <c r="E1282" s="57"/>
      <c r="F1282" s="57"/>
      <c r="G1282" s="70"/>
      <c r="H1282" s="71"/>
      <c r="I1282" s="70"/>
      <c r="J1282" s="61"/>
      <c r="K1282" s="61"/>
      <c r="N1282" s="120">
        <f t="shared" si="254"/>
        <v>0</v>
      </c>
      <c r="O1282" s="120">
        <f t="shared" si="255"/>
        <v>0</v>
      </c>
      <c r="P1282" s="121">
        <f t="shared" si="256"/>
        <v>0</v>
      </c>
      <c r="Q1282" s="121">
        <f t="shared" si="257"/>
        <v>0</v>
      </c>
      <c r="R1282" s="122">
        <f t="shared" si="258"/>
        <v>24</v>
      </c>
      <c r="S1282" s="120">
        <f t="shared" si="259"/>
        <v>1</v>
      </c>
      <c r="T1282" s="120">
        <f t="shared" si="260"/>
        <v>1</v>
      </c>
      <c r="U1282" s="149"/>
      <c r="V1282" s="142">
        <f>+IF(M1282&lt;&gt;0,($L1282*(Lister!$F$11+Lister!$F$10*($K1282+1000)/1000)+($J1282-$L1282)*Lister!$F$9)*1.05/$M1282/60,0)</f>
        <v>0</v>
      </c>
      <c r="W1282" s="142"/>
      <c r="X1282" s="158">
        <f t="shared" si="253"/>
        <v>0</v>
      </c>
      <c r="Y1282" s="121">
        <f t="shared" si="261"/>
        <v>0</v>
      </c>
      <c r="Z1282" s="121">
        <f t="shared" si="262"/>
        <v>0</v>
      </c>
    </row>
    <row r="1283" spans="5:26" x14ac:dyDescent="0.25">
      <c r="E1283" s="57"/>
      <c r="F1283" s="57"/>
      <c r="G1283" s="70"/>
      <c r="H1283" s="71"/>
      <c r="I1283" s="70"/>
      <c r="J1283" s="61"/>
      <c r="K1283" s="61"/>
      <c r="N1283" s="120">
        <f t="shared" si="254"/>
        <v>0</v>
      </c>
      <c r="O1283" s="120">
        <f t="shared" si="255"/>
        <v>0</v>
      </c>
      <c r="P1283" s="121">
        <f t="shared" si="256"/>
        <v>0</v>
      </c>
      <c r="Q1283" s="121">
        <f t="shared" si="257"/>
        <v>0</v>
      </c>
      <c r="R1283" s="122">
        <f t="shared" si="258"/>
        <v>24</v>
      </c>
      <c r="S1283" s="120">
        <f t="shared" si="259"/>
        <v>1</v>
      </c>
      <c r="T1283" s="120">
        <f t="shared" si="260"/>
        <v>1</v>
      </c>
      <c r="U1283" s="149"/>
      <c r="V1283" s="142">
        <f>+IF(M1283&lt;&gt;0,($L1283*(Lister!$F$11+Lister!$F$10*($K1283+1000)/1000)+($J1283-$L1283)*Lister!$F$9)*1.05/$M1283/60,0)</f>
        <v>0</v>
      </c>
      <c r="W1283" s="142"/>
      <c r="X1283" s="158">
        <f t="shared" si="253"/>
        <v>0</v>
      </c>
      <c r="Y1283" s="121">
        <f t="shared" si="261"/>
        <v>0</v>
      </c>
      <c r="Z1283" s="121">
        <f t="shared" si="262"/>
        <v>0</v>
      </c>
    </row>
    <row r="1284" spans="5:26" x14ac:dyDescent="0.25">
      <c r="E1284" s="57"/>
      <c r="F1284" s="57"/>
      <c r="G1284" s="70"/>
      <c r="H1284" s="71"/>
      <c r="I1284" s="70"/>
      <c r="J1284" s="61"/>
      <c r="K1284" s="61"/>
      <c r="N1284" s="120">
        <f t="shared" si="254"/>
        <v>0</v>
      </c>
      <c r="O1284" s="120">
        <f t="shared" si="255"/>
        <v>0</v>
      </c>
      <c r="P1284" s="121">
        <f t="shared" si="256"/>
        <v>0</v>
      </c>
      <c r="Q1284" s="121">
        <f t="shared" si="257"/>
        <v>0</v>
      </c>
      <c r="R1284" s="122">
        <f t="shared" si="258"/>
        <v>24</v>
      </c>
      <c r="S1284" s="120">
        <f t="shared" si="259"/>
        <v>1</v>
      </c>
      <c r="T1284" s="120">
        <f t="shared" si="260"/>
        <v>1</v>
      </c>
      <c r="U1284" s="149"/>
      <c r="V1284" s="142">
        <f>+IF(M1284&lt;&gt;0,($L1284*(Lister!$F$11+Lister!$F$10*($K1284+1000)/1000)+($J1284-$L1284)*Lister!$F$9)*1.05/$M1284/60,0)</f>
        <v>0</v>
      </c>
      <c r="W1284" s="142"/>
      <c r="X1284" s="158">
        <f t="shared" si="253"/>
        <v>0</v>
      </c>
      <c r="Y1284" s="121">
        <f t="shared" si="261"/>
        <v>0</v>
      </c>
      <c r="Z1284" s="121">
        <f t="shared" si="262"/>
        <v>0</v>
      </c>
    </row>
    <row r="1285" spans="5:26" x14ac:dyDescent="0.25">
      <c r="E1285" s="57"/>
      <c r="F1285" s="57"/>
      <c r="G1285" s="70"/>
      <c r="H1285" s="71"/>
      <c r="I1285" s="70"/>
      <c r="J1285" s="61"/>
      <c r="K1285" s="61"/>
      <c r="N1285" s="120">
        <f t="shared" si="254"/>
        <v>0</v>
      </c>
      <c r="O1285" s="120">
        <f t="shared" si="255"/>
        <v>0</v>
      </c>
      <c r="P1285" s="121">
        <f t="shared" si="256"/>
        <v>0</v>
      </c>
      <c r="Q1285" s="121">
        <f t="shared" si="257"/>
        <v>0</v>
      </c>
      <c r="R1285" s="122">
        <f t="shared" si="258"/>
        <v>24</v>
      </c>
      <c r="S1285" s="120">
        <f t="shared" si="259"/>
        <v>1</v>
      </c>
      <c r="T1285" s="120">
        <f t="shared" si="260"/>
        <v>1</v>
      </c>
      <c r="U1285" s="149"/>
      <c r="V1285" s="142">
        <f>+IF(M1285&lt;&gt;0,($L1285*(Lister!$F$11+Lister!$F$10*($K1285+1000)/1000)+($J1285-$L1285)*Lister!$F$9)*1.05/$M1285/60,0)</f>
        <v>0</v>
      </c>
      <c r="W1285" s="142"/>
      <c r="X1285" s="158">
        <f t="shared" si="253"/>
        <v>0</v>
      </c>
      <c r="Y1285" s="121">
        <f t="shared" si="261"/>
        <v>0</v>
      </c>
      <c r="Z1285" s="121">
        <f t="shared" si="262"/>
        <v>0</v>
      </c>
    </row>
    <row r="1286" spans="5:26" x14ac:dyDescent="0.25">
      <c r="E1286" s="57"/>
      <c r="F1286" s="57"/>
      <c r="G1286" s="70"/>
      <c r="H1286" s="71"/>
      <c r="I1286" s="70"/>
      <c r="J1286" s="61"/>
      <c r="K1286" s="61"/>
      <c r="N1286" s="120">
        <f t="shared" si="254"/>
        <v>0</v>
      </c>
      <c r="O1286" s="120">
        <f t="shared" si="255"/>
        <v>0</v>
      </c>
      <c r="P1286" s="121">
        <f t="shared" si="256"/>
        <v>0</v>
      </c>
      <c r="Q1286" s="121">
        <f t="shared" si="257"/>
        <v>0</v>
      </c>
      <c r="R1286" s="122">
        <f t="shared" si="258"/>
        <v>24</v>
      </c>
      <c r="S1286" s="120">
        <f t="shared" si="259"/>
        <v>1</v>
      </c>
      <c r="T1286" s="120">
        <f t="shared" si="260"/>
        <v>1</v>
      </c>
      <c r="U1286" s="149"/>
      <c r="V1286" s="142">
        <f>+IF(M1286&lt;&gt;0,($L1286*(Lister!$F$11+Lister!$F$10*($K1286+1000)/1000)+($J1286-$L1286)*Lister!$F$9)*1.05/$M1286/60,0)</f>
        <v>0</v>
      </c>
      <c r="W1286" s="142"/>
      <c r="X1286" s="158">
        <f t="shared" ref="X1286:X1349" si="263">+V1286/60</f>
        <v>0</v>
      </c>
      <c r="Y1286" s="121">
        <f t="shared" si="261"/>
        <v>0</v>
      </c>
      <c r="Z1286" s="121">
        <f t="shared" si="262"/>
        <v>0</v>
      </c>
    </row>
    <row r="1287" spans="5:26" x14ac:dyDescent="0.25">
      <c r="E1287" s="57"/>
      <c r="F1287" s="57"/>
      <c r="G1287" s="70"/>
      <c r="H1287" s="71"/>
      <c r="I1287" s="70"/>
      <c r="J1287" s="61"/>
      <c r="K1287" s="61"/>
      <c r="N1287" s="120">
        <f t="shared" si="254"/>
        <v>0</v>
      </c>
      <c r="O1287" s="120">
        <f t="shared" si="255"/>
        <v>0</v>
      </c>
      <c r="P1287" s="121">
        <f t="shared" si="256"/>
        <v>0</v>
      </c>
      <c r="Q1287" s="121">
        <f t="shared" si="257"/>
        <v>0</v>
      </c>
      <c r="R1287" s="122">
        <f t="shared" si="258"/>
        <v>24</v>
      </c>
      <c r="S1287" s="120">
        <f t="shared" si="259"/>
        <v>1</v>
      </c>
      <c r="T1287" s="120">
        <f t="shared" si="260"/>
        <v>1</v>
      </c>
      <c r="U1287" s="149"/>
      <c r="V1287" s="142">
        <f>+IF(M1287&lt;&gt;0,($L1287*(Lister!$F$11+Lister!$F$10*($K1287+1000)/1000)+($J1287-$L1287)*Lister!$F$9)*1.05/$M1287/60,0)</f>
        <v>0</v>
      </c>
      <c r="W1287" s="142"/>
      <c r="X1287" s="158">
        <f t="shared" si="263"/>
        <v>0</v>
      </c>
      <c r="Y1287" s="121">
        <f t="shared" si="261"/>
        <v>0</v>
      </c>
      <c r="Z1287" s="121">
        <f t="shared" si="262"/>
        <v>0</v>
      </c>
    </row>
    <row r="1288" spans="5:26" x14ac:dyDescent="0.25">
      <c r="E1288" s="57"/>
      <c r="F1288" s="57"/>
      <c r="G1288" s="70"/>
      <c r="H1288" s="71"/>
      <c r="I1288" s="70"/>
      <c r="J1288" s="61"/>
      <c r="K1288" s="61"/>
      <c r="N1288" s="120">
        <f t="shared" si="254"/>
        <v>0</v>
      </c>
      <c r="O1288" s="120">
        <f t="shared" si="255"/>
        <v>0</v>
      </c>
      <c r="P1288" s="121">
        <f t="shared" si="256"/>
        <v>0</v>
      </c>
      <c r="Q1288" s="121">
        <f t="shared" si="257"/>
        <v>0</v>
      </c>
      <c r="R1288" s="122">
        <f t="shared" si="258"/>
        <v>24</v>
      </c>
      <c r="S1288" s="120">
        <f t="shared" si="259"/>
        <v>1</v>
      </c>
      <c r="T1288" s="120">
        <f t="shared" si="260"/>
        <v>1</v>
      </c>
      <c r="U1288" s="149"/>
      <c r="V1288" s="142">
        <f>+IF(M1288&lt;&gt;0,($L1288*(Lister!$F$11+Lister!$F$10*($K1288+1000)/1000)+($J1288-$L1288)*Lister!$F$9)*1.05/$M1288/60,0)</f>
        <v>0</v>
      </c>
      <c r="W1288" s="142"/>
      <c r="X1288" s="158">
        <f t="shared" si="263"/>
        <v>0</v>
      </c>
      <c r="Y1288" s="121">
        <f t="shared" si="261"/>
        <v>0</v>
      </c>
      <c r="Z1288" s="121">
        <f t="shared" si="262"/>
        <v>0</v>
      </c>
    </row>
    <row r="1289" spans="5:26" x14ac:dyDescent="0.25">
      <c r="E1289" s="57"/>
      <c r="F1289" s="57"/>
      <c r="G1289" s="70"/>
      <c r="H1289" s="71"/>
      <c r="I1289" s="70"/>
      <c r="J1289" s="61"/>
      <c r="K1289" s="61"/>
      <c r="N1289" s="120">
        <f t="shared" si="254"/>
        <v>0</v>
      </c>
      <c r="O1289" s="120">
        <f t="shared" si="255"/>
        <v>0</v>
      </c>
      <c r="P1289" s="121">
        <f t="shared" si="256"/>
        <v>0</v>
      </c>
      <c r="Q1289" s="121">
        <f t="shared" si="257"/>
        <v>0</v>
      </c>
      <c r="R1289" s="122">
        <f t="shared" si="258"/>
        <v>24</v>
      </c>
      <c r="S1289" s="120">
        <f t="shared" si="259"/>
        <v>1</v>
      </c>
      <c r="T1289" s="120">
        <f t="shared" si="260"/>
        <v>1</v>
      </c>
      <c r="U1289" s="149"/>
      <c r="V1289" s="142">
        <f>+IF(M1289&lt;&gt;0,($L1289*(Lister!$F$11+Lister!$F$10*($K1289+1000)/1000)+($J1289-$L1289)*Lister!$F$9)*1.05/$M1289/60,0)</f>
        <v>0</v>
      </c>
      <c r="W1289" s="142"/>
      <c r="X1289" s="158">
        <f t="shared" si="263"/>
        <v>0</v>
      </c>
      <c r="Y1289" s="121">
        <f t="shared" si="261"/>
        <v>0</v>
      </c>
      <c r="Z1289" s="121">
        <f t="shared" si="262"/>
        <v>0</v>
      </c>
    </row>
    <row r="1290" spans="5:26" x14ac:dyDescent="0.25">
      <c r="E1290" s="57"/>
      <c r="F1290" s="57"/>
      <c r="G1290" s="70"/>
      <c r="H1290" s="71"/>
      <c r="I1290" s="70"/>
      <c r="J1290" s="61"/>
      <c r="K1290" s="61"/>
      <c r="N1290" s="120">
        <f t="shared" si="254"/>
        <v>0</v>
      </c>
      <c r="O1290" s="120">
        <f t="shared" si="255"/>
        <v>0</v>
      </c>
      <c r="P1290" s="121">
        <f t="shared" si="256"/>
        <v>0</v>
      </c>
      <c r="Q1290" s="121">
        <f t="shared" si="257"/>
        <v>0</v>
      </c>
      <c r="R1290" s="122">
        <f t="shared" si="258"/>
        <v>24</v>
      </c>
      <c r="S1290" s="120">
        <f t="shared" si="259"/>
        <v>1</v>
      </c>
      <c r="T1290" s="120">
        <f t="shared" si="260"/>
        <v>1</v>
      </c>
      <c r="U1290" s="149"/>
      <c r="V1290" s="142">
        <f>+IF(M1290&lt;&gt;0,($L1290*(Lister!$F$11+Lister!$F$10*($K1290+1000)/1000)+($J1290-$L1290)*Lister!$F$9)*1.05/$M1290/60,0)</f>
        <v>0</v>
      </c>
      <c r="W1290" s="142"/>
      <c r="X1290" s="158">
        <f t="shared" si="263"/>
        <v>0</v>
      </c>
      <c r="Y1290" s="121">
        <f t="shared" si="261"/>
        <v>0</v>
      </c>
      <c r="Z1290" s="121">
        <f t="shared" si="262"/>
        <v>0</v>
      </c>
    </row>
    <row r="1291" spans="5:26" x14ac:dyDescent="0.25">
      <c r="E1291" s="57"/>
      <c r="F1291" s="57"/>
      <c r="G1291" s="70"/>
      <c r="H1291" s="71"/>
      <c r="I1291" s="70"/>
      <c r="J1291" s="61"/>
      <c r="K1291" s="61"/>
      <c r="N1291" s="120">
        <f t="shared" ref="N1291:N1354" si="264">J1291*K1291/1000</f>
        <v>0</v>
      </c>
      <c r="O1291" s="120">
        <f t="shared" ref="O1291:O1354" si="265">+J1291/R1291/3600</f>
        <v>0</v>
      </c>
      <c r="P1291" s="121">
        <f t="shared" ref="P1291:P1354" si="266">K1291*O1291/1000</f>
        <v>0</v>
      </c>
      <c r="Q1291" s="121">
        <f t="shared" ref="Q1291:Q1354" si="267">+IF(O1291&lt;&gt;0,M1291/O1291,0)</f>
        <v>0</v>
      </c>
      <c r="R1291" s="122">
        <f t="shared" ref="R1291:R1354" si="268">+(H1291-G1291+1)*24</f>
        <v>24</v>
      </c>
      <c r="S1291" s="120">
        <f t="shared" ref="S1291:S1354" si="269">+(I1291-G1291+1)</f>
        <v>1</v>
      </c>
      <c r="T1291" s="120">
        <f t="shared" ref="T1291:T1354" si="270">+(I1291-G1291+1)/(H1291-G1291+1)</f>
        <v>1</v>
      </c>
      <c r="U1291" s="149"/>
      <c r="V1291" s="142">
        <f>+IF(M1291&lt;&gt;0,($L1291*(Lister!$F$11+Lister!$F$10*($K1291+1000)/1000)+($J1291-$L1291)*Lister!$F$9)*1.05/$M1291/60,0)</f>
        <v>0</v>
      </c>
      <c r="W1291" s="142"/>
      <c r="X1291" s="158">
        <f t="shared" si="263"/>
        <v>0</v>
      </c>
      <c r="Y1291" s="121">
        <f t="shared" si="261"/>
        <v>0</v>
      </c>
      <c r="Z1291" s="121">
        <f t="shared" si="262"/>
        <v>0</v>
      </c>
    </row>
    <row r="1292" spans="5:26" x14ac:dyDescent="0.25">
      <c r="E1292" s="57"/>
      <c r="F1292" s="57"/>
      <c r="G1292" s="70"/>
      <c r="H1292" s="71"/>
      <c r="I1292" s="70"/>
      <c r="J1292" s="61"/>
      <c r="K1292" s="61"/>
      <c r="N1292" s="120">
        <f t="shared" si="264"/>
        <v>0</v>
      </c>
      <c r="O1292" s="120">
        <f t="shared" si="265"/>
        <v>0</v>
      </c>
      <c r="P1292" s="121">
        <f t="shared" si="266"/>
        <v>0</v>
      </c>
      <c r="Q1292" s="121">
        <f t="shared" si="267"/>
        <v>0</v>
      </c>
      <c r="R1292" s="122">
        <f t="shared" si="268"/>
        <v>24</v>
      </c>
      <c r="S1292" s="120">
        <f t="shared" si="269"/>
        <v>1</v>
      </c>
      <c r="T1292" s="120">
        <f t="shared" si="270"/>
        <v>1</v>
      </c>
      <c r="U1292" s="149"/>
      <c r="V1292" s="142">
        <f>+IF(M1292&lt;&gt;0,($L1292*(Lister!$F$11+Lister!$F$10*($K1292+1000)/1000)+($J1292-$L1292)*Lister!$F$9)*1.05/$M1292/60,0)</f>
        <v>0</v>
      </c>
      <c r="W1292" s="142"/>
      <c r="X1292" s="158">
        <f t="shared" si="263"/>
        <v>0</v>
      </c>
      <c r="Y1292" s="121">
        <f t="shared" si="261"/>
        <v>0</v>
      </c>
      <c r="Z1292" s="121">
        <f t="shared" si="262"/>
        <v>0</v>
      </c>
    </row>
    <row r="1293" spans="5:26" x14ac:dyDescent="0.25">
      <c r="E1293" s="57"/>
      <c r="F1293" s="57"/>
      <c r="G1293" s="70"/>
      <c r="H1293" s="71"/>
      <c r="I1293" s="70"/>
      <c r="J1293" s="61"/>
      <c r="K1293" s="61"/>
      <c r="N1293" s="120">
        <f t="shared" si="264"/>
        <v>0</v>
      </c>
      <c r="O1293" s="120">
        <f t="shared" si="265"/>
        <v>0</v>
      </c>
      <c r="P1293" s="121">
        <f t="shared" si="266"/>
        <v>0</v>
      </c>
      <c r="Q1293" s="121">
        <f t="shared" si="267"/>
        <v>0</v>
      </c>
      <c r="R1293" s="122">
        <f t="shared" si="268"/>
        <v>24</v>
      </c>
      <c r="S1293" s="120">
        <f t="shared" si="269"/>
        <v>1</v>
      </c>
      <c r="T1293" s="120">
        <f t="shared" si="270"/>
        <v>1</v>
      </c>
      <c r="U1293" s="149"/>
      <c r="V1293" s="142">
        <f>+IF(M1293&lt;&gt;0,($L1293*(Lister!$F$11+Lister!$F$10*($K1293+1000)/1000)+($J1293-$L1293)*Lister!$F$9)*1.05/$M1293/60,0)</f>
        <v>0</v>
      </c>
      <c r="W1293" s="142"/>
      <c r="X1293" s="158">
        <f t="shared" si="263"/>
        <v>0</v>
      </c>
      <c r="Y1293" s="121">
        <f t="shared" si="261"/>
        <v>0</v>
      </c>
      <c r="Z1293" s="121">
        <f t="shared" si="262"/>
        <v>0</v>
      </c>
    </row>
    <row r="1294" spans="5:26" x14ac:dyDescent="0.25">
      <c r="E1294" s="57"/>
      <c r="F1294" s="57"/>
      <c r="G1294" s="70"/>
      <c r="H1294" s="71"/>
      <c r="I1294" s="70"/>
      <c r="J1294" s="61"/>
      <c r="K1294" s="61"/>
      <c r="N1294" s="120">
        <f t="shared" si="264"/>
        <v>0</v>
      </c>
      <c r="O1294" s="120">
        <f t="shared" si="265"/>
        <v>0</v>
      </c>
      <c r="P1294" s="121">
        <f t="shared" si="266"/>
        <v>0</v>
      </c>
      <c r="Q1294" s="121">
        <f t="shared" si="267"/>
        <v>0</v>
      </c>
      <c r="R1294" s="122">
        <f t="shared" si="268"/>
        <v>24</v>
      </c>
      <c r="S1294" s="120">
        <f t="shared" si="269"/>
        <v>1</v>
      </c>
      <c r="T1294" s="120">
        <f t="shared" si="270"/>
        <v>1</v>
      </c>
      <c r="U1294" s="149"/>
      <c r="V1294" s="142">
        <f>+IF(M1294&lt;&gt;0,($L1294*(Lister!$F$11+Lister!$F$10*($K1294+1000)/1000)+($J1294-$L1294)*Lister!$F$9)*1.05/$M1294/60,0)</f>
        <v>0</v>
      </c>
      <c r="W1294" s="142"/>
      <c r="X1294" s="158">
        <f t="shared" si="263"/>
        <v>0</v>
      </c>
      <c r="Y1294" s="121">
        <f t="shared" si="261"/>
        <v>0</v>
      </c>
      <c r="Z1294" s="121">
        <f t="shared" si="262"/>
        <v>0</v>
      </c>
    </row>
    <row r="1295" spans="5:26" x14ac:dyDescent="0.25">
      <c r="E1295" s="57"/>
      <c r="F1295" s="57"/>
      <c r="G1295" s="70"/>
      <c r="H1295" s="71"/>
      <c r="I1295" s="70"/>
      <c r="J1295" s="61"/>
      <c r="K1295" s="61"/>
      <c r="N1295" s="120">
        <f t="shared" si="264"/>
        <v>0</v>
      </c>
      <c r="O1295" s="120">
        <f t="shared" si="265"/>
        <v>0</v>
      </c>
      <c r="P1295" s="121">
        <f t="shared" si="266"/>
        <v>0</v>
      </c>
      <c r="Q1295" s="121">
        <f t="shared" si="267"/>
        <v>0</v>
      </c>
      <c r="R1295" s="122">
        <f t="shared" si="268"/>
        <v>24</v>
      </c>
      <c r="S1295" s="120">
        <f t="shared" si="269"/>
        <v>1</v>
      </c>
      <c r="T1295" s="120">
        <f t="shared" si="270"/>
        <v>1</v>
      </c>
      <c r="U1295" s="149"/>
      <c r="V1295" s="142">
        <f>+IF(M1295&lt;&gt;0,($L1295*(Lister!$F$11+Lister!$F$10*($K1295+1000)/1000)+($J1295-$L1295)*Lister!$F$9)*1.05/$M1295/60,0)</f>
        <v>0</v>
      </c>
      <c r="W1295" s="142"/>
      <c r="X1295" s="158">
        <f t="shared" si="263"/>
        <v>0</v>
      </c>
      <c r="Y1295" s="121">
        <f t="shared" si="261"/>
        <v>0</v>
      </c>
      <c r="Z1295" s="121">
        <f t="shared" si="262"/>
        <v>0</v>
      </c>
    </row>
    <row r="1296" spans="5:26" x14ac:dyDescent="0.25">
      <c r="E1296" s="57"/>
      <c r="F1296" s="57"/>
      <c r="G1296" s="70"/>
      <c r="H1296" s="71"/>
      <c r="I1296" s="70"/>
      <c r="J1296" s="61"/>
      <c r="K1296" s="61"/>
      <c r="N1296" s="120">
        <f t="shared" si="264"/>
        <v>0</v>
      </c>
      <c r="O1296" s="120">
        <f t="shared" si="265"/>
        <v>0</v>
      </c>
      <c r="P1296" s="121">
        <f t="shared" si="266"/>
        <v>0</v>
      </c>
      <c r="Q1296" s="121">
        <f t="shared" si="267"/>
        <v>0</v>
      </c>
      <c r="R1296" s="122">
        <f t="shared" si="268"/>
        <v>24</v>
      </c>
      <c r="S1296" s="120">
        <f t="shared" si="269"/>
        <v>1</v>
      </c>
      <c r="T1296" s="120">
        <f t="shared" si="270"/>
        <v>1</v>
      </c>
      <c r="U1296" s="149"/>
      <c r="V1296" s="142">
        <f>+IF(M1296&lt;&gt;0,($L1296*(Lister!$F$11+Lister!$F$10*($K1296+1000)/1000)+($J1296-$L1296)*Lister!$F$9)*1.05/$M1296/60,0)</f>
        <v>0</v>
      </c>
      <c r="W1296" s="142"/>
      <c r="X1296" s="158">
        <f t="shared" si="263"/>
        <v>0</v>
      </c>
      <c r="Y1296" s="121">
        <f t="shared" si="261"/>
        <v>0</v>
      </c>
      <c r="Z1296" s="121">
        <f t="shared" si="262"/>
        <v>0</v>
      </c>
    </row>
    <row r="1297" spans="5:26" x14ac:dyDescent="0.25">
      <c r="E1297" s="57"/>
      <c r="F1297" s="57"/>
      <c r="G1297" s="70"/>
      <c r="H1297" s="71"/>
      <c r="I1297" s="70"/>
      <c r="J1297" s="61"/>
      <c r="K1297" s="61"/>
      <c r="N1297" s="120">
        <f t="shared" si="264"/>
        <v>0</v>
      </c>
      <c r="O1297" s="120">
        <f t="shared" si="265"/>
        <v>0</v>
      </c>
      <c r="P1297" s="121">
        <f t="shared" si="266"/>
        <v>0</v>
      </c>
      <c r="Q1297" s="121">
        <f t="shared" si="267"/>
        <v>0</v>
      </c>
      <c r="R1297" s="122">
        <f t="shared" si="268"/>
        <v>24</v>
      </c>
      <c r="S1297" s="120">
        <f t="shared" si="269"/>
        <v>1</v>
      </c>
      <c r="T1297" s="120">
        <f t="shared" si="270"/>
        <v>1</v>
      </c>
      <c r="U1297" s="149"/>
      <c r="V1297" s="142">
        <f>+IF(M1297&lt;&gt;0,($L1297*(Lister!$F$11+Lister!$F$10*($K1297+1000)/1000)+($J1297-$L1297)*Lister!$F$9)*1.05/$M1297/60,0)</f>
        <v>0</v>
      </c>
      <c r="W1297" s="142"/>
      <c r="X1297" s="158">
        <f t="shared" si="263"/>
        <v>0</v>
      </c>
      <c r="Y1297" s="121">
        <f t="shared" si="261"/>
        <v>0</v>
      </c>
      <c r="Z1297" s="121">
        <f t="shared" si="262"/>
        <v>0</v>
      </c>
    </row>
    <row r="1298" spans="5:26" x14ac:dyDescent="0.25">
      <c r="E1298" s="57"/>
      <c r="F1298" s="57"/>
      <c r="G1298" s="70"/>
      <c r="H1298" s="71"/>
      <c r="I1298" s="70"/>
      <c r="J1298" s="61"/>
      <c r="K1298" s="61"/>
      <c r="N1298" s="120">
        <f t="shared" si="264"/>
        <v>0</v>
      </c>
      <c r="O1298" s="120">
        <f t="shared" si="265"/>
        <v>0</v>
      </c>
      <c r="P1298" s="121">
        <f t="shared" si="266"/>
        <v>0</v>
      </c>
      <c r="Q1298" s="121">
        <f t="shared" si="267"/>
        <v>0</v>
      </c>
      <c r="R1298" s="122">
        <f t="shared" si="268"/>
        <v>24</v>
      </c>
      <c r="S1298" s="120">
        <f t="shared" si="269"/>
        <v>1</v>
      </c>
      <c r="T1298" s="120">
        <f t="shared" si="270"/>
        <v>1</v>
      </c>
      <c r="U1298" s="149"/>
      <c r="V1298" s="142">
        <f>+IF(M1298&lt;&gt;0,($L1298*(Lister!$F$11+Lister!$F$10*($K1298+1000)/1000)+($J1298-$L1298)*Lister!$F$9)*1.05/$M1298/60,0)</f>
        <v>0</v>
      </c>
      <c r="W1298" s="142"/>
      <c r="X1298" s="158">
        <f t="shared" si="263"/>
        <v>0</v>
      </c>
      <c r="Y1298" s="121">
        <f t="shared" ref="Y1298:Y1361" si="271">+IF(V1298&lt;&gt;0,S1298/V1298,0)</f>
        <v>0</v>
      </c>
      <c r="Z1298" s="121">
        <f t="shared" si="262"/>
        <v>0</v>
      </c>
    </row>
    <row r="1299" spans="5:26" x14ac:dyDescent="0.25">
      <c r="E1299" s="57"/>
      <c r="F1299" s="57"/>
      <c r="G1299" s="70"/>
      <c r="H1299" s="71"/>
      <c r="I1299" s="70"/>
      <c r="J1299" s="61"/>
      <c r="K1299" s="61"/>
      <c r="N1299" s="120">
        <f t="shared" si="264"/>
        <v>0</v>
      </c>
      <c r="O1299" s="120">
        <f t="shared" si="265"/>
        <v>0</v>
      </c>
      <c r="P1299" s="121">
        <f t="shared" si="266"/>
        <v>0</v>
      </c>
      <c r="Q1299" s="121">
        <f t="shared" si="267"/>
        <v>0</v>
      </c>
      <c r="R1299" s="122">
        <f t="shared" si="268"/>
        <v>24</v>
      </c>
      <c r="S1299" s="120">
        <f t="shared" si="269"/>
        <v>1</v>
      </c>
      <c r="T1299" s="120">
        <f t="shared" si="270"/>
        <v>1</v>
      </c>
      <c r="U1299" s="149"/>
      <c r="V1299" s="142">
        <f>+IF(M1299&lt;&gt;0,($L1299*(Lister!$F$11+Lister!$F$10*($K1299+1000)/1000)+($J1299-$L1299)*Lister!$F$9)*1.05/$M1299/60,0)</f>
        <v>0</v>
      </c>
      <c r="W1299" s="142"/>
      <c r="X1299" s="158">
        <f t="shared" si="263"/>
        <v>0</v>
      </c>
      <c r="Y1299" s="121">
        <f t="shared" si="271"/>
        <v>0</v>
      </c>
      <c r="Z1299" s="121">
        <f t="shared" si="262"/>
        <v>0</v>
      </c>
    </row>
    <row r="1300" spans="5:26" x14ac:dyDescent="0.25">
      <c r="E1300" s="57"/>
      <c r="F1300" s="57"/>
      <c r="G1300" s="70"/>
      <c r="H1300" s="71"/>
      <c r="I1300" s="70"/>
      <c r="J1300" s="61"/>
      <c r="K1300" s="61"/>
      <c r="N1300" s="120">
        <f t="shared" si="264"/>
        <v>0</v>
      </c>
      <c r="O1300" s="120">
        <f t="shared" si="265"/>
        <v>0</v>
      </c>
      <c r="P1300" s="121">
        <f t="shared" si="266"/>
        <v>0</v>
      </c>
      <c r="Q1300" s="121">
        <f t="shared" si="267"/>
        <v>0</v>
      </c>
      <c r="R1300" s="122">
        <f t="shared" si="268"/>
        <v>24</v>
      </c>
      <c r="S1300" s="120">
        <f t="shared" si="269"/>
        <v>1</v>
      </c>
      <c r="T1300" s="120">
        <f t="shared" si="270"/>
        <v>1</v>
      </c>
      <c r="U1300" s="149"/>
      <c r="V1300" s="142">
        <f>+IF(M1300&lt;&gt;0,($L1300*(Lister!$F$11+Lister!$F$10*($K1300+1000)/1000)+($J1300-$L1300)*Lister!$F$9)*1.05/$M1300/60,0)</f>
        <v>0</v>
      </c>
      <c r="W1300" s="142"/>
      <c r="X1300" s="158">
        <f t="shared" si="263"/>
        <v>0</v>
      </c>
      <c r="Y1300" s="121">
        <f t="shared" si="271"/>
        <v>0</v>
      </c>
      <c r="Z1300" s="121">
        <f t="shared" si="262"/>
        <v>0</v>
      </c>
    </row>
    <row r="1301" spans="5:26" x14ac:dyDescent="0.25">
      <c r="E1301" s="57"/>
      <c r="F1301" s="57"/>
      <c r="G1301" s="70"/>
      <c r="H1301" s="71"/>
      <c r="I1301" s="70"/>
      <c r="J1301" s="61"/>
      <c r="K1301" s="61"/>
      <c r="N1301" s="120">
        <f t="shared" si="264"/>
        <v>0</v>
      </c>
      <c r="O1301" s="120">
        <f t="shared" si="265"/>
        <v>0</v>
      </c>
      <c r="P1301" s="121">
        <f t="shared" si="266"/>
        <v>0</v>
      </c>
      <c r="Q1301" s="121">
        <f t="shared" si="267"/>
        <v>0</v>
      </c>
      <c r="R1301" s="122">
        <f t="shared" si="268"/>
        <v>24</v>
      </c>
      <c r="S1301" s="120">
        <f t="shared" si="269"/>
        <v>1</v>
      </c>
      <c r="T1301" s="120">
        <f t="shared" si="270"/>
        <v>1</v>
      </c>
      <c r="U1301" s="149"/>
      <c r="V1301" s="142">
        <f>+IF(M1301&lt;&gt;0,($L1301*(Lister!$F$11+Lister!$F$10*($K1301+1000)/1000)+($J1301-$L1301)*Lister!$F$9)*1.05/$M1301/60,0)</f>
        <v>0</v>
      </c>
      <c r="W1301" s="142"/>
      <c r="X1301" s="158">
        <f t="shared" si="263"/>
        <v>0</v>
      </c>
      <c r="Y1301" s="121">
        <f t="shared" si="271"/>
        <v>0</v>
      </c>
      <c r="Z1301" s="121">
        <f t="shared" si="262"/>
        <v>0</v>
      </c>
    </row>
    <row r="1302" spans="5:26" x14ac:dyDescent="0.25">
      <c r="E1302" s="57"/>
      <c r="F1302" s="57"/>
      <c r="G1302" s="70"/>
      <c r="H1302" s="71"/>
      <c r="I1302" s="70"/>
      <c r="J1302" s="61"/>
      <c r="K1302" s="61"/>
      <c r="N1302" s="120">
        <f t="shared" si="264"/>
        <v>0</v>
      </c>
      <c r="O1302" s="120">
        <f t="shared" si="265"/>
        <v>0</v>
      </c>
      <c r="P1302" s="121">
        <f t="shared" si="266"/>
        <v>0</v>
      </c>
      <c r="Q1302" s="121">
        <f t="shared" si="267"/>
        <v>0</v>
      </c>
      <c r="R1302" s="122">
        <f t="shared" si="268"/>
        <v>24</v>
      </c>
      <c r="S1302" s="120">
        <f t="shared" si="269"/>
        <v>1</v>
      </c>
      <c r="T1302" s="120">
        <f t="shared" si="270"/>
        <v>1</v>
      </c>
      <c r="U1302" s="149"/>
      <c r="V1302" s="142">
        <f>+IF(M1302&lt;&gt;0,($L1302*(Lister!$F$11+Lister!$F$10*($K1302+1000)/1000)+($J1302-$L1302)*Lister!$F$9)*1.05/$M1302/60,0)</f>
        <v>0</v>
      </c>
      <c r="W1302" s="142"/>
      <c r="X1302" s="158">
        <f t="shared" si="263"/>
        <v>0</v>
      </c>
      <c r="Y1302" s="121">
        <f t="shared" si="271"/>
        <v>0</v>
      </c>
      <c r="Z1302" s="121">
        <f t="shared" si="262"/>
        <v>0</v>
      </c>
    </row>
    <row r="1303" spans="5:26" x14ac:dyDescent="0.25">
      <c r="E1303" s="57"/>
      <c r="F1303" s="57"/>
      <c r="G1303" s="70"/>
      <c r="H1303" s="71"/>
      <c r="I1303" s="70"/>
      <c r="J1303" s="61"/>
      <c r="K1303" s="61"/>
      <c r="N1303" s="120">
        <f t="shared" si="264"/>
        <v>0</v>
      </c>
      <c r="O1303" s="120">
        <f t="shared" si="265"/>
        <v>0</v>
      </c>
      <c r="P1303" s="121">
        <f t="shared" si="266"/>
        <v>0</v>
      </c>
      <c r="Q1303" s="121">
        <f t="shared" si="267"/>
        <v>0</v>
      </c>
      <c r="R1303" s="122">
        <f t="shared" si="268"/>
        <v>24</v>
      </c>
      <c r="S1303" s="120">
        <f t="shared" si="269"/>
        <v>1</v>
      </c>
      <c r="T1303" s="120">
        <f t="shared" si="270"/>
        <v>1</v>
      </c>
      <c r="U1303" s="149"/>
      <c r="V1303" s="142">
        <f>+IF(M1303&lt;&gt;0,($L1303*(Lister!$F$11+Lister!$F$10*($K1303+1000)/1000)+($J1303-$L1303)*Lister!$F$9)*1.05/$M1303/60,0)</f>
        <v>0</v>
      </c>
      <c r="W1303" s="142"/>
      <c r="X1303" s="158">
        <f t="shared" si="263"/>
        <v>0</v>
      </c>
      <c r="Y1303" s="121">
        <f t="shared" si="271"/>
        <v>0</v>
      </c>
      <c r="Z1303" s="121">
        <f t="shared" ref="Z1303:Z1366" si="272">+IF(X1303&lt;&gt;0,T1303/X1303,0)</f>
        <v>0</v>
      </c>
    </row>
    <row r="1304" spans="5:26" x14ac:dyDescent="0.25">
      <c r="E1304" s="57"/>
      <c r="F1304" s="57"/>
      <c r="G1304" s="70"/>
      <c r="H1304" s="71"/>
      <c r="I1304" s="70"/>
      <c r="J1304" s="61"/>
      <c r="K1304" s="61"/>
      <c r="N1304" s="120">
        <f t="shared" si="264"/>
        <v>0</v>
      </c>
      <c r="O1304" s="120">
        <f t="shared" si="265"/>
        <v>0</v>
      </c>
      <c r="P1304" s="121">
        <f t="shared" si="266"/>
        <v>0</v>
      </c>
      <c r="Q1304" s="121">
        <f t="shared" si="267"/>
        <v>0</v>
      </c>
      <c r="R1304" s="122">
        <f t="shared" si="268"/>
        <v>24</v>
      </c>
      <c r="S1304" s="120">
        <f t="shared" si="269"/>
        <v>1</v>
      </c>
      <c r="T1304" s="120">
        <f t="shared" si="270"/>
        <v>1</v>
      </c>
      <c r="U1304" s="149"/>
      <c r="V1304" s="142">
        <f>+IF(M1304&lt;&gt;0,($L1304*(Lister!$F$11+Lister!$F$10*($K1304+1000)/1000)+($J1304-$L1304)*Lister!$F$9)*1.05/$M1304/60,0)</f>
        <v>0</v>
      </c>
      <c r="W1304" s="142"/>
      <c r="X1304" s="158">
        <f t="shared" si="263"/>
        <v>0</v>
      </c>
      <c r="Y1304" s="121">
        <f t="shared" si="271"/>
        <v>0</v>
      </c>
      <c r="Z1304" s="121">
        <f t="shared" si="272"/>
        <v>0</v>
      </c>
    </row>
    <row r="1305" spans="5:26" x14ac:dyDescent="0.25">
      <c r="E1305" s="57"/>
      <c r="F1305" s="57"/>
      <c r="G1305" s="70"/>
      <c r="H1305" s="71"/>
      <c r="I1305" s="70"/>
      <c r="J1305" s="61"/>
      <c r="K1305" s="61"/>
      <c r="N1305" s="120">
        <f t="shared" si="264"/>
        <v>0</v>
      </c>
      <c r="O1305" s="120">
        <f t="shared" si="265"/>
        <v>0</v>
      </c>
      <c r="P1305" s="121">
        <f t="shared" si="266"/>
        <v>0</v>
      </c>
      <c r="Q1305" s="121">
        <f t="shared" si="267"/>
        <v>0</v>
      </c>
      <c r="R1305" s="122">
        <f t="shared" si="268"/>
        <v>24</v>
      </c>
      <c r="S1305" s="120">
        <f t="shared" si="269"/>
        <v>1</v>
      </c>
      <c r="T1305" s="120">
        <f t="shared" si="270"/>
        <v>1</v>
      </c>
      <c r="U1305" s="149"/>
      <c r="V1305" s="142">
        <f>+IF(M1305&lt;&gt;0,($L1305*(Lister!$F$11+Lister!$F$10*($K1305+1000)/1000)+($J1305-$L1305)*Lister!$F$9)*1.05/$M1305/60,0)</f>
        <v>0</v>
      </c>
      <c r="W1305" s="142"/>
      <c r="X1305" s="158">
        <f t="shared" si="263"/>
        <v>0</v>
      </c>
      <c r="Y1305" s="121">
        <f t="shared" si="271"/>
        <v>0</v>
      </c>
      <c r="Z1305" s="121">
        <f t="shared" si="272"/>
        <v>0</v>
      </c>
    </row>
    <row r="1306" spans="5:26" x14ac:dyDescent="0.25">
      <c r="E1306" s="57"/>
      <c r="F1306" s="57"/>
      <c r="G1306" s="70"/>
      <c r="H1306" s="71"/>
      <c r="I1306" s="70"/>
      <c r="J1306" s="61"/>
      <c r="K1306" s="61"/>
      <c r="N1306" s="120">
        <f t="shared" si="264"/>
        <v>0</v>
      </c>
      <c r="O1306" s="120">
        <f t="shared" si="265"/>
        <v>0</v>
      </c>
      <c r="P1306" s="121">
        <f t="shared" si="266"/>
        <v>0</v>
      </c>
      <c r="Q1306" s="121">
        <f t="shared" si="267"/>
        <v>0</v>
      </c>
      <c r="R1306" s="122">
        <f t="shared" si="268"/>
        <v>24</v>
      </c>
      <c r="S1306" s="120">
        <f t="shared" si="269"/>
        <v>1</v>
      </c>
      <c r="T1306" s="120">
        <f t="shared" si="270"/>
        <v>1</v>
      </c>
      <c r="U1306" s="149"/>
      <c r="V1306" s="142">
        <f>+IF(M1306&lt;&gt;0,($L1306*(Lister!$F$11+Lister!$F$10*($K1306+1000)/1000)+($J1306-$L1306)*Lister!$F$9)*1.05/$M1306/60,0)</f>
        <v>0</v>
      </c>
      <c r="W1306" s="142"/>
      <c r="X1306" s="158">
        <f t="shared" si="263"/>
        <v>0</v>
      </c>
      <c r="Y1306" s="121">
        <f t="shared" si="271"/>
        <v>0</v>
      </c>
      <c r="Z1306" s="121">
        <f t="shared" si="272"/>
        <v>0</v>
      </c>
    </row>
    <row r="1307" spans="5:26" x14ac:dyDescent="0.25">
      <c r="E1307" s="57"/>
      <c r="F1307" s="57"/>
      <c r="G1307" s="70"/>
      <c r="H1307" s="71"/>
      <c r="I1307" s="70"/>
      <c r="J1307" s="61"/>
      <c r="K1307" s="61"/>
      <c r="N1307" s="120">
        <f t="shared" si="264"/>
        <v>0</v>
      </c>
      <c r="O1307" s="120">
        <f t="shared" si="265"/>
        <v>0</v>
      </c>
      <c r="P1307" s="121">
        <f t="shared" si="266"/>
        <v>0</v>
      </c>
      <c r="Q1307" s="121">
        <f t="shared" si="267"/>
        <v>0</v>
      </c>
      <c r="R1307" s="122">
        <f t="shared" si="268"/>
        <v>24</v>
      </c>
      <c r="S1307" s="120">
        <f t="shared" si="269"/>
        <v>1</v>
      </c>
      <c r="T1307" s="120">
        <f t="shared" si="270"/>
        <v>1</v>
      </c>
      <c r="U1307" s="149"/>
      <c r="V1307" s="142">
        <f>+IF(M1307&lt;&gt;0,($L1307*(Lister!$F$11+Lister!$F$10*($K1307+1000)/1000)+($J1307-$L1307)*Lister!$F$9)*1.05/$M1307/60,0)</f>
        <v>0</v>
      </c>
      <c r="W1307" s="142"/>
      <c r="X1307" s="158">
        <f t="shared" si="263"/>
        <v>0</v>
      </c>
      <c r="Y1307" s="121">
        <f t="shared" si="271"/>
        <v>0</v>
      </c>
      <c r="Z1307" s="121">
        <f t="shared" si="272"/>
        <v>0</v>
      </c>
    </row>
    <row r="1308" spans="5:26" x14ac:dyDescent="0.25">
      <c r="E1308" s="57"/>
      <c r="F1308" s="57"/>
      <c r="G1308" s="70"/>
      <c r="H1308" s="71"/>
      <c r="I1308" s="70"/>
      <c r="J1308" s="61"/>
      <c r="K1308" s="61"/>
      <c r="N1308" s="120">
        <f t="shared" si="264"/>
        <v>0</v>
      </c>
      <c r="O1308" s="120">
        <f t="shared" si="265"/>
        <v>0</v>
      </c>
      <c r="P1308" s="121">
        <f t="shared" si="266"/>
        <v>0</v>
      </c>
      <c r="Q1308" s="121">
        <f t="shared" si="267"/>
        <v>0</v>
      </c>
      <c r="R1308" s="122">
        <f t="shared" si="268"/>
        <v>24</v>
      </c>
      <c r="S1308" s="120">
        <f t="shared" si="269"/>
        <v>1</v>
      </c>
      <c r="T1308" s="120">
        <f t="shared" si="270"/>
        <v>1</v>
      </c>
      <c r="U1308" s="149"/>
      <c r="V1308" s="142">
        <f>+IF(M1308&lt;&gt;0,($L1308*(Lister!$F$11+Lister!$F$10*($K1308+1000)/1000)+($J1308-$L1308)*Lister!$F$9)*1.05/$M1308/60,0)</f>
        <v>0</v>
      </c>
      <c r="W1308" s="142"/>
      <c r="X1308" s="158">
        <f t="shared" si="263"/>
        <v>0</v>
      </c>
      <c r="Y1308" s="121">
        <f t="shared" si="271"/>
        <v>0</v>
      </c>
      <c r="Z1308" s="121">
        <f t="shared" si="272"/>
        <v>0</v>
      </c>
    </row>
    <row r="1309" spans="5:26" x14ac:dyDescent="0.25">
      <c r="E1309" s="57"/>
      <c r="F1309" s="57"/>
      <c r="G1309" s="70"/>
      <c r="H1309" s="71"/>
      <c r="I1309" s="70"/>
      <c r="J1309" s="61"/>
      <c r="K1309" s="61"/>
      <c r="N1309" s="120">
        <f t="shared" si="264"/>
        <v>0</v>
      </c>
      <c r="O1309" s="120">
        <f t="shared" si="265"/>
        <v>0</v>
      </c>
      <c r="P1309" s="121">
        <f t="shared" si="266"/>
        <v>0</v>
      </c>
      <c r="Q1309" s="121">
        <f t="shared" si="267"/>
        <v>0</v>
      </c>
      <c r="R1309" s="122">
        <f t="shared" si="268"/>
        <v>24</v>
      </c>
      <c r="S1309" s="120">
        <f t="shared" si="269"/>
        <v>1</v>
      </c>
      <c r="T1309" s="120">
        <f t="shared" si="270"/>
        <v>1</v>
      </c>
      <c r="U1309" s="149"/>
      <c r="V1309" s="142">
        <f>+IF(M1309&lt;&gt;0,($L1309*(Lister!$F$11+Lister!$F$10*($K1309+1000)/1000)+($J1309-$L1309)*Lister!$F$9)*1.05/$M1309/60,0)</f>
        <v>0</v>
      </c>
      <c r="W1309" s="142"/>
      <c r="X1309" s="158">
        <f t="shared" si="263"/>
        <v>0</v>
      </c>
      <c r="Y1309" s="121">
        <f t="shared" si="271"/>
        <v>0</v>
      </c>
      <c r="Z1309" s="121">
        <f t="shared" si="272"/>
        <v>0</v>
      </c>
    </row>
    <row r="1310" spans="5:26" x14ac:dyDescent="0.25">
      <c r="E1310" s="57"/>
      <c r="F1310" s="57"/>
      <c r="G1310" s="70"/>
      <c r="H1310" s="71"/>
      <c r="I1310" s="70"/>
      <c r="J1310" s="61"/>
      <c r="K1310" s="61"/>
      <c r="N1310" s="120">
        <f t="shared" si="264"/>
        <v>0</v>
      </c>
      <c r="O1310" s="120">
        <f t="shared" si="265"/>
        <v>0</v>
      </c>
      <c r="P1310" s="121">
        <f t="shared" si="266"/>
        <v>0</v>
      </c>
      <c r="Q1310" s="121">
        <f t="shared" si="267"/>
        <v>0</v>
      </c>
      <c r="R1310" s="122">
        <f t="shared" si="268"/>
        <v>24</v>
      </c>
      <c r="S1310" s="120">
        <f t="shared" si="269"/>
        <v>1</v>
      </c>
      <c r="T1310" s="120">
        <f t="shared" si="270"/>
        <v>1</v>
      </c>
      <c r="U1310" s="149"/>
      <c r="V1310" s="142">
        <f>+IF(M1310&lt;&gt;0,($L1310*(Lister!$F$11+Lister!$F$10*($K1310+1000)/1000)+($J1310-$L1310)*Lister!$F$9)*1.05/$M1310/60,0)</f>
        <v>0</v>
      </c>
      <c r="W1310" s="142"/>
      <c r="X1310" s="158">
        <f t="shared" si="263"/>
        <v>0</v>
      </c>
      <c r="Y1310" s="121">
        <f t="shared" si="271"/>
        <v>0</v>
      </c>
      <c r="Z1310" s="121">
        <f t="shared" si="272"/>
        <v>0</v>
      </c>
    </row>
    <row r="1311" spans="5:26" x14ac:dyDescent="0.25">
      <c r="E1311" s="57"/>
      <c r="F1311" s="57"/>
      <c r="G1311" s="70"/>
      <c r="H1311" s="71"/>
      <c r="I1311" s="70"/>
      <c r="J1311" s="61"/>
      <c r="K1311" s="61"/>
      <c r="N1311" s="120">
        <f t="shared" si="264"/>
        <v>0</v>
      </c>
      <c r="O1311" s="120">
        <f t="shared" si="265"/>
        <v>0</v>
      </c>
      <c r="P1311" s="121">
        <f t="shared" si="266"/>
        <v>0</v>
      </c>
      <c r="Q1311" s="121">
        <f t="shared" si="267"/>
        <v>0</v>
      </c>
      <c r="R1311" s="122">
        <f t="shared" si="268"/>
        <v>24</v>
      </c>
      <c r="S1311" s="120">
        <f t="shared" si="269"/>
        <v>1</v>
      </c>
      <c r="T1311" s="120">
        <f t="shared" si="270"/>
        <v>1</v>
      </c>
      <c r="U1311" s="149"/>
      <c r="V1311" s="142">
        <f>+IF(M1311&lt;&gt;0,($L1311*(Lister!$F$11+Lister!$F$10*($K1311+1000)/1000)+($J1311-$L1311)*Lister!$F$9)*1.05/$M1311/60,0)</f>
        <v>0</v>
      </c>
      <c r="W1311" s="142"/>
      <c r="X1311" s="158">
        <f t="shared" si="263"/>
        <v>0</v>
      </c>
      <c r="Y1311" s="121">
        <f t="shared" si="271"/>
        <v>0</v>
      </c>
      <c r="Z1311" s="121">
        <f t="shared" si="272"/>
        <v>0</v>
      </c>
    </row>
    <row r="1312" spans="5:26" x14ac:dyDescent="0.25">
      <c r="E1312" s="57"/>
      <c r="F1312" s="57"/>
      <c r="G1312" s="70"/>
      <c r="H1312" s="71"/>
      <c r="I1312" s="70"/>
      <c r="J1312" s="61"/>
      <c r="K1312" s="61"/>
      <c r="N1312" s="120">
        <f t="shared" si="264"/>
        <v>0</v>
      </c>
      <c r="O1312" s="120">
        <f t="shared" si="265"/>
        <v>0</v>
      </c>
      <c r="P1312" s="121">
        <f t="shared" si="266"/>
        <v>0</v>
      </c>
      <c r="Q1312" s="121">
        <f t="shared" si="267"/>
        <v>0</v>
      </c>
      <c r="R1312" s="122">
        <f t="shared" si="268"/>
        <v>24</v>
      </c>
      <c r="S1312" s="120">
        <f t="shared" si="269"/>
        <v>1</v>
      </c>
      <c r="T1312" s="120">
        <f t="shared" si="270"/>
        <v>1</v>
      </c>
      <c r="U1312" s="149"/>
      <c r="V1312" s="142">
        <f>+IF(M1312&lt;&gt;0,($L1312*(Lister!$F$11+Lister!$F$10*($K1312+1000)/1000)+($J1312-$L1312)*Lister!$F$9)*1.05/$M1312/60,0)</f>
        <v>0</v>
      </c>
      <c r="W1312" s="142"/>
      <c r="X1312" s="158">
        <f t="shared" si="263"/>
        <v>0</v>
      </c>
      <c r="Y1312" s="121">
        <f t="shared" si="271"/>
        <v>0</v>
      </c>
      <c r="Z1312" s="121">
        <f t="shared" si="272"/>
        <v>0</v>
      </c>
    </row>
    <row r="1313" spans="5:26" x14ac:dyDescent="0.25">
      <c r="E1313" s="57"/>
      <c r="F1313" s="57"/>
      <c r="G1313" s="70"/>
      <c r="H1313" s="71"/>
      <c r="I1313" s="70"/>
      <c r="J1313" s="61"/>
      <c r="K1313" s="61"/>
      <c r="N1313" s="120">
        <f t="shared" si="264"/>
        <v>0</v>
      </c>
      <c r="O1313" s="120">
        <f t="shared" si="265"/>
        <v>0</v>
      </c>
      <c r="P1313" s="121">
        <f t="shared" si="266"/>
        <v>0</v>
      </c>
      <c r="Q1313" s="121">
        <f t="shared" si="267"/>
        <v>0</v>
      </c>
      <c r="R1313" s="122">
        <f t="shared" si="268"/>
        <v>24</v>
      </c>
      <c r="S1313" s="120">
        <f t="shared" si="269"/>
        <v>1</v>
      </c>
      <c r="T1313" s="120">
        <f t="shared" si="270"/>
        <v>1</v>
      </c>
      <c r="U1313" s="149"/>
      <c r="V1313" s="142">
        <f>+IF(M1313&lt;&gt;0,($L1313*(Lister!$F$11+Lister!$F$10*($K1313+1000)/1000)+($J1313-$L1313)*Lister!$F$9)*1.05/$M1313/60,0)</f>
        <v>0</v>
      </c>
      <c r="W1313" s="142"/>
      <c r="X1313" s="158">
        <f t="shared" si="263"/>
        <v>0</v>
      </c>
      <c r="Y1313" s="121">
        <f t="shared" si="271"/>
        <v>0</v>
      </c>
      <c r="Z1313" s="121">
        <f t="shared" si="272"/>
        <v>0</v>
      </c>
    </row>
    <row r="1314" spans="5:26" x14ac:dyDescent="0.25">
      <c r="E1314" s="57"/>
      <c r="F1314" s="57"/>
      <c r="G1314" s="70"/>
      <c r="H1314" s="71"/>
      <c r="I1314" s="70"/>
      <c r="J1314" s="61"/>
      <c r="K1314" s="61"/>
      <c r="N1314" s="120">
        <f t="shared" si="264"/>
        <v>0</v>
      </c>
      <c r="O1314" s="120">
        <f t="shared" si="265"/>
        <v>0</v>
      </c>
      <c r="P1314" s="121">
        <f t="shared" si="266"/>
        <v>0</v>
      </c>
      <c r="Q1314" s="121">
        <f t="shared" si="267"/>
        <v>0</v>
      </c>
      <c r="R1314" s="122">
        <f t="shared" si="268"/>
        <v>24</v>
      </c>
      <c r="S1314" s="120">
        <f t="shared" si="269"/>
        <v>1</v>
      </c>
      <c r="T1314" s="120">
        <f t="shared" si="270"/>
        <v>1</v>
      </c>
      <c r="U1314" s="149"/>
      <c r="V1314" s="142">
        <f>+IF(M1314&lt;&gt;0,($L1314*(Lister!$F$11+Lister!$F$10*($K1314+1000)/1000)+($J1314-$L1314)*Lister!$F$9)*1.05/$M1314/60,0)</f>
        <v>0</v>
      </c>
      <c r="W1314" s="142"/>
      <c r="X1314" s="158">
        <f t="shared" si="263"/>
        <v>0</v>
      </c>
      <c r="Y1314" s="121">
        <f t="shared" si="271"/>
        <v>0</v>
      </c>
      <c r="Z1314" s="121">
        <f t="shared" si="272"/>
        <v>0</v>
      </c>
    </row>
    <row r="1315" spans="5:26" x14ac:dyDescent="0.25">
      <c r="E1315" s="57"/>
      <c r="F1315" s="57"/>
      <c r="G1315" s="70"/>
      <c r="H1315" s="71"/>
      <c r="I1315" s="70"/>
      <c r="J1315" s="61"/>
      <c r="K1315" s="61"/>
      <c r="N1315" s="120">
        <f t="shared" si="264"/>
        <v>0</v>
      </c>
      <c r="O1315" s="120">
        <f t="shared" si="265"/>
        <v>0</v>
      </c>
      <c r="P1315" s="121">
        <f t="shared" si="266"/>
        <v>0</v>
      </c>
      <c r="Q1315" s="121">
        <f t="shared" si="267"/>
        <v>0</v>
      </c>
      <c r="R1315" s="122">
        <f t="shared" si="268"/>
        <v>24</v>
      </c>
      <c r="S1315" s="120">
        <f t="shared" si="269"/>
        <v>1</v>
      </c>
      <c r="T1315" s="120">
        <f t="shared" si="270"/>
        <v>1</v>
      </c>
      <c r="U1315" s="149"/>
      <c r="V1315" s="142">
        <f>+IF(M1315&lt;&gt;0,($L1315*(Lister!$F$11+Lister!$F$10*($K1315+1000)/1000)+($J1315-$L1315)*Lister!$F$9)*1.05/$M1315/60,0)</f>
        <v>0</v>
      </c>
      <c r="W1315" s="142"/>
      <c r="X1315" s="158">
        <f t="shared" si="263"/>
        <v>0</v>
      </c>
      <c r="Y1315" s="121">
        <f t="shared" si="271"/>
        <v>0</v>
      </c>
      <c r="Z1315" s="121">
        <f t="shared" si="272"/>
        <v>0</v>
      </c>
    </row>
    <row r="1316" spans="5:26" x14ac:dyDescent="0.25">
      <c r="E1316" s="57"/>
      <c r="F1316" s="57"/>
      <c r="G1316" s="70"/>
      <c r="H1316" s="71"/>
      <c r="I1316" s="70"/>
      <c r="J1316" s="61"/>
      <c r="K1316" s="61"/>
      <c r="N1316" s="120">
        <f t="shared" si="264"/>
        <v>0</v>
      </c>
      <c r="O1316" s="120">
        <f t="shared" si="265"/>
        <v>0</v>
      </c>
      <c r="P1316" s="121">
        <f t="shared" si="266"/>
        <v>0</v>
      </c>
      <c r="Q1316" s="121">
        <f t="shared" si="267"/>
        <v>0</v>
      </c>
      <c r="R1316" s="122">
        <f t="shared" si="268"/>
        <v>24</v>
      </c>
      <c r="S1316" s="120">
        <f t="shared" si="269"/>
        <v>1</v>
      </c>
      <c r="T1316" s="120">
        <f t="shared" si="270"/>
        <v>1</v>
      </c>
      <c r="U1316" s="149"/>
      <c r="V1316" s="142">
        <f>+IF(M1316&lt;&gt;0,($L1316*(Lister!$F$11+Lister!$F$10*($K1316+1000)/1000)+($J1316-$L1316)*Lister!$F$9)*1.05/$M1316/60,0)</f>
        <v>0</v>
      </c>
      <c r="W1316" s="142"/>
      <c r="X1316" s="158">
        <f t="shared" si="263"/>
        <v>0</v>
      </c>
      <c r="Y1316" s="121">
        <f t="shared" si="271"/>
        <v>0</v>
      </c>
      <c r="Z1316" s="121">
        <f t="shared" si="272"/>
        <v>0</v>
      </c>
    </row>
    <row r="1317" spans="5:26" x14ac:dyDescent="0.25">
      <c r="E1317" s="57"/>
      <c r="F1317" s="57"/>
      <c r="G1317" s="70"/>
      <c r="H1317" s="71"/>
      <c r="I1317" s="70"/>
      <c r="J1317" s="61"/>
      <c r="K1317" s="61"/>
      <c r="N1317" s="120">
        <f t="shared" si="264"/>
        <v>0</v>
      </c>
      <c r="O1317" s="120">
        <f t="shared" si="265"/>
        <v>0</v>
      </c>
      <c r="P1317" s="121">
        <f t="shared" si="266"/>
        <v>0</v>
      </c>
      <c r="Q1317" s="121">
        <f t="shared" si="267"/>
        <v>0</v>
      </c>
      <c r="R1317" s="122">
        <f t="shared" si="268"/>
        <v>24</v>
      </c>
      <c r="S1317" s="120">
        <f t="shared" si="269"/>
        <v>1</v>
      </c>
      <c r="T1317" s="120">
        <f t="shared" si="270"/>
        <v>1</v>
      </c>
      <c r="U1317" s="149"/>
      <c r="V1317" s="142">
        <f>+IF(M1317&lt;&gt;0,($L1317*(Lister!$F$11+Lister!$F$10*($K1317+1000)/1000)+($J1317-$L1317)*Lister!$F$9)*1.05/$M1317/60,0)</f>
        <v>0</v>
      </c>
      <c r="W1317" s="142"/>
      <c r="X1317" s="158">
        <f t="shared" si="263"/>
        <v>0</v>
      </c>
      <c r="Y1317" s="121">
        <f t="shared" si="271"/>
        <v>0</v>
      </c>
      <c r="Z1317" s="121">
        <f t="shared" si="272"/>
        <v>0</v>
      </c>
    </row>
    <row r="1318" spans="5:26" x14ac:dyDescent="0.25">
      <c r="E1318" s="57"/>
      <c r="F1318" s="57"/>
      <c r="G1318" s="70"/>
      <c r="H1318" s="71"/>
      <c r="I1318" s="70"/>
      <c r="J1318" s="61"/>
      <c r="K1318" s="61"/>
      <c r="N1318" s="120">
        <f t="shared" si="264"/>
        <v>0</v>
      </c>
      <c r="O1318" s="120">
        <f t="shared" si="265"/>
        <v>0</v>
      </c>
      <c r="P1318" s="121">
        <f t="shared" si="266"/>
        <v>0</v>
      </c>
      <c r="Q1318" s="121">
        <f t="shared" si="267"/>
        <v>0</v>
      </c>
      <c r="R1318" s="122">
        <f t="shared" si="268"/>
        <v>24</v>
      </c>
      <c r="S1318" s="120">
        <f t="shared" si="269"/>
        <v>1</v>
      </c>
      <c r="T1318" s="120">
        <f t="shared" si="270"/>
        <v>1</v>
      </c>
      <c r="U1318" s="149"/>
      <c r="V1318" s="142">
        <f>+IF(M1318&lt;&gt;0,($L1318*(Lister!$F$11+Lister!$F$10*($K1318+1000)/1000)+($J1318-$L1318)*Lister!$F$9)*1.05/$M1318/60,0)</f>
        <v>0</v>
      </c>
      <c r="W1318" s="142"/>
      <c r="X1318" s="158">
        <f t="shared" si="263"/>
        <v>0</v>
      </c>
      <c r="Y1318" s="121">
        <f t="shared" si="271"/>
        <v>0</v>
      </c>
      <c r="Z1318" s="121">
        <f t="shared" si="272"/>
        <v>0</v>
      </c>
    </row>
    <row r="1319" spans="5:26" x14ac:dyDescent="0.25">
      <c r="E1319" s="57"/>
      <c r="F1319" s="57"/>
      <c r="G1319" s="70"/>
      <c r="H1319" s="71"/>
      <c r="I1319" s="70"/>
      <c r="J1319" s="61"/>
      <c r="K1319" s="61"/>
      <c r="N1319" s="120">
        <f t="shared" si="264"/>
        <v>0</v>
      </c>
      <c r="O1319" s="120">
        <f t="shared" si="265"/>
        <v>0</v>
      </c>
      <c r="P1319" s="121">
        <f t="shared" si="266"/>
        <v>0</v>
      </c>
      <c r="Q1319" s="121">
        <f t="shared" si="267"/>
        <v>0</v>
      </c>
      <c r="R1319" s="122">
        <f t="shared" si="268"/>
        <v>24</v>
      </c>
      <c r="S1319" s="120">
        <f t="shared" si="269"/>
        <v>1</v>
      </c>
      <c r="T1319" s="120">
        <f t="shared" si="270"/>
        <v>1</v>
      </c>
      <c r="U1319" s="149"/>
      <c r="V1319" s="142">
        <f>+IF(M1319&lt;&gt;0,($L1319*(Lister!$F$11+Lister!$F$10*($K1319+1000)/1000)+($J1319-$L1319)*Lister!$F$9)*1.05/$M1319/60,0)</f>
        <v>0</v>
      </c>
      <c r="W1319" s="142"/>
      <c r="X1319" s="158">
        <f t="shared" si="263"/>
        <v>0</v>
      </c>
      <c r="Y1319" s="121">
        <f t="shared" si="271"/>
        <v>0</v>
      </c>
      <c r="Z1319" s="121">
        <f t="shared" si="272"/>
        <v>0</v>
      </c>
    </row>
    <row r="1320" spans="5:26" x14ac:dyDescent="0.25">
      <c r="E1320" s="57"/>
      <c r="F1320" s="57"/>
      <c r="G1320" s="70"/>
      <c r="H1320" s="71"/>
      <c r="I1320" s="70"/>
      <c r="J1320" s="61"/>
      <c r="K1320" s="61"/>
      <c r="N1320" s="120">
        <f t="shared" si="264"/>
        <v>0</v>
      </c>
      <c r="O1320" s="120">
        <f t="shared" si="265"/>
        <v>0</v>
      </c>
      <c r="P1320" s="121">
        <f t="shared" si="266"/>
        <v>0</v>
      </c>
      <c r="Q1320" s="121">
        <f t="shared" si="267"/>
        <v>0</v>
      </c>
      <c r="R1320" s="122">
        <f t="shared" si="268"/>
        <v>24</v>
      </c>
      <c r="S1320" s="120">
        <f t="shared" si="269"/>
        <v>1</v>
      </c>
      <c r="T1320" s="120">
        <f t="shared" si="270"/>
        <v>1</v>
      </c>
      <c r="U1320" s="149"/>
      <c r="V1320" s="142">
        <f>+IF(M1320&lt;&gt;0,($L1320*(Lister!$F$11+Lister!$F$10*($K1320+1000)/1000)+($J1320-$L1320)*Lister!$F$9)*1.05/$M1320/60,0)</f>
        <v>0</v>
      </c>
      <c r="W1320" s="142"/>
      <c r="X1320" s="158">
        <f t="shared" si="263"/>
        <v>0</v>
      </c>
      <c r="Y1320" s="121">
        <f t="shared" si="271"/>
        <v>0</v>
      </c>
      <c r="Z1320" s="121">
        <f t="shared" si="272"/>
        <v>0</v>
      </c>
    </row>
    <row r="1321" spans="5:26" x14ac:dyDescent="0.25">
      <c r="E1321" s="57"/>
      <c r="F1321" s="57"/>
      <c r="G1321" s="70"/>
      <c r="H1321" s="71"/>
      <c r="I1321" s="70"/>
      <c r="J1321" s="61"/>
      <c r="K1321" s="61"/>
      <c r="N1321" s="120">
        <f t="shared" si="264"/>
        <v>0</v>
      </c>
      <c r="O1321" s="120">
        <f t="shared" si="265"/>
        <v>0</v>
      </c>
      <c r="P1321" s="121">
        <f t="shared" si="266"/>
        <v>0</v>
      </c>
      <c r="Q1321" s="121">
        <f t="shared" si="267"/>
        <v>0</v>
      </c>
      <c r="R1321" s="122">
        <f t="shared" si="268"/>
        <v>24</v>
      </c>
      <c r="S1321" s="120">
        <f t="shared" si="269"/>
        <v>1</v>
      </c>
      <c r="T1321" s="120">
        <f t="shared" si="270"/>
        <v>1</v>
      </c>
      <c r="U1321" s="149"/>
      <c r="V1321" s="142">
        <f>+IF(M1321&lt;&gt;0,($L1321*(Lister!$F$11+Lister!$F$10*($K1321+1000)/1000)+($J1321-$L1321)*Lister!$F$9)*1.05/$M1321/60,0)</f>
        <v>0</v>
      </c>
      <c r="W1321" s="142"/>
      <c r="X1321" s="158">
        <f t="shared" si="263"/>
        <v>0</v>
      </c>
      <c r="Y1321" s="121">
        <f t="shared" si="271"/>
        <v>0</v>
      </c>
      <c r="Z1321" s="121">
        <f t="shared" si="272"/>
        <v>0</v>
      </c>
    </row>
    <row r="1322" spans="5:26" x14ac:dyDescent="0.25">
      <c r="E1322" s="57"/>
      <c r="F1322" s="57"/>
      <c r="G1322" s="70"/>
      <c r="H1322" s="71"/>
      <c r="I1322" s="70"/>
      <c r="J1322" s="61"/>
      <c r="K1322" s="61"/>
      <c r="N1322" s="120">
        <f t="shared" si="264"/>
        <v>0</v>
      </c>
      <c r="O1322" s="120">
        <f t="shared" si="265"/>
        <v>0</v>
      </c>
      <c r="P1322" s="121">
        <f t="shared" si="266"/>
        <v>0</v>
      </c>
      <c r="Q1322" s="121">
        <f t="shared" si="267"/>
        <v>0</v>
      </c>
      <c r="R1322" s="122">
        <f t="shared" si="268"/>
        <v>24</v>
      </c>
      <c r="S1322" s="120">
        <f t="shared" si="269"/>
        <v>1</v>
      </c>
      <c r="T1322" s="120">
        <f t="shared" si="270"/>
        <v>1</v>
      </c>
      <c r="U1322" s="149"/>
      <c r="V1322" s="142">
        <f>+IF(M1322&lt;&gt;0,($L1322*(Lister!$F$11+Lister!$F$10*($K1322+1000)/1000)+($J1322-$L1322)*Lister!$F$9)*1.05/$M1322/60,0)</f>
        <v>0</v>
      </c>
      <c r="W1322" s="142"/>
      <c r="X1322" s="158">
        <f t="shared" si="263"/>
        <v>0</v>
      </c>
      <c r="Y1322" s="121">
        <f t="shared" si="271"/>
        <v>0</v>
      </c>
      <c r="Z1322" s="121">
        <f t="shared" si="272"/>
        <v>0</v>
      </c>
    </row>
    <row r="1323" spans="5:26" x14ac:dyDescent="0.25">
      <c r="E1323" s="57"/>
      <c r="F1323" s="57"/>
      <c r="G1323" s="70"/>
      <c r="H1323" s="71"/>
      <c r="I1323" s="70"/>
      <c r="J1323" s="61"/>
      <c r="K1323" s="61"/>
      <c r="N1323" s="120">
        <f t="shared" si="264"/>
        <v>0</v>
      </c>
      <c r="O1323" s="120">
        <f t="shared" si="265"/>
        <v>0</v>
      </c>
      <c r="P1323" s="121">
        <f t="shared" si="266"/>
        <v>0</v>
      </c>
      <c r="Q1323" s="121">
        <f t="shared" si="267"/>
        <v>0</v>
      </c>
      <c r="R1323" s="122">
        <f t="shared" si="268"/>
        <v>24</v>
      </c>
      <c r="S1323" s="120">
        <f t="shared" si="269"/>
        <v>1</v>
      </c>
      <c r="T1323" s="120">
        <f t="shared" si="270"/>
        <v>1</v>
      </c>
      <c r="U1323" s="149"/>
      <c r="V1323" s="142">
        <f>+IF(M1323&lt;&gt;0,($L1323*(Lister!$F$11+Lister!$F$10*($K1323+1000)/1000)+($J1323-$L1323)*Lister!$F$9)*1.05/$M1323/60,0)</f>
        <v>0</v>
      </c>
      <c r="W1323" s="142"/>
      <c r="X1323" s="158">
        <f t="shared" si="263"/>
        <v>0</v>
      </c>
      <c r="Y1323" s="121">
        <f t="shared" si="271"/>
        <v>0</v>
      </c>
      <c r="Z1323" s="121">
        <f t="shared" si="272"/>
        <v>0</v>
      </c>
    </row>
    <row r="1324" spans="5:26" x14ac:dyDescent="0.25">
      <c r="E1324" s="57"/>
      <c r="F1324" s="57"/>
      <c r="G1324" s="70"/>
      <c r="H1324" s="71"/>
      <c r="I1324" s="70"/>
      <c r="J1324" s="61"/>
      <c r="K1324" s="61"/>
      <c r="N1324" s="120">
        <f t="shared" si="264"/>
        <v>0</v>
      </c>
      <c r="O1324" s="120">
        <f t="shared" si="265"/>
        <v>0</v>
      </c>
      <c r="P1324" s="121">
        <f t="shared" si="266"/>
        <v>0</v>
      </c>
      <c r="Q1324" s="121">
        <f t="shared" si="267"/>
        <v>0</v>
      </c>
      <c r="R1324" s="122">
        <f t="shared" si="268"/>
        <v>24</v>
      </c>
      <c r="S1324" s="120">
        <f t="shared" si="269"/>
        <v>1</v>
      </c>
      <c r="T1324" s="120">
        <f t="shared" si="270"/>
        <v>1</v>
      </c>
      <c r="U1324" s="149"/>
      <c r="V1324" s="142">
        <f>+IF(M1324&lt;&gt;0,($L1324*(Lister!$F$11+Lister!$F$10*($K1324+1000)/1000)+($J1324-$L1324)*Lister!$F$9)*1.05/$M1324/60,0)</f>
        <v>0</v>
      </c>
      <c r="W1324" s="142"/>
      <c r="X1324" s="158">
        <f t="shared" si="263"/>
        <v>0</v>
      </c>
      <c r="Y1324" s="121">
        <f t="shared" si="271"/>
        <v>0</v>
      </c>
      <c r="Z1324" s="121">
        <f t="shared" si="272"/>
        <v>0</v>
      </c>
    </row>
    <row r="1325" spans="5:26" x14ac:dyDescent="0.25">
      <c r="E1325" s="57"/>
      <c r="F1325" s="57"/>
      <c r="G1325" s="70"/>
      <c r="H1325" s="71"/>
      <c r="I1325" s="70"/>
      <c r="J1325" s="61"/>
      <c r="K1325" s="61"/>
      <c r="N1325" s="120">
        <f t="shared" si="264"/>
        <v>0</v>
      </c>
      <c r="O1325" s="120">
        <f t="shared" si="265"/>
        <v>0</v>
      </c>
      <c r="P1325" s="121">
        <f t="shared" si="266"/>
        <v>0</v>
      </c>
      <c r="Q1325" s="121">
        <f t="shared" si="267"/>
        <v>0</v>
      </c>
      <c r="R1325" s="122">
        <f t="shared" si="268"/>
        <v>24</v>
      </c>
      <c r="S1325" s="120">
        <f t="shared" si="269"/>
        <v>1</v>
      </c>
      <c r="T1325" s="120">
        <f t="shared" si="270"/>
        <v>1</v>
      </c>
      <c r="U1325" s="149"/>
      <c r="V1325" s="142">
        <f>+IF(M1325&lt;&gt;0,($L1325*(Lister!$F$11+Lister!$F$10*($K1325+1000)/1000)+($J1325-$L1325)*Lister!$F$9)*1.05/$M1325/60,0)</f>
        <v>0</v>
      </c>
      <c r="W1325" s="142"/>
      <c r="X1325" s="158">
        <f t="shared" si="263"/>
        <v>0</v>
      </c>
      <c r="Y1325" s="121">
        <f t="shared" si="271"/>
        <v>0</v>
      </c>
      <c r="Z1325" s="121">
        <f t="shared" si="272"/>
        <v>0</v>
      </c>
    </row>
    <row r="1326" spans="5:26" x14ac:dyDescent="0.25">
      <c r="E1326" s="57"/>
      <c r="F1326" s="57"/>
      <c r="G1326" s="70"/>
      <c r="H1326" s="71"/>
      <c r="I1326" s="70"/>
      <c r="J1326" s="61"/>
      <c r="K1326" s="61"/>
      <c r="N1326" s="120">
        <f t="shared" si="264"/>
        <v>0</v>
      </c>
      <c r="O1326" s="120">
        <f t="shared" si="265"/>
        <v>0</v>
      </c>
      <c r="P1326" s="121">
        <f t="shared" si="266"/>
        <v>0</v>
      </c>
      <c r="Q1326" s="121">
        <f t="shared" si="267"/>
        <v>0</v>
      </c>
      <c r="R1326" s="122">
        <f t="shared" si="268"/>
        <v>24</v>
      </c>
      <c r="S1326" s="120">
        <f t="shared" si="269"/>
        <v>1</v>
      </c>
      <c r="T1326" s="120">
        <f t="shared" si="270"/>
        <v>1</v>
      </c>
      <c r="U1326" s="149"/>
      <c r="V1326" s="142">
        <f>+IF(M1326&lt;&gt;0,($L1326*(Lister!$F$11+Lister!$F$10*($K1326+1000)/1000)+($J1326-$L1326)*Lister!$F$9)*1.05/$M1326/60,0)</f>
        <v>0</v>
      </c>
      <c r="W1326" s="142"/>
      <c r="X1326" s="158">
        <f t="shared" si="263"/>
        <v>0</v>
      </c>
      <c r="Y1326" s="121">
        <f t="shared" si="271"/>
        <v>0</v>
      </c>
      <c r="Z1326" s="121">
        <f t="shared" si="272"/>
        <v>0</v>
      </c>
    </row>
    <row r="1327" spans="5:26" x14ac:dyDescent="0.25">
      <c r="E1327" s="57"/>
      <c r="F1327" s="57"/>
      <c r="G1327" s="70"/>
      <c r="H1327" s="71"/>
      <c r="I1327" s="70"/>
      <c r="J1327" s="61"/>
      <c r="K1327" s="61"/>
      <c r="N1327" s="120">
        <f t="shared" si="264"/>
        <v>0</v>
      </c>
      <c r="O1327" s="120">
        <f t="shared" si="265"/>
        <v>0</v>
      </c>
      <c r="P1327" s="121">
        <f t="shared" si="266"/>
        <v>0</v>
      </c>
      <c r="Q1327" s="121">
        <f t="shared" si="267"/>
        <v>0</v>
      </c>
      <c r="R1327" s="122">
        <f t="shared" si="268"/>
        <v>24</v>
      </c>
      <c r="S1327" s="120">
        <f t="shared" si="269"/>
        <v>1</v>
      </c>
      <c r="T1327" s="120">
        <f t="shared" si="270"/>
        <v>1</v>
      </c>
      <c r="U1327" s="149"/>
      <c r="V1327" s="142">
        <f>+IF(M1327&lt;&gt;0,($L1327*(Lister!$F$11+Lister!$F$10*($K1327+1000)/1000)+($J1327-$L1327)*Lister!$F$9)*1.05/$M1327/60,0)</f>
        <v>0</v>
      </c>
      <c r="W1327" s="142"/>
      <c r="X1327" s="158">
        <f t="shared" si="263"/>
        <v>0</v>
      </c>
      <c r="Y1327" s="121">
        <f t="shared" si="271"/>
        <v>0</v>
      </c>
      <c r="Z1327" s="121">
        <f t="shared" si="272"/>
        <v>0</v>
      </c>
    </row>
    <row r="1328" spans="5:26" x14ac:dyDescent="0.25">
      <c r="E1328" s="57"/>
      <c r="F1328" s="57"/>
      <c r="G1328" s="70"/>
      <c r="H1328" s="71"/>
      <c r="I1328" s="70"/>
      <c r="J1328" s="61"/>
      <c r="K1328" s="61"/>
      <c r="N1328" s="120">
        <f t="shared" si="264"/>
        <v>0</v>
      </c>
      <c r="O1328" s="120">
        <f t="shared" si="265"/>
        <v>0</v>
      </c>
      <c r="P1328" s="121">
        <f t="shared" si="266"/>
        <v>0</v>
      </c>
      <c r="Q1328" s="121">
        <f t="shared" si="267"/>
        <v>0</v>
      </c>
      <c r="R1328" s="122">
        <f t="shared" si="268"/>
        <v>24</v>
      </c>
      <c r="S1328" s="120">
        <f t="shared" si="269"/>
        <v>1</v>
      </c>
      <c r="T1328" s="120">
        <f t="shared" si="270"/>
        <v>1</v>
      </c>
      <c r="U1328" s="149"/>
      <c r="V1328" s="142">
        <f>+IF(M1328&lt;&gt;0,($L1328*(Lister!$F$11+Lister!$F$10*($K1328+1000)/1000)+($J1328-$L1328)*Lister!$F$9)*1.05/$M1328/60,0)</f>
        <v>0</v>
      </c>
      <c r="W1328" s="142"/>
      <c r="X1328" s="158">
        <f t="shared" si="263"/>
        <v>0</v>
      </c>
      <c r="Y1328" s="121">
        <f t="shared" si="271"/>
        <v>0</v>
      </c>
      <c r="Z1328" s="121">
        <f t="shared" si="272"/>
        <v>0</v>
      </c>
    </row>
    <row r="1329" spans="5:26" x14ac:dyDescent="0.25">
      <c r="E1329" s="57"/>
      <c r="F1329" s="57"/>
      <c r="G1329" s="70"/>
      <c r="H1329" s="71"/>
      <c r="I1329" s="70"/>
      <c r="J1329" s="61"/>
      <c r="K1329" s="61"/>
      <c r="N1329" s="120">
        <f t="shared" si="264"/>
        <v>0</v>
      </c>
      <c r="O1329" s="120">
        <f t="shared" si="265"/>
        <v>0</v>
      </c>
      <c r="P1329" s="121">
        <f t="shared" si="266"/>
        <v>0</v>
      </c>
      <c r="Q1329" s="121">
        <f t="shared" si="267"/>
        <v>0</v>
      </c>
      <c r="R1329" s="122">
        <f t="shared" si="268"/>
        <v>24</v>
      </c>
      <c r="S1329" s="120">
        <f t="shared" si="269"/>
        <v>1</v>
      </c>
      <c r="T1329" s="120">
        <f t="shared" si="270"/>
        <v>1</v>
      </c>
      <c r="U1329" s="149"/>
      <c r="V1329" s="142">
        <f>+IF(M1329&lt;&gt;0,($L1329*(Lister!$F$11+Lister!$F$10*($K1329+1000)/1000)+($J1329-$L1329)*Lister!$F$9)*1.05/$M1329/60,0)</f>
        <v>0</v>
      </c>
      <c r="W1329" s="142"/>
      <c r="X1329" s="158">
        <f t="shared" si="263"/>
        <v>0</v>
      </c>
      <c r="Y1329" s="121">
        <f t="shared" si="271"/>
        <v>0</v>
      </c>
      <c r="Z1329" s="121">
        <f t="shared" si="272"/>
        <v>0</v>
      </c>
    </row>
    <row r="1330" spans="5:26" x14ac:dyDescent="0.25">
      <c r="E1330" s="57"/>
      <c r="F1330" s="57"/>
      <c r="G1330" s="70"/>
      <c r="H1330" s="71"/>
      <c r="I1330" s="70"/>
      <c r="J1330" s="61"/>
      <c r="K1330" s="61"/>
      <c r="N1330" s="120">
        <f t="shared" si="264"/>
        <v>0</v>
      </c>
      <c r="O1330" s="120">
        <f t="shared" si="265"/>
        <v>0</v>
      </c>
      <c r="P1330" s="121">
        <f t="shared" si="266"/>
        <v>0</v>
      </c>
      <c r="Q1330" s="121">
        <f t="shared" si="267"/>
        <v>0</v>
      </c>
      <c r="R1330" s="122">
        <f t="shared" si="268"/>
        <v>24</v>
      </c>
      <c r="S1330" s="120">
        <f t="shared" si="269"/>
        <v>1</v>
      </c>
      <c r="T1330" s="120">
        <f t="shared" si="270"/>
        <v>1</v>
      </c>
      <c r="U1330" s="149"/>
      <c r="V1330" s="142">
        <f>+IF(M1330&lt;&gt;0,($L1330*(Lister!$F$11+Lister!$F$10*($K1330+1000)/1000)+($J1330-$L1330)*Lister!$F$9)*1.05/$M1330/60,0)</f>
        <v>0</v>
      </c>
      <c r="W1330" s="142"/>
      <c r="X1330" s="158">
        <f t="shared" si="263"/>
        <v>0</v>
      </c>
      <c r="Y1330" s="121">
        <f t="shared" si="271"/>
        <v>0</v>
      </c>
      <c r="Z1330" s="121">
        <f t="shared" si="272"/>
        <v>0</v>
      </c>
    </row>
    <row r="1331" spans="5:26" x14ac:dyDescent="0.25">
      <c r="E1331" s="57"/>
      <c r="F1331" s="57"/>
      <c r="G1331" s="70"/>
      <c r="H1331" s="71"/>
      <c r="I1331" s="70"/>
      <c r="J1331" s="61"/>
      <c r="K1331" s="61"/>
      <c r="N1331" s="120">
        <f t="shared" si="264"/>
        <v>0</v>
      </c>
      <c r="O1331" s="120">
        <f t="shared" si="265"/>
        <v>0</v>
      </c>
      <c r="P1331" s="121">
        <f t="shared" si="266"/>
        <v>0</v>
      </c>
      <c r="Q1331" s="121">
        <f t="shared" si="267"/>
        <v>0</v>
      </c>
      <c r="R1331" s="122">
        <f t="shared" si="268"/>
        <v>24</v>
      </c>
      <c r="S1331" s="120">
        <f t="shared" si="269"/>
        <v>1</v>
      </c>
      <c r="T1331" s="120">
        <f t="shared" si="270"/>
        <v>1</v>
      </c>
      <c r="U1331" s="149"/>
      <c r="V1331" s="142">
        <f>+IF(M1331&lt;&gt;0,($L1331*(Lister!$F$11+Lister!$F$10*($K1331+1000)/1000)+($J1331-$L1331)*Lister!$F$9)*1.05/$M1331/60,0)</f>
        <v>0</v>
      </c>
      <c r="W1331" s="142"/>
      <c r="X1331" s="158">
        <f t="shared" si="263"/>
        <v>0</v>
      </c>
      <c r="Y1331" s="121">
        <f t="shared" si="271"/>
        <v>0</v>
      </c>
      <c r="Z1331" s="121">
        <f t="shared" si="272"/>
        <v>0</v>
      </c>
    </row>
    <row r="1332" spans="5:26" x14ac:dyDescent="0.25">
      <c r="E1332" s="57"/>
      <c r="F1332" s="57"/>
      <c r="G1332" s="70"/>
      <c r="H1332" s="71"/>
      <c r="I1332" s="70"/>
      <c r="J1332" s="61"/>
      <c r="K1332" s="61"/>
      <c r="N1332" s="120">
        <f t="shared" si="264"/>
        <v>0</v>
      </c>
      <c r="O1332" s="120">
        <f t="shared" si="265"/>
        <v>0</v>
      </c>
      <c r="P1332" s="121">
        <f t="shared" si="266"/>
        <v>0</v>
      </c>
      <c r="Q1332" s="121">
        <f t="shared" si="267"/>
        <v>0</v>
      </c>
      <c r="R1332" s="122">
        <f t="shared" si="268"/>
        <v>24</v>
      </c>
      <c r="S1332" s="120">
        <f t="shared" si="269"/>
        <v>1</v>
      </c>
      <c r="T1332" s="120">
        <f t="shared" si="270"/>
        <v>1</v>
      </c>
      <c r="U1332" s="149"/>
      <c r="V1332" s="142">
        <f>+IF(M1332&lt;&gt;0,($L1332*(Lister!$F$11+Lister!$F$10*($K1332+1000)/1000)+($J1332-$L1332)*Lister!$F$9)*1.05/$M1332/60,0)</f>
        <v>0</v>
      </c>
      <c r="W1332" s="142"/>
      <c r="X1332" s="158">
        <f t="shared" si="263"/>
        <v>0</v>
      </c>
      <c r="Y1332" s="121">
        <f t="shared" si="271"/>
        <v>0</v>
      </c>
      <c r="Z1332" s="121">
        <f t="shared" si="272"/>
        <v>0</v>
      </c>
    </row>
    <row r="1333" spans="5:26" x14ac:dyDescent="0.25">
      <c r="E1333" s="57"/>
      <c r="F1333" s="57"/>
      <c r="G1333" s="70"/>
      <c r="H1333" s="71"/>
      <c r="I1333" s="70"/>
      <c r="J1333" s="61"/>
      <c r="K1333" s="61"/>
      <c r="N1333" s="120">
        <f t="shared" si="264"/>
        <v>0</v>
      </c>
      <c r="O1333" s="120">
        <f t="shared" si="265"/>
        <v>0</v>
      </c>
      <c r="P1333" s="121">
        <f t="shared" si="266"/>
        <v>0</v>
      </c>
      <c r="Q1333" s="121">
        <f t="shared" si="267"/>
        <v>0</v>
      </c>
      <c r="R1333" s="122">
        <f t="shared" si="268"/>
        <v>24</v>
      </c>
      <c r="S1333" s="120">
        <f t="shared" si="269"/>
        <v>1</v>
      </c>
      <c r="T1333" s="120">
        <f t="shared" si="270"/>
        <v>1</v>
      </c>
      <c r="U1333" s="149"/>
      <c r="V1333" s="142">
        <f>+IF(M1333&lt;&gt;0,($L1333*(Lister!$F$11+Lister!$F$10*($K1333+1000)/1000)+($J1333-$L1333)*Lister!$F$9)*1.05/$M1333/60,0)</f>
        <v>0</v>
      </c>
      <c r="W1333" s="142"/>
      <c r="X1333" s="158">
        <f t="shared" si="263"/>
        <v>0</v>
      </c>
      <c r="Y1333" s="121">
        <f t="shared" si="271"/>
        <v>0</v>
      </c>
      <c r="Z1333" s="121">
        <f t="shared" si="272"/>
        <v>0</v>
      </c>
    </row>
    <row r="1334" spans="5:26" x14ac:dyDescent="0.25">
      <c r="E1334" s="57"/>
      <c r="F1334" s="57"/>
      <c r="G1334" s="70"/>
      <c r="H1334" s="71"/>
      <c r="I1334" s="70"/>
      <c r="J1334" s="61"/>
      <c r="K1334" s="61"/>
      <c r="N1334" s="120">
        <f t="shared" si="264"/>
        <v>0</v>
      </c>
      <c r="O1334" s="120">
        <f t="shared" si="265"/>
        <v>0</v>
      </c>
      <c r="P1334" s="121">
        <f t="shared" si="266"/>
        <v>0</v>
      </c>
      <c r="Q1334" s="121">
        <f t="shared" si="267"/>
        <v>0</v>
      </c>
      <c r="R1334" s="122">
        <f t="shared" si="268"/>
        <v>24</v>
      </c>
      <c r="S1334" s="120">
        <f t="shared" si="269"/>
        <v>1</v>
      </c>
      <c r="T1334" s="120">
        <f t="shared" si="270"/>
        <v>1</v>
      </c>
      <c r="U1334" s="149"/>
      <c r="V1334" s="142">
        <f>+IF(M1334&lt;&gt;0,($L1334*(Lister!$F$11+Lister!$F$10*($K1334+1000)/1000)+($J1334-$L1334)*Lister!$F$9)*1.05/$M1334/60,0)</f>
        <v>0</v>
      </c>
      <c r="W1334" s="142"/>
      <c r="X1334" s="158">
        <f t="shared" si="263"/>
        <v>0</v>
      </c>
      <c r="Y1334" s="121">
        <f t="shared" si="271"/>
        <v>0</v>
      </c>
      <c r="Z1334" s="121">
        <f t="shared" si="272"/>
        <v>0</v>
      </c>
    </row>
    <row r="1335" spans="5:26" x14ac:dyDescent="0.25">
      <c r="E1335" s="57"/>
      <c r="F1335" s="57"/>
      <c r="G1335" s="70"/>
      <c r="H1335" s="71"/>
      <c r="I1335" s="70"/>
      <c r="J1335" s="61"/>
      <c r="K1335" s="61"/>
      <c r="N1335" s="120">
        <f t="shared" si="264"/>
        <v>0</v>
      </c>
      <c r="O1335" s="120">
        <f t="shared" si="265"/>
        <v>0</v>
      </c>
      <c r="P1335" s="121">
        <f t="shared" si="266"/>
        <v>0</v>
      </c>
      <c r="Q1335" s="121">
        <f t="shared" si="267"/>
        <v>0</v>
      </c>
      <c r="R1335" s="122">
        <f t="shared" si="268"/>
        <v>24</v>
      </c>
      <c r="S1335" s="120">
        <f t="shared" si="269"/>
        <v>1</v>
      </c>
      <c r="T1335" s="120">
        <f t="shared" si="270"/>
        <v>1</v>
      </c>
      <c r="U1335" s="149"/>
      <c r="V1335" s="142">
        <f>+IF(M1335&lt;&gt;0,($L1335*(Lister!$F$11+Lister!$F$10*($K1335+1000)/1000)+($J1335-$L1335)*Lister!$F$9)*1.05/$M1335/60,0)</f>
        <v>0</v>
      </c>
      <c r="W1335" s="142"/>
      <c r="X1335" s="158">
        <f t="shared" si="263"/>
        <v>0</v>
      </c>
      <c r="Y1335" s="121">
        <f t="shared" si="271"/>
        <v>0</v>
      </c>
      <c r="Z1335" s="121">
        <f t="shared" si="272"/>
        <v>0</v>
      </c>
    </row>
    <row r="1336" spans="5:26" x14ac:dyDescent="0.25">
      <c r="E1336" s="57"/>
      <c r="F1336" s="57"/>
      <c r="G1336" s="70"/>
      <c r="H1336" s="71"/>
      <c r="I1336" s="70"/>
      <c r="J1336" s="61"/>
      <c r="K1336" s="61"/>
      <c r="N1336" s="120">
        <f t="shared" si="264"/>
        <v>0</v>
      </c>
      <c r="O1336" s="120">
        <f t="shared" si="265"/>
        <v>0</v>
      </c>
      <c r="P1336" s="121">
        <f t="shared" si="266"/>
        <v>0</v>
      </c>
      <c r="Q1336" s="121">
        <f t="shared" si="267"/>
        <v>0</v>
      </c>
      <c r="R1336" s="122">
        <f t="shared" si="268"/>
        <v>24</v>
      </c>
      <c r="S1336" s="120">
        <f t="shared" si="269"/>
        <v>1</v>
      </c>
      <c r="T1336" s="120">
        <f t="shared" si="270"/>
        <v>1</v>
      </c>
      <c r="U1336" s="149"/>
      <c r="V1336" s="142">
        <f>+IF(M1336&lt;&gt;0,($L1336*(Lister!$F$11+Lister!$F$10*($K1336+1000)/1000)+($J1336-$L1336)*Lister!$F$9)*1.05/$M1336/60,0)</f>
        <v>0</v>
      </c>
      <c r="W1336" s="142"/>
      <c r="X1336" s="158">
        <f t="shared" si="263"/>
        <v>0</v>
      </c>
      <c r="Y1336" s="121">
        <f t="shared" si="271"/>
        <v>0</v>
      </c>
      <c r="Z1336" s="121">
        <f t="shared" si="272"/>
        <v>0</v>
      </c>
    </row>
    <row r="1337" spans="5:26" x14ac:dyDescent="0.25">
      <c r="E1337" s="57"/>
      <c r="F1337" s="57"/>
      <c r="G1337" s="70"/>
      <c r="H1337" s="71"/>
      <c r="I1337" s="70"/>
      <c r="J1337" s="61"/>
      <c r="K1337" s="61"/>
      <c r="N1337" s="120">
        <f t="shared" si="264"/>
        <v>0</v>
      </c>
      <c r="O1337" s="120">
        <f t="shared" si="265"/>
        <v>0</v>
      </c>
      <c r="P1337" s="121">
        <f t="shared" si="266"/>
        <v>0</v>
      </c>
      <c r="Q1337" s="121">
        <f t="shared" si="267"/>
        <v>0</v>
      </c>
      <c r="R1337" s="122">
        <f t="shared" si="268"/>
        <v>24</v>
      </c>
      <c r="S1337" s="120">
        <f t="shared" si="269"/>
        <v>1</v>
      </c>
      <c r="T1337" s="120">
        <f t="shared" si="270"/>
        <v>1</v>
      </c>
      <c r="U1337" s="149"/>
      <c r="V1337" s="142">
        <f>+IF(M1337&lt;&gt;0,($L1337*(Lister!$F$11+Lister!$F$10*($K1337+1000)/1000)+($J1337-$L1337)*Lister!$F$9)*1.05/$M1337/60,0)</f>
        <v>0</v>
      </c>
      <c r="W1337" s="142"/>
      <c r="X1337" s="158">
        <f t="shared" si="263"/>
        <v>0</v>
      </c>
      <c r="Y1337" s="121">
        <f t="shared" si="271"/>
        <v>0</v>
      </c>
      <c r="Z1337" s="121">
        <f t="shared" si="272"/>
        <v>0</v>
      </c>
    </row>
    <row r="1338" spans="5:26" x14ac:dyDescent="0.25">
      <c r="E1338" s="57"/>
      <c r="F1338" s="57"/>
      <c r="G1338" s="70"/>
      <c r="H1338" s="71"/>
      <c r="I1338" s="70"/>
      <c r="J1338" s="61"/>
      <c r="K1338" s="61"/>
      <c r="N1338" s="120">
        <f t="shared" si="264"/>
        <v>0</v>
      </c>
      <c r="O1338" s="120">
        <f t="shared" si="265"/>
        <v>0</v>
      </c>
      <c r="P1338" s="121">
        <f t="shared" si="266"/>
        <v>0</v>
      </c>
      <c r="Q1338" s="121">
        <f t="shared" si="267"/>
        <v>0</v>
      </c>
      <c r="R1338" s="122">
        <f t="shared" si="268"/>
        <v>24</v>
      </c>
      <c r="S1338" s="120">
        <f t="shared" si="269"/>
        <v>1</v>
      </c>
      <c r="T1338" s="120">
        <f t="shared" si="270"/>
        <v>1</v>
      </c>
      <c r="U1338" s="149"/>
      <c r="V1338" s="142">
        <f>+IF(M1338&lt;&gt;0,($L1338*(Lister!$F$11+Lister!$F$10*($K1338+1000)/1000)+($J1338-$L1338)*Lister!$F$9)*1.05/$M1338/60,0)</f>
        <v>0</v>
      </c>
      <c r="W1338" s="142"/>
      <c r="X1338" s="158">
        <f t="shared" si="263"/>
        <v>0</v>
      </c>
      <c r="Y1338" s="121">
        <f t="shared" si="271"/>
        <v>0</v>
      </c>
      <c r="Z1338" s="121">
        <f t="shared" si="272"/>
        <v>0</v>
      </c>
    </row>
    <row r="1339" spans="5:26" x14ac:dyDescent="0.25">
      <c r="E1339" s="57"/>
      <c r="F1339" s="57"/>
      <c r="G1339" s="70"/>
      <c r="H1339" s="71"/>
      <c r="I1339" s="70"/>
      <c r="J1339" s="61"/>
      <c r="K1339" s="61"/>
      <c r="N1339" s="120">
        <f t="shared" si="264"/>
        <v>0</v>
      </c>
      <c r="O1339" s="120">
        <f t="shared" si="265"/>
        <v>0</v>
      </c>
      <c r="P1339" s="121">
        <f t="shared" si="266"/>
        <v>0</v>
      </c>
      <c r="Q1339" s="121">
        <f t="shared" si="267"/>
        <v>0</v>
      </c>
      <c r="R1339" s="122">
        <f t="shared" si="268"/>
        <v>24</v>
      </c>
      <c r="S1339" s="120">
        <f t="shared" si="269"/>
        <v>1</v>
      </c>
      <c r="T1339" s="120">
        <f t="shared" si="270"/>
        <v>1</v>
      </c>
      <c r="U1339" s="149"/>
      <c r="V1339" s="142">
        <f>+IF(M1339&lt;&gt;0,($L1339*(Lister!$F$11+Lister!$F$10*($K1339+1000)/1000)+($J1339-$L1339)*Lister!$F$9)*1.05/$M1339/60,0)</f>
        <v>0</v>
      </c>
      <c r="W1339" s="142"/>
      <c r="X1339" s="158">
        <f t="shared" si="263"/>
        <v>0</v>
      </c>
      <c r="Y1339" s="121">
        <f t="shared" si="271"/>
        <v>0</v>
      </c>
      <c r="Z1339" s="121">
        <f t="shared" si="272"/>
        <v>0</v>
      </c>
    </row>
    <row r="1340" spans="5:26" x14ac:dyDescent="0.25">
      <c r="E1340" s="57"/>
      <c r="F1340" s="57"/>
      <c r="G1340" s="70"/>
      <c r="H1340" s="71"/>
      <c r="I1340" s="70"/>
      <c r="J1340" s="61"/>
      <c r="K1340" s="61"/>
      <c r="N1340" s="120">
        <f t="shared" si="264"/>
        <v>0</v>
      </c>
      <c r="O1340" s="120">
        <f t="shared" si="265"/>
        <v>0</v>
      </c>
      <c r="P1340" s="121">
        <f t="shared" si="266"/>
        <v>0</v>
      </c>
      <c r="Q1340" s="121">
        <f t="shared" si="267"/>
        <v>0</v>
      </c>
      <c r="R1340" s="122">
        <f t="shared" si="268"/>
        <v>24</v>
      </c>
      <c r="S1340" s="120">
        <f t="shared" si="269"/>
        <v>1</v>
      </c>
      <c r="T1340" s="120">
        <f t="shared" si="270"/>
        <v>1</v>
      </c>
      <c r="U1340" s="149"/>
      <c r="V1340" s="142">
        <f>+IF(M1340&lt;&gt;0,($L1340*(Lister!$F$11+Lister!$F$10*($K1340+1000)/1000)+($J1340-$L1340)*Lister!$F$9)*1.05/$M1340/60,0)</f>
        <v>0</v>
      </c>
      <c r="W1340" s="142"/>
      <c r="X1340" s="158">
        <f t="shared" si="263"/>
        <v>0</v>
      </c>
      <c r="Y1340" s="121">
        <f t="shared" si="271"/>
        <v>0</v>
      </c>
      <c r="Z1340" s="121">
        <f t="shared" si="272"/>
        <v>0</v>
      </c>
    </row>
    <row r="1341" spans="5:26" x14ac:dyDescent="0.25">
      <c r="E1341" s="57"/>
      <c r="F1341" s="57"/>
      <c r="G1341" s="70"/>
      <c r="H1341" s="71"/>
      <c r="I1341" s="70"/>
      <c r="J1341" s="61"/>
      <c r="K1341" s="61"/>
      <c r="N1341" s="120">
        <f t="shared" si="264"/>
        <v>0</v>
      </c>
      <c r="O1341" s="120">
        <f t="shared" si="265"/>
        <v>0</v>
      </c>
      <c r="P1341" s="121">
        <f t="shared" si="266"/>
        <v>0</v>
      </c>
      <c r="Q1341" s="121">
        <f t="shared" si="267"/>
        <v>0</v>
      </c>
      <c r="R1341" s="122">
        <f t="shared" si="268"/>
        <v>24</v>
      </c>
      <c r="S1341" s="120">
        <f t="shared" si="269"/>
        <v>1</v>
      </c>
      <c r="T1341" s="120">
        <f t="shared" si="270"/>
        <v>1</v>
      </c>
      <c r="U1341" s="149"/>
      <c r="V1341" s="142">
        <f>+IF(M1341&lt;&gt;0,($L1341*(Lister!$F$11+Lister!$F$10*($K1341+1000)/1000)+($J1341-$L1341)*Lister!$F$9)*1.05/$M1341/60,0)</f>
        <v>0</v>
      </c>
      <c r="W1341" s="142"/>
      <c r="X1341" s="158">
        <f t="shared" si="263"/>
        <v>0</v>
      </c>
      <c r="Y1341" s="121">
        <f t="shared" si="271"/>
        <v>0</v>
      </c>
      <c r="Z1341" s="121">
        <f t="shared" si="272"/>
        <v>0</v>
      </c>
    </row>
    <row r="1342" spans="5:26" x14ac:dyDescent="0.25">
      <c r="E1342" s="57"/>
      <c r="F1342" s="57"/>
      <c r="G1342" s="70"/>
      <c r="H1342" s="71"/>
      <c r="I1342" s="70"/>
      <c r="J1342" s="61"/>
      <c r="K1342" s="61"/>
      <c r="N1342" s="120">
        <f t="shared" si="264"/>
        <v>0</v>
      </c>
      <c r="O1342" s="120">
        <f t="shared" si="265"/>
        <v>0</v>
      </c>
      <c r="P1342" s="121">
        <f t="shared" si="266"/>
        <v>0</v>
      </c>
      <c r="Q1342" s="121">
        <f t="shared" si="267"/>
        <v>0</v>
      </c>
      <c r="R1342" s="122">
        <f t="shared" si="268"/>
        <v>24</v>
      </c>
      <c r="S1342" s="120">
        <f t="shared" si="269"/>
        <v>1</v>
      </c>
      <c r="T1342" s="120">
        <f t="shared" si="270"/>
        <v>1</v>
      </c>
      <c r="U1342" s="149"/>
      <c r="V1342" s="142">
        <f>+IF(M1342&lt;&gt;0,($L1342*(Lister!$F$11+Lister!$F$10*($K1342+1000)/1000)+($J1342-$L1342)*Lister!$F$9)*1.05/$M1342/60,0)</f>
        <v>0</v>
      </c>
      <c r="W1342" s="142"/>
      <c r="X1342" s="158">
        <f t="shared" si="263"/>
        <v>0</v>
      </c>
      <c r="Y1342" s="121">
        <f t="shared" si="271"/>
        <v>0</v>
      </c>
      <c r="Z1342" s="121">
        <f t="shared" si="272"/>
        <v>0</v>
      </c>
    </row>
    <row r="1343" spans="5:26" x14ac:dyDescent="0.25">
      <c r="E1343" s="57"/>
      <c r="F1343" s="57"/>
      <c r="G1343" s="70"/>
      <c r="H1343" s="71"/>
      <c r="I1343" s="70"/>
      <c r="J1343" s="61"/>
      <c r="K1343" s="61"/>
      <c r="N1343" s="120">
        <f t="shared" si="264"/>
        <v>0</v>
      </c>
      <c r="O1343" s="120">
        <f t="shared" si="265"/>
        <v>0</v>
      </c>
      <c r="P1343" s="121">
        <f t="shared" si="266"/>
        <v>0</v>
      </c>
      <c r="Q1343" s="121">
        <f t="shared" si="267"/>
        <v>0</v>
      </c>
      <c r="R1343" s="122">
        <f t="shared" si="268"/>
        <v>24</v>
      </c>
      <c r="S1343" s="120">
        <f t="shared" si="269"/>
        <v>1</v>
      </c>
      <c r="T1343" s="120">
        <f t="shared" si="270"/>
        <v>1</v>
      </c>
      <c r="U1343" s="149"/>
      <c r="V1343" s="142">
        <f>+IF(M1343&lt;&gt;0,($L1343*(Lister!$F$11+Lister!$F$10*($K1343+1000)/1000)+($J1343-$L1343)*Lister!$F$9)*1.05/$M1343/60,0)</f>
        <v>0</v>
      </c>
      <c r="W1343" s="142"/>
      <c r="X1343" s="158">
        <f t="shared" si="263"/>
        <v>0</v>
      </c>
      <c r="Y1343" s="121">
        <f t="shared" si="271"/>
        <v>0</v>
      </c>
      <c r="Z1343" s="121">
        <f t="shared" si="272"/>
        <v>0</v>
      </c>
    </row>
    <row r="1344" spans="5:26" x14ac:dyDescent="0.25">
      <c r="E1344" s="57"/>
      <c r="F1344" s="57"/>
      <c r="G1344" s="70"/>
      <c r="H1344" s="71"/>
      <c r="I1344" s="70"/>
      <c r="J1344" s="61"/>
      <c r="K1344" s="61"/>
      <c r="N1344" s="120">
        <f t="shared" si="264"/>
        <v>0</v>
      </c>
      <c r="O1344" s="120">
        <f t="shared" si="265"/>
        <v>0</v>
      </c>
      <c r="P1344" s="121">
        <f t="shared" si="266"/>
        <v>0</v>
      </c>
      <c r="Q1344" s="121">
        <f t="shared" si="267"/>
        <v>0</v>
      </c>
      <c r="R1344" s="122">
        <f t="shared" si="268"/>
        <v>24</v>
      </c>
      <c r="S1344" s="120">
        <f t="shared" si="269"/>
        <v>1</v>
      </c>
      <c r="T1344" s="120">
        <f t="shared" si="270"/>
        <v>1</v>
      </c>
      <c r="U1344" s="149"/>
      <c r="V1344" s="142">
        <f>+IF(M1344&lt;&gt;0,($L1344*(Lister!$F$11+Lister!$F$10*($K1344+1000)/1000)+($J1344-$L1344)*Lister!$F$9)*1.05/$M1344/60,0)</f>
        <v>0</v>
      </c>
      <c r="W1344" s="142"/>
      <c r="X1344" s="158">
        <f t="shared" si="263"/>
        <v>0</v>
      </c>
      <c r="Y1344" s="121">
        <f t="shared" si="271"/>
        <v>0</v>
      </c>
      <c r="Z1344" s="121">
        <f t="shared" si="272"/>
        <v>0</v>
      </c>
    </row>
    <row r="1345" spans="5:26" x14ac:dyDescent="0.25">
      <c r="E1345" s="57"/>
      <c r="F1345" s="57"/>
      <c r="G1345" s="70"/>
      <c r="H1345" s="71"/>
      <c r="I1345" s="70"/>
      <c r="J1345" s="61"/>
      <c r="K1345" s="61"/>
      <c r="N1345" s="120">
        <f t="shared" si="264"/>
        <v>0</v>
      </c>
      <c r="O1345" s="120">
        <f t="shared" si="265"/>
        <v>0</v>
      </c>
      <c r="P1345" s="121">
        <f t="shared" si="266"/>
        <v>0</v>
      </c>
      <c r="Q1345" s="121">
        <f t="shared" si="267"/>
        <v>0</v>
      </c>
      <c r="R1345" s="122">
        <f t="shared" si="268"/>
        <v>24</v>
      </c>
      <c r="S1345" s="120">
        <f t="shared" si="269"/>
        <v>1</v>
      </c>
      <c r="T1345" s="120">
        <f t="shared" si="270"/>
        <v>1</v>
      </c>
      <c r="U1345" s="149"/>
      <c r="V1345" s="142">
        <f>+IF(M1345&lt;&gt;0,($L1345*(Lister!$F$11+Lister!$F$10*($K1345+1000)/1000)+($J1345-$L1345)*Lister!$F$9)*1.05/$M1345/60,0)</f>
        <v>0</v>
      </c>
      <c r="W1345" s="142"/>
      <c r="X1345" s="158">
        <f t="shared" si="263"/>
        <v>0</v>
      </c>
      <c r="Y1345" s="121">
        <f t="shared" si="271"/>
        <v>0</v>
      </c>
      <c r="Z1345" s="121">
        <f t="shared" si="272"/>
        <v>0</v>
      </c>
    </row>
    <row r="1346" spans="5:26" x14ac:dyDescent="0.25">
      <c r="E1346" s="57"/>
      <c r="F1346" s="57"/>
      <c r="G1346" s="70"/>
      <c r="H1346" s="71"/>
      <c r="I1346" s="70"/>
      <c r="J1346" s="61"/>
      <c r="K1346" s="61"/>
      <c r="N1346" s="120">
        <f t="shared" si="264"/>
        <v>0</v>
      </c>
      <c r="O1346" s="120">
        <f t="shared" si="265"/>
        <v>0</v>
      </c>
      <c r="P1346" s="121">
        <f t="shared" si="266"/>
        <v>0</v>
      </c>
      <c r="Q1346" s="121">
        <f t="shared" si="267"/>
        <v>0</v>
      </c>
      <c r="R1346" s="122">
        <f t="shared" si="268"/>
        <v>24</v>
      </c>
      <c r="S1346" s="120">
        <f t="shared" si="269"/>
        <v>1</v>
      </c>
      <c r="T1346" s="120">
        <f t="shared" si="270"/>
        <v>1</v>
      </c>
      <c r="U1346" s="149"/>
      <c r="V1346" s="142">
        <f>+IF(M1346&lt;&gt;0,($L1346*(Lister!$F$11+Lister!$F$10*($K1346+1000)/1000)+($J1346-$L1346)*Lister!$F$9)*1.05/$M1346/60,0)</f>
        <v>0</v>
      </c>
      <c r="W1346" s="142"/>
      <c r="X1346" s="158">
        <f t="shared" si="263"/>
        <v>0</v>
      </c>
      <c r="Y1346" s="121">
        <f t="shared" si="271"/>
        <v>0</v>
      </c>
      <c r="Z1346" s="121">
        <f t="shared" si="272"/>
        <v>0</v>
      </c>
    </row>
    <row r="1347" spans="5:26" x14ac:dyDescent="0.25">
      <c r="E1347" s="57"/>
      <c r="F1347" s="57"/>
      <c r="G1347" s="70"/>
      <c r="H1347" s="71"/>
      <c r="I1347" s="70"/>
      <c r="J1347" s="61"/>
      <c r="K1347" s="61"/>
      <c r="N1347" s="120">
        <f t="shared" si="264"/>
        <v>0</v>
      </c>
      <c r="O1347" s="120">
        <f t="shared" si="265"/>
        <v>0</v>
      </c>
      <c r="P1347" s="121">
        <f t="shared" si="266"/>
        <v>0</v>
      </c>
      <c r="Q1347" s="121">
        <f t="shared" si="267"/>
        <v>0</v>
      </c>
      <c r="R1347" s="122">
        <f t="shared" si="268"/>
        <v>24</v>
      </c>
      <c r="S1347" s="120">
        <f t="shared" si="269"/>
        <v>1</v>
      </c>
      <c r="T1347" s="120">
        <f t="shared" si="270"/>
        <v>1</v>
      </c>
      <c r="U1347" s="149"/>
      <c r="V1347" s="142">
        <f>+IF(M1347&lt;&gt;0,($L1347*(Lister!$F$11+Lister!$F$10*($K1347+1000)/1000)+($J1347-$L1347)*Lister!$F$9)*1.05/$M1347/60,0)</f>
        <v>0</v>
      </c>
      <c r="W1347" s="142"/>
      <c r="X1347" s="158">
        <f t="shared" si="263"/>
        <v>0</v>
      </c>
      <c r="Y1347" s="121">
        <f t="shared" si="271"/>
        <v>0</v>
      </c>
      <c r="Z1347" s="121">
        <f t="shared" si="272"/>
        <v>0</v>
      </c>
    </row>
    <row r="1348" spans="5:26" x14ac:dyDescent="0.25">
      <c r="E1348" s="57"/>
      <c r="F1348" s="57"/>
      <c r="G1348" s="70"/>
      <c r="H1348" s="71"/>
      <c r="I1348" s="70"/>
      <c r="J1348" s="61"/>
      <c r="K1348" s="61"/>
      <c r="N1348" s="120">
        <f t="shared" si="264"/>
        <v>0</v>
      </c>
      <c r="O1348" s="120">
        <f t="shared" si="265"/>
        <v>0</v>
      </c>
      <c r="P1348" s="121">
        <f t="shared" si="266"/>
        <v>0</v>
      </c>
      <c r="Q1348" s="121">
        <f t="shared" si="267"/>
        <v>0</v>
      </c>
      <c r="R1348" s="122">
        <f t="shared" si="268"/>
        <v>24</v>
      </c>
      <c r="S1348" s="120">
        <f t="shared" si="269"/>
        <v>1</v>
      </c>
      <c r="T1348" s="120">
        <f t="shared" si="270"/>
        <v>1</v>
      </c>
      <c r="U1348" s="149"/>
      <c r="V1348" s="142">
        <f>+IF(M1348&lt;&gt;0,($L1348*(Lister!$F$11+Lister!$F$10*($K1348+1000)/1000)+($J1348-$L1348)*Lister!$F$9)*1.05/$M1348/60,0)</f>
        <v>0</v>
      </c>
      <c r="W1348" s="142"/>
      <c r="X1348" s="158">
        <f t="shared" si="263"/>
        <v>0</v>
      </c>
      <c r="Y1348" s="121">
        <f t="shared" si="271"/>
        <v>0</v>
      </c>
      <c r="Z1348" s="121">
        <f t="shared" si="272"/>
        <v>0</v>
      </c>
    </row>
    <row r="1349" spans="5:26" x14ac:dyDescent="0.25">
      <c r="E1349" s="57"/>
      <c r="F1349" s="57"/>
      <c r="G1349" s="70"/>
      <c r="H1349" s="71"/>
      <c r="I1349" s="70"/>
      <c r="J1349" s="61"/>
      <c r="K1349" s="61"/>
      <c r="N1349" s="120">
        <f t="shared" si="264"/>
        <v>0</v>
      </c>
      <c r="O1349" s="120">
        <f t="shared" si="265"/>
        <v>0</v>
      </c>
      <c r="P1349" s="121">
        <f t="shared" si="266"/>
        <v>0</v>
      </c>
      <c r="Q1349" s="121">
        <f t="shared" si="267"/>
        <v>0</v>
      </c>
      <c r="R1349" s="122">
        <f t="shared" si="268"/>
        <v>24</v>
      </c>
      <c r="S1349" s="120">
        <f t="shared" si="269"/>
        <v>1</v>
      </c>
      <c r="T1349" s="120">
        <f t="shared" si="270"/>
        <v>1</v>
      </c>
      <c r="U1349" s="149"/>
      <c r="V1349" s="142">
        <f>+IF(M1349&lt;&gt;0,($L1349*(Lister!$F$11+Lister!$F$10*($K1349+1000)/1000)+($J1349-$L1349)*Lister!$F$9)*1.05/$M1349/60,0)</f>
        <v>0</v>
      </c>
      <c r="W1349" s="142"/>
      <c r="X1349" s="158">
        <f t="shared" si="263"/>
        <v>0</v>
      </c>
      <c r="Y1349" s="121">
        <f t="shared" si="271"/>
        <v>0</v>
      </c>
      <c r="Z1349" s="121">
        <f t="shared" si="272"/>
        <v>0</v>
      </c>
    </row>
    <row r="1350" spans="5:26" x14ac:dyDescent="0.25">
      <c r="E1350" s="57"/>
      <c r="F1350" s="57"/>
      <c r="G1350" s="70"/>
      <c r="H1350" s="71"/>
      <c r="I1350" s="70"/>
      <c r="J1350" s="61"/>
      <c r="K1350" s="61"/>
      <c r="N1350" s="120">
        <f t="shared" si="264"/>
        <v>0</v>
      </c>
      <c r="O1350" s="120">
        <f t="shared" si="265"/>
        <v>0</v>
      </c>
      <c r="P1350" s="121">
        <f t="shared" si="266"/>
        <v>0</v>
      </c>
      <c r="Q1350" s="121">
        <f t="shared" si="267"/>
        <v>0</v>
      </c>
      <c r="R1350" s="122">
        <f t="shared" si="268"/>
        <v>24</v>
      </c>
      <c r="S1350" s="120">
        <f t="shared" si="269"/>
        <v>1</v>
      </c>
      <c r="T1350" s="120">
        <f t="shared" si="270"/>
        <v>1</v>
      </c>
      <c r="U1350" s="149"/>
      <c r="V1350" s="142">
        <f>+IF(M1350&lt;&gt;0,($L1350*(Lister!$F$11+Lister!$F$10*($K1350+1000)/1000)+($J1350-$L1350)*Lister!$F$9)*1.05/$M1350/60,0)</f>
        <v>0</v>
      </c>
      <c r="W1350" s="142"/>
      <c r="X1350" s="158">
        <f t="shared" ref="X1350:X1413" si="273">+V1350/60</f>
        <v>0</v>
      </c>
      <c r="Y1350" s="121">
        <f t="shared" si="271"/>
        <v>0</v>
      </c>
      <c r="Z1350" s="121">
        <f t="shared" si="272"/>
        <v>0</v>
      </c>
    </row>
    <row r="1351" spans="5:26" x14ac:dyDescent="0.25">
      <c r="E1351" s="57"/>
      <c r="F1351" s="57"/>
      <c r="G1351" s="70"/>
      <c r="H1351" s="71"/>
      <c r="I1351" s="70"/>
      <c r="J1351" s="61"/>
      <c r="K1351" s="61"/>
      <c r="N1351" s="120">
        <f t="shared" si="264"/>
        <v>0</v>
      </c>
      <c r="O1351" s="120">
        <f t="shared" si="265"/>
        <v>0</v>
      </c>
      <c r="P1351" s="121">
        <f t="shared" si="266"/>
        <v>0</v>
      </c>
      <c r="Q1351" s="121">
        <f t="shared" si="267"/>
        <v>0</v>
      </c>
      <c r="R1351" s="122">
        <f t="shared" si="268"/>
        <v>24</v>
      </c>
      <c r="S1351" s="120">
        <f t="shared" si="269"/>
        <v>1</v>
      </c>
      <c r="T1351" s="120">
        <f t="shared" si="270"/>
        <v>1</v>
      </c>
      <c r="U1351" s="149"/>
      <c r="V1351" s="142">
        <f>+IF(M1351&lt;&gt;0,($L1351*(Lister!$F$11+Lister!$F$10*($K1351+1000)/1000)+($J1351-$L1351)*Lister!$F$9)*1.05/$M1351/60,0)</f>
        <v>0</v>
      </c>
      <c r="W1351" s="142"/>
      <c r="X1351" s="158">
        <f t="shared" si="273"/>
        <v>0</v>
      </c>
      <c r="Y1351" s="121">
        <f t="shared" si="271"/>
        <v>0</v>
      </c>
      <c r="Z1351" s="121">
        <f t="shared" si="272"/>
        <v>0</v>
      </c>
    </row>
    <row r="1352" spans="5:26" x14ac:dyDescent="0.25">
      <c r="E1352" s="57"/>
      <c r="F1352" s="57"/>
      <c r="G1352" s="70"/>
      <c r="H1352" s="71"/>
      <c r="I1352" s="70"/>
      <c r="J1352" s="61"/>
      <c r="K1352" s="61"/>
      <c r="N1352" s="120">
        <f t="shared" si="264"/>
        <v>0</v>
      </c>
      <c r="O1352" s="120">
        <f t="shared" si="265"/>
        <v>0</v>
      </c>
      <c r="P1352" s="121">
        <f t="shared" si="266"/>
        <v>0</v>
      </c>
      <c r="Q1352" s="121">
        <f t="shared" si="267"/>
        <v>0</v>
      </c>
      <c r="R1352" s="122">
        <f t="shared" si="268"/>
        <v>24</v>
      </c>
      <c r="S1352" s="120">
        <f t="shared" si="269"/>
        <v>1</v>
      </c>
      <c r="T1352" s="120">
        <f t="shared" si="270"/>
        <v>1</v>
      </c>
      <c r="U1352" s="149"/>
      <c r="V1352" s="142">
        <f>+IF(M1352&lt;&gt;0,($L1352*(Lister!$F$11+Lister!$F$10*($K1352+1000)/1000)+($J1352-$L1352)*Lister!$F$9)*1.05/$M1352/60,0)</f>
        <v>0</v>
      </c>
      <c r="W1352" s="142"/>
      <c r="X1352" s="158">
        <f t="shared" si="273"/>
        <v>0</v>
      </c>
      <c r="Y1352" s="121">
        <f t="shared" si="271"/>
        <v>0</v>
      </c>
      <c r="Z1352" s="121">
        <f t="shared" si="272"/>
        <v>0</v>
      </c>
    </row>
    <row r="1353" spans="5:26" x14ac:dyDescent="0.25">
      <c r="E1353" s="57"/>
      <c r="F1353" s="57"/>
      <c r="G1353" s="70"/>
      <c r="H1353" s="71"/>
      <c r="I1353" s="70"/>
      <c r="J1353" s="61"/>
      <c r="K1353" s="61"/>
      <c r="N1353" s="120">
        <f t="shared" si="264"/>
        <v>0</v>
      </c>
      <c r="O1353" s="120">
        <f t="shared" si="265"/>
        <v>0</v>
      </c>
      <c r="P1353" s="121">
        <f t="shared" si="266"/>
        <v>0</v>
      </c>
      <c r="Q1353" s="121">
        <f t="shared" si="267"/>
        <v>0</v>
      </c>
      <c r="R1353" s="122">
        <f t="shared" si="268"/>
        <v>24</v>
      </c>
      <c r="S1353" s="120">
        <f t="shared" si="269"/>
        <v>1</v>
      </c>
      <c r="T1353" s="120">
        <f t="shared" si="270"/>
        <v>1</v>
      </c>
      <c r="U1353" s="149"/>
      <c r="V1353" s="142">
        <f>+IF(M1353&lt;&gt;0,($L1353*(Lister!$F$11+Lister!$F$10*($K1353+1000)/1000)+($J1353-$L1353)*Lister!$F$9)*1.05/$M1353/60,0)</f>
        <v>0</v>
      </c>
      <c r="W1353" s="142"/>
      <c r="X1353" s="158">
        <f t="shared" si="273"/>
        <v>0</v>
      </c>
      <c r="Y1353" s="121">
        <f t="shared" si="271"/>
        <v>0</v>
      </c>
      <c r="Z1353" s="121">
        <f t="shared" si="272"/>
        <v>0</v>
      </c>
    </row>
    <row r="1354" spans="5:26" x14ac:dyDescent="0.25">
      <c r="E1354" s="57"/>
      <c r="F1354" s="57"/>
      <c r="G1354" s="70"/>
      <c r="H1354" s="71"/>
      <c r="I1354" s="70"/>
      <c r="J1354" s="61"/>
      <c r="K1354" s="61"/>
      <c r="N1354" s="120">
        <f t="shared" si="264"/>
        <v>0</v>
      </c>
      <c r="O1354" s="120">
        <f t="shared" si="265"/>
        <v>0</v>
      </c>
      <c r="P1354" s="121">
        <f t="shared" si="266"/>
        <v>0</v>
      </c>
      <c r="Q1354" s="121">
        <f t="shared" si="267"/>
        <v>0</v>
      </c>
      <c r="R1354" s="122">
        <f t="shared" si="268"/>
        <v>24</v>
      </c>
      <c r="S1354" s="120">
        <f t="shared" si="269"/>
        <v>1</v>
      </c>
      <c r="T1354" s="120">
        <f t="shared" si="270"/>
        <v>1</v>
      </c>
      <c r="U1354" s="149"/>
      <c r="V1354" s="142">
        <f>+IF(M1354&lt;&gt;0,($L1354*(Lister!$F$11+Lister!$F$10*($K1354+1000)/1000)+($J1354-$L1354)*Lister!$F$9)*1.05/$M1354/60,0)</f>
        <v>0</v>
      </c>
      <c r="W1354" s="142"/>
      <c r="X1354" s="158">
        <f t="shared" si="273"/>
        <v>0</v>
      </c>
      <c r="Y1354" s="121">
        <f t="shared" si="271"/>
        <v>0</v>
      </c>
      <c r="Z1354" s="121">
        <f t="shared" si="272"/>
        <v>0</v>
      </c>
    </row>
    <row r="1355" spans="5:26" x14ac:dyDescent="0.25">
      <c r="E1355" s="57"/>
      <c r="F1355" s="57"/>
      <c r="G1355" s="70"/>
      <c r="H1355" s="71"/>
      <c r="I1355" s="70"/>
      <c r="J1355" s="61"/>
      <c r="K1355" s="61"/>
      <c r="N1355" s="120">
        <f t="shared" ref="N1355:N1418" si="274">J1355*K1355/1000</f>
        <v>0</v>
      </c>
      <c r="O1355" s="120">
        <f t="shared" ref="O1355:O1418" si="275">+J1355/R1355/3600</f>
        <v>0</v>
      </c>
      <c r="P1355" s="121">
        <f t="shared" ref="P1355:P1418" si="276">K1355*O1355/1000</f>
        <v>0</v>
      </c>
      <c r="Q1355" s="121">
        <f t="shared" ref="Q1355:Q1418" si="277">+IF(O1355&lt;&gt;0,M1355/O1355,0)</f>
        <v>0</v>
      </c>
      <c r="R1355" s="122">
        <f t="shared" ref="R1355:R1418" si="278">+(H1355-G1355+1)*24</f>
        <v>24</v>
      </c>
      <c r="S1355" s="120">
        <f t="shared" ref="S1355:S1418" si="279">+(I1355-G1355+1)</f>
        <v>1</v>
      </c>
      <c r="T1355" s="120">
        <f t="shared" ref="T1355:T1418" si="280">+(I1355-G1355+1)/(H1355-G1355+1)</f>
        <v>1</v>
      </c>
      <c r="U1355" s="149"/>
      <c r="V1355" s="142">
        <f>+IF(M1355&lt;&gt;0,($L1355*(Lister!$F$11+Lister!$F$10*($K1355+1000)/1000)+($J1355-$L1355)*Lister!$F$9)*1.05/$M1355/60,0)</f>
        <v>0</v>
      </c>
      <c r="W1355" s="142"/>
      <c r="X1355" s="158">
        <f t="shared" si="273"/>
        <v>0</v>
      </c>
      <c r="Y1355" s="121">
        <f t="shared" si="271"/>
        <v>0</v>
      </c>
      <c r="Z1355" s="121">
        <f t="shared" si="272"/>
        <v>0</v>
      </c>
    </row>
    <row r="1356" spans="5:26" x14ac:dyDescent="0.25">
      <c r="E1356" s="57"/>
      <c r="F1356" s="57"/>
      <c r="G1356" s="70"/>
      <c r="H1356" s="71"/>
      <c r="I1356" s="70"/>
      <c r="J1356" s="61"/>
      <c r="K1356" s="61"/>
      <c r="N1356" s="120">
        <f t="shared" si="274"/>
        <v>0</v>
      </c>
      <c r="O1356" s="120">
        <f t="shared" si="275"/>
        <v>0</v>
      </c>
      <c r="P1356" s="121">
        <f t="shared" si="276"/>
        <v>0</v>
      </c>
      <c r="Q1356" s="121">
        <f t="shared" si="277"/>
        <v>0</v>
      </c>
      <c r="R1356" s="122">
        <f t="shared" si="278"/>
        <v>24</v>
      </c>
      <c r="S1356" s="120">
        <f t="shared" si="279"/>
        <v>1</v>
      </c>
      <c r="T1356" s="120">
        <f t="shared" si="280"/>
        <v>1</v>
      </c>
      <c r="U1356" s="149"/>
      <c r="V1356" s="142">
        <f>+IF(M1356&lt;&gt;0,($L1356*(Lister!$F$11+Lister!$F$10*($K1356+1000)/1000)+($J1356-$L1356)*Lister!$F$9)*1.05/$M1356/60,0)</f>
        <v>0</v>
      </c>
      <c r="W1356" s="142"/>
      <c r="X1356" s="158">
        <f t="shared" si="273"/>
        <v>0</v>
      </c>
      <c r="Y1356" s="121">
        <f t="shared" si="271"/>
        <v>0</v>
      </c>
      <c r="Z1356" s="121">
        <f t="shared" si="272"/>
        <v>0</v>
      </c>
    </row>
    <row r="1357" spans="5:26" x14ac:dyDescent="0.25">
      <c r="E1357" s="57"/>
      <c r="F1357" s="57"/>
      <c r="G1357" s="70"/>
      <c r="H1357" s="71"/>
      <c r="I1357" s="70"/>
      <c r="J1357" s="61"/>
      <c r="K1357" s="61"/>
      <c r="N1357" s="120">
        <f t="shared" si="274"/>
        <v>0</v>
      </c>
      <c r="O1357" s="120">
        <f t="shared" si="275"/>
        <v>0</v>
      </c>
      <c r="P1357" s="121">
        <f t="shared" si="276"/>
        <v>0</v>
      </c>
      <c r="Q1357" s="121">
        <f t="shared" si="277"/>
        <v>0</v>
      </c>
      <c r="R1357" s="122">
        <f t="shared" si="278"/>
        <v>24</v>
      </c>
      <c r="S1357" s="120">
        <f t="shared" si="279"/>
        <v>1</v>
      </c>
      <c r="T1357" s="120">
        <f t="shared" si="280"/>
        <v>1</v>
      </c>
      <c r="U1357" s="149"/>
      <c r="V1357" s="142">
        <f>+IF(M1357&lt;&gt;0,($L1357*(Lister!$F$11+Lister!$F$10*($K1357+1000)/1000)+($J1357-$L1357)*Lister!$F$9)*1.05/$M1357/60,0)</f>
        <v>0</v>
      </c>
      <c r="W1357" s="142"/>
      <c r="X1357" s="158">
        <f t="shared" si="273"/>
        <v>0</v>
      </c>
      <c r="Y1357" s="121">
        <f t="shared" si="271"/>
        <v>0</v>
      </c>
      <c r="Z1357" s="121">
        <f t="shared" si="272"/>
        <v>0</v>
      </c>
    </row>
    <row r="1358" spans="5:26" x14ac:dyDescent="0.25">
      <c r="E1358" s="57"/>
      <c r="F1358" s="57"/>
      <c r="G1358" s="70"/>
      <c r="H1358" s="71"/>
      <c r="I1358" s="70"/>
      <c r="J1358" s="61"/>
      <c r="K1358" s="61"/>
      <c r="N1358" s="120">
        <f t="shared" si="274"/>
        <v>0</v>
      </c>
      <c r="O1358" s="120">
        <f t="shared" si="275"/>
        <v>0</v>
      </c>
      <c r="P1358" s="121">
        <f t="shared" si="276"/>
        <v>0</v>
      </c>
      <c r="Q1358" s="121">
        <f t="shared" si="277"/>
        <v>0</v>
      </c>
      <c r="R1358" s="122">
        <f t="shared" si="278"/>
        <v>24</v>
      </c>
      <c r="S1358" s="120">
        <f t="shared" si="279"/>
        <v>1</v>
      </c>
      <c r="T1358" s="120">
        <f t="shared" si="280"/>
        <v>1</v>
      </c>
      <c r="U1358" s="149"/>
      <c r="V1358" s="142">
        <f>+IF(M1358&lt;&gt;0,($L1358*(Lister!$F$11+Lister!$F$10*($K1358+1000)/1000)+($J1358-$L1358)*Lister!$F$9)*1.05/$M1358/60,0)</f>
        <v>0</v>
      </c>
      <c r="W1358" s="142"/>
      <c r="X1358" s="158">
        <f t="shared" si="273"/>
        <v>0</v>
      </c>
      <c r="Y1358" s="121">
        <f t="shared" si="271"/>
        <v>0</v>
      </c>
      <c r="Z1358" s="121">
        <f t="shared" si="272"/>
        <v>0</v>
      </c>
    </row>
    <row r="1359" spans="5:26" x14ac:dyDescent="0.25">
      <c r="E1359" s="57"/>
      <c r="F1359" s="57"/>
      <c r="G1359" s="70"/>
      <c r="H1359" s="71"/>
      <c r="I1359" s="70"/>
      <c r="J1359" s="61"/>
      <c r="K1359" s="61"/>
      <c r="N1359" s="120">
        <f t="shared" si="274"/>
        <v>0</v>
      </c>
      <c r="O1359" s="120">
        <f t="shared" si="275"/>
        <v>0</v>
      </c>
      <c r="P1359" s="121">
        <f t="shared" si="276"/>
        <v>0</v>
      </c>
      <c r="Q1359" s="121">
        <f t="shared" si="277"/>
        <v>0</v>
      </c>
      <c r="R1359" s="122">
        <f t="shared" si="278"/>
        <v>24</v>
      </c>
      <c r="S1359" s="120">
        <f t="shared" si="279"/>
        <v>1</v>
      </c>
      <c r="T1359" s="120">
        <f t="shared" si="280"/>
        <v>1</v>
      </c>
      <c r="U1359" s="149"/>
      <c r="V1359" s="142">
        <f>+IF(M1359&lt;&gt;0,($L1359*(Lister!$F$11+Lister!$F$10*($K1359+1000)/1000)+($J1359-$L1359)*Lister!$F$9)*1.05/$M1359/60,0)</f>
        <v>0</v>
      </c>
      <c r="W1359" s="142"/>
      <c r="X1359" s="158">
        <f t="shared" si="273"/>
        <v>0</v>
      </c>
      <c r="Y1359" s="121">
        <f t="shared" si="271"/>
        <v>0</v>
      </c>
      <c r="Z1359" s="121">
        <f t="shared" si="272"/>
        <v>0</v>
      </c>
    </row>
    <row r="1360" spans="5:26" x14ac:dyDescent="0.25">
      <c r="E1360" s="57"/>
      <c r="F1360" s="57"/>
      <c r="G1360" s="70"/>
      <c r="H1360" s="71"/>
      <c r="I1360" s="70"/>
      <c r="J1360" s="61"/>
      <c r="K1360" s="61"/>
      <c r="N1360" s="120">
        <f t="shared" si="274"/>
        <v>0</v>
      </c>
      <c r="O1360" s="120">
        <f t="shared" si="275"/>
        <v>0</v>
      </c>
      <c r="P1360" s="121">
        <f t="shared" si="276"/>
        <v>0</v>
      </c>
      <c r="Q1360" s="121">
        <f t="shared" si="277"/>
        <v>0</v>
      </c>
      <c r="R1360" s="122">
        <f t="shared" si="278"/>
        <v>24</v>
      </c>
      <c r="S1360" s="120">
        <f t="shared" si="279"/>
        <v>1</v>
      </c>
      <c r="T1360" s="120">
        <f t="shared" si="280"/>
        <v>1</v>
      </c>
      <c r="U1360" s="149"/>
      <c r="V1360" s="142">
        <f>+IF(M1360&lt;&gt;0,($L1360*(Lister!$F$11+Lister!$F$10*($K1360+1000)/1000)+($J1360-$L1360)*Lister!$F$9)*1.05/$M1360/60,0)</f>
        <v>0</v>
      </c>
      <c r="W1360" s="142"/>
      <c r="X1360" s="158">
        <f t="shared" si="273"/>
        <v>0</v>
      </c>
      <c r="Y1360" s="121">
        <f t="shared" si="271"/>
        <v>0</v>
      </c>
      <c r="Z1360" s="121">
        <f t="shared" si="272"/>
        <v>0</v>
      </c>
    </row>
    <row r="1361" spans="5:26" x14ac:dyDescent="0.25">
      <c r="E1361" s="57"/>
      <c r="F1361" s="57"/>
      <c r="G1361" s="70"/>
      <c r="H1361" s="71"/>
      <c r="I1361" s="70"/>
      <c r="J1361" s="61"/>
      <c r="K1361" s="61"/>
      <c r="N1361" s="120">
        <f t="shared" si="274"/>
        <v>0</v>
      </c>
      <c r="O1361" s="120">
        <f t="shared" si="275"/>
        <v>0</v>
      </c>
      <c r="P1361" s="121">
        <f t="shared" si="276"/>
        <v>0</v>
      </c>
      <c r="Q1361" s="121">
        <f t="shared" si="277"/>
        <v>0</v>
      </c>
      <c r="R1361" s="122">
        <f t="shared" si="278"/>
        <v>24</v>
      </c>
      <c r="S1361" s="120">
        <f t="shared" si="279"/>
        <v>1</v>
      </c>
      <c r="T1361" s="120">
        <f t="shared" si="280"/>
        <v>1</v>
      </c>
      <c r="U1361" s="149"/>
      <c r="V1361" s="142">
        <f>+IF(M1361&lt;&gt;0,($L1361*(Lister!$F$11+Lister!$F$10*($K1361+1000)/1000)+($J1361-$L1361)*Lister!$F$9)*1.05/$M1361/60,0)</f>
        <v>0</v>
      </c>
      <c r="W1361" s="142"/>
      <c r="X1361" s="158">
        <f t="shared" si="273"/>
        <v>0</v>
      </c>
      <c r="Y1361" s="121">
        <f t="shared" si="271"/>
        <v>0</v>
      </c>
      <c r="Z1361" s="121">
        <f t="shared" si="272"/>
        <v>0</v>
      </c>
    </row>
    <row r="1362" spans="5:26" x14ac:dyDescent="0.25">
      <c r="E1362" s="57"/>
      <c r="F1362" s="57"/>
      <c r="G1362" s="70"/>
      <c r="H1362" s="71"/>
      <c r="I1362" s="70"/>
      <c r="J1362" s="61"/>
      <c r="K1362" s="61"/>
      <c r="N1362" s="120">
        <f t="shared" si="274"/>
        <v>0</v>
      </c>
      <c r="O1362" s="120">
        <f t="shared" si="275"/>
        <v>0</v>
      </c>
      <c r="P1362" s="121">
        <f t="shared" si="276"/>
        <v>0</v>
      </c>
      <c r="Q1362" s="121">
        <f t="shared" si="277"/>
        <v>0</v>
      </c>
      <c r="R1362" s="122">
        <f t="shared" si="278"/>
        <v>24</v>
      </c>
      <c r="S1362" s="120">
        <f t="shared" si="279"/>
        <v>1</v>
      </c>
      <c r="T1362" s="120">
        <f t="shared" si="280"/>
        <v>1</v>
      </c>
      <c r="U1362" s="149"/>
      <c r="V1362" s="142">
        <f>+IF(M1362&lt;&gt;0,($L1362*(Lister!$F$11+Lister!$F$10*($K1362+1000)/1000)+($J1362-$L1362)*Lister!$F$9)*1.05/$M1362/60,0)</f>
        <v>0</v>
      </c>
      <c r="W1362" s="142"/>
      <c r="X1362" s="158">
        <f t="shared" si="273"/>
        <v>0</v>
      </c>
      <c r="Y1362" s="121">
        <f t="shared" ref="Y1362:Y1425" si="281">+IF(V1362&lt;&gt;0,S1362/V1362,0)</f>
        <v>0</v>
      </c>
      <c r="Z1362" s="121">
        <f t="shared" si="272"/>
        <v>0</v>
      </c>
    </row>
    <row r="1363" spans="5:26" x14ac:dyDescent="0.25">
      <c r="E1363" s="57"/>
      <c r="F1363" s="57"/>
      <c r="G1363" s="70"/>
      <c r="H1363" s="71"/>
      <c r="I1363" s="70"/>
      <c r="J1363" s="61"/>
      <c r="K1363" s="61"/>
      <c r="N1363" s="120">
        <f t="shared" si="274"/>
        <v>0</v>
      </c>
      <c r="O1363" s="120">
        <f t="shared" si="275"/>
        <v>0</v>
      </c>
      <c r="P1363" s="121">
        <f t="shared" si="276"/>
        <v>0</v>
      </c>
      <c r="Q1363" s="121">
        <f t="shared" si="277"/>
        <v>0</v>
      </c>
      <c r="R1363" s="122">
        <f t="shared" si="278"/>
        <v>24</v>
      </c>
      <c r="S1363" s="120">
        <f t="shared" si="279"/>
        <v>1</v>
      </c>
      <c r="T1363" s="120">
        <f t="shared" si="280"/>
        <v>1</v>
      </c>
      <c r="U1363" s="149"/>
      <c r="V1363" s="142">
        <f>+IF(M1363&lt;&gt;0,($L1363*(Lister!$F$11+Lister!$F$10*($K1363+1000)/1000)+($J1363-$L1363)*Lister!$F$9)*1.05/$M1363/60,0)</f>
        <v>0</v>
      </c>
      <c r="W1363" s="142"/>
      <c r="X1363" s="158">
        <f t="shared" si="273"/>
        <v>0</v>
      </c>
      <c r="Y1363" s="121">
        <f t="shared" si="281"/>
        <v>0</v>
      </c>
      <c r="Z1363" s="121">
        <f t="shared" si="272"/>
        <v>0</v>
      </c>
    </row>
    <row r="1364" spans="5:26" x14ac:dyDescent="0.25">
      <c r="E1364" s="57"/>
      <c r="F1364" s="57"/>
      <c r="G1364" s="70"/>
      <c r="H1364" s="71"/>
      <c r="I1364" s="70"/>
      <c r="J1364" s="61"/>
      <c r="K1364" s="61"/>
      <c r="N1364" s="120">
        <f t="shared" si="274"/>
        <v>0</v>
      </c>
      <c r="O1364" s="120">
        <f t="shared" si="275"/>
        <v>0</v>
      </c>
      <c r="P1364" s="121">
        <f t="shared" si="276"/>
        <v>0</v>
      </c>
      <c r="Q1364" s="121">
        <f t="shared" si="277"/>
        <v>0</v>
      </c>
      <c r="R1364" s="122">
        <f t="shared" si="278"/>
        <v>24</v>
      </c>
      <c r="S1364" s="120">
        <f t="shared" si="279"/>
        <v>1</v>
      </c>
      <c r="T1364" s="120">
        <f t="shared" si="280"/>
        <v>1</v>
      </c>
      <c r="U1364" s="149"/>
      <c r="V1364" s="142">
        <f>+IF(M1364&lt;&gt;0,($L1364*(Lister!$F$11+Lister!$F$10*($K1364+1000)/1000)+($J1364-$L1364)*Lister!$F$9)*1.05/$M1364/60,0)</f>
        <v>0</v>
      </c>
      <c r="W1364" s="142"/>
      <c r="X1364" s="158">
        <f t="shared" si="273"/>
        <v>0</v>
      </c>
      <c r="Y1364" s="121">
        <f t="shared" si="281"/>
        <v>0</v>
      </c>
      <c r="Z1364" s="121">
        <f t="shared" si="272"/>
        <v>0</v>
      </c>
    </row>
    <row r="1365" spans="5:26" x14ac:dyDescent="0.25">
      <c r="E1365" s="57"/>
      <c r="F1365" s="57"/>
      <c r="G1365" s="70"/>
      <c r="H1365" s="71"/>
      <c r="I1365" s="70"/>
      <c r="J1365" s="61"/>
      <c r="K1365" s="61"/>
      <c r="N1365" s="120">
        <f t="shared" si="274"/>
        <v>0</v>
      </c>
      <c r="O1365" s="120">
        <f t="shared" si="275"/>
        <v>0</v>
      </c>
      <c r="P1365" s="121">
        <f t="shared" si="276"/>
        <v>0</v>
      </c>
      <c r="Q1365" s="121">
        <f t="shared" si="277"/>
        <v>0</v>
      </c>
      <c r="R1365" s="122">
        <f t="shared" si="278"/>
        <v>24</v>
      </c>
      <c r="S1365" s="120">
        <f t="shared" si="279"/>
        <v>1</v>
      </c>
      <c r="T1365" s="120">
        <f t="shared" si="280"/>
        <v>1</v>
      </c>
      <c r="U1365" s="149"/>
      <c r="V1365" s="142">
        <f>+IF(M1365&lt;&gt;0,($L1365*(Lister!$F$11+Lister!$F$10*($K1365+1000)/1000)+($J1365-$L1365)*Lister!$F$9)*1.05/$M1365/60,0)</f>
        <v>0</v>
      </c>
      <c r="W1365" s="142"/>
      <c r="X1365" s="158">
        <f t="shared" si="273"/>
        <v>0</v>
      </c>
      <c r="Y1365" s="121">
        <f t="shared" si="281"/>
        <v>0</v>
      </c>
      <c r="Z1365" s="121">
        <f t="shared" si="272"/>
        <v>0</v>
      </c>
    </row>
    <row r="1366" spans="5:26" x14ac:dyDescent="0.25">
      <c r="E1366" s="57"/>
      <c r="F1366" s="57"/>
      <c r="G1366" s="70"/>
      <c r="H1366" s="71"/>
      <c r="I1366" s="70"/>
      <c r="J1366" s="61"/>
      <c r="K1366" s="61"/>
      <c r="N1366" s="120">
        <f t="shared" si="274"/>
        <v>0</v>
      </c>
      <c r="O1366" s="120">
        <f t="shared" si="275"/>
        <v>0</v>
      </c>
      <c r="P1366" s="121">
        <f t="shared" si="276"/>
        <v>0</v>
      </c>
      <c r="Q1366" s="121">
        <f t="shared" si="277"/>
        <v>0</v>
      </c>
      <c r="R1366" s="122">
        <f t="shared" si="278"/>
        <v>24</v>
      </c>
      <c r="S1366" s="120">
        <f t="shared" si="279"/>
        <v>1</v>
      </c>
      <c r="T1366" s="120">
        <f t="shared" si="280"/>
        <v>1</v>
      </c>
      <c r="U1366" s="149"/>
      <c r="V1366" s="142">
        <f>+IF(M1366&lt;&gt;0,($L1366*(Lister!$F$11+Lister!$F$10*($K1366+1000)/1000)+($J1366-$L1366)*Lister!$F$9)*1.05/$M1366/60,0)</f>
        <v>0</v>
      </c>
      <c r="W1366" s="142"/>
      <c r="X1366" s="158">
        <f t="shared" si="273"/>
        <v>0</v>
      </c>
      <c r="Y1366" s="121">
        <f t="shared" si="281"/>
        <v>0</v>
      </c>
      <c r="Z1366" s="121">
        <f t="shared" si="272"/>
        <v>0</v>
      </c>
    </row>
    <row r="1367" spans="5:26" x14ac:dyDescent="0.25">
      <c r="E1367" s="57"/>
      <c r="F1367" s="57"/>
      <c r="G1367" s="70"/>
      <c r="H1367" s="71"/>
      <c r="I1367" s="70"/>
      <c r="J1367" s="61"/>
      <c r="K1367" s="61"/>
      <c r="N1367" s="120">
        <f t="shared" si="274"/>
        <v>0</v>
      </c>
      <c r="O1367" s="120">
        <f t="shared" si="275"/>
        <v>0</v>
      </c>
      <c r="P1367" s="121">
        <f t="shared" si="276"/>
        <v>0</v>
      </c>
      <c r="Q1367" s="121">
        <f t="shared" si="277"/>
        <v>0</v>
      </c>
      <c r="R1367" s="122">
        <f t="shared" si="278"/>
        <v>24</v>
      </c>
      <c r="S1367" s="120">
        <f t="shared" si="279"/>
        <v>1</v>
      </c>
      <c r="T1367" s="120">
        <f t="shared" si="280"/>
        <v>1</v>
      </c>
      <c r="U1367" s="149"/>
      <c r="V1367" s="142">
        <f>+IF(M1367&lt;&gt;0,($L1367*(Lister!$F$11+Lister!$F$10*($K1367+1000)/1000)+($J1367-$L1367)*Lister!$F$9)*1.05/$M1367/60,0)</f>
        <v>0</v>
      </c>
      <c r="W1367" s="142"/>
      <c r="X1367" s="158">
        <f t="shared" si="273"/>
        <v>0</v>
      </c>
      <c r="Y1367" s="121">
        <f t="shared" si="281"/>
        <v>0</v>
      </c>
      <c r="Z1367" s="121">
        <f t="shared" ref="Z1367:Z1430" si="282">+IF(X1367&lt;&gt;0,T1367/X1367,0)</f>
        <v>0</v>
      </c>
    </row>
    <row r="1368" spans="5:26" x14ac:dyDescent="0.25">
      <c r="E1368" s="57"/>
      <c r="F1368" s="57"/>
      <c r="G1368" s="70"/>
      <c r="H1368" s="71"/>
      <c r="I1368" s="70"/>
      <c r="J1368" s="61"/>
      <c r="K1368" s="61"/>
      <c r="N1368" s="120">
        <f t="shared" si="274"/>
        <v>0</v>
      </c>
      <c r="O1368" s="120">
        <f t="shared" si="275"/>
        <v>0</v>
      </c>
      <c r="P1368" s="121">
        <f t="shared" si="276"/>
        <v>0</v>
      </c>
      <c r="Q1368" s="121">
        <f t="shared" si="277"/>
        <v>0</v>
      </c>
      <c r="R1368" s="122">
        <f t="shared" si="278"/>
        <v>24</v>
      </c>
      <c r="S1368" s="120">
        <f t="shared" si="279"/>
        <v>1</v>
      </c>
      <c r="T1368" s="120">
        <f t="shared" si="280"/>
        <v>1</v>
      </c>
      <c r="U1368" s="149"/>
      <c r="V1368" s="142">
        <f>+IF(M1368&lt;&gt;0,($L1368*(Lister!$F$11+Lister!$F$10*($K1368+1000)/1000)+($J1368-$L1368)*Lister!$F$9)*1.05/$M1368/60,0)</f>
        <v>0</v>
      </c>
      <c r="W1368" s="142"/>
      <c r="X1368" s="158">
        <f t="shared" si="273"/>
        <v>0</v>
      </c>
      <c r="Y1368" s="121">
        <f t="shared" si="281"/>
        <v>0</v>
      </c>
      <c r="Z1368" s="121">
        <f t="shared" si="282"/>
        <v>0</v>
      </c>
    </row>
    <row r="1369" spans="5:26" x14ac:dyDescent="0.25">
      <c r="E1369" s="57"/>
      <c r="F1369" s="57"/>
      <c r="G1369" s="70"/>
      <c r="H1369" s="71"/>
      <c r="I1369" s="70"/>
      <c r="J1369" s="61"/>
      <c r="K1369" s="61"/>
      <c r="N1369" s="120">
        <f t="shared" si="274"/>
        <v>0</v>
      </c>
      <c r="O1369" s="120">
        <f t="shared" si="275"/>
        <v>0</v>
      </c>
      <c r="P1369" s="121">
        <f t="shared" si="276"/>
        <v>0</v>
      </c>
      <c r="Q1369" s="121">
        <f t="shared" si="277"/>
        <v>0</v>
      </c>
      <c r="R1369" s="122">
        <f t="shared" si="278"/>
        <v>24</v>
      </c>
      <c r="S1369" s="120">
        <f t="shared" si="279"/>
        <v>1</v>
      </c>
      <c r="T1369" s="120">
        <f t="shared" si="280"/>
        <v>1</v>
      </c>
      <c r="U1369" s="149"/>
      <c r="V1369" s="142">
        <f>+IF(M1369&lt;&gt;0,($L1369*(Lister!$F$11+Lister!$F$10*($K1369+1000)/1000)+($J1369-$L1369)*Lister!$F$9)*1.05/$M1369/60,0)</f>
        <v>0</v>
      </c>
      <c r="W1369" s="142"/>
      <c r="X1369" s="158">
        <f t="shared" si="273"/>
        <v>0</v>
      </c>
      <c r="Y1369" s="121">
        <f t="shared" si="281"/>
        <v>0</v>
      </c>
      <c r="Z1369" s="121">
        <f t="shared" si="282"/>
        <v>0</v>
      </c>
    </row>
    <row r="1370" spans="5:26" x14ac:dyDescent="0.25">
      <c r="E1370" s="57"/>
      <c r="F1370" s="57"/>
      <c r="G1370" s="70"/>
      <c r="H1370" s="71"/>
      <c r="I1370" s="70"/>
      <c r="J1370" s="61"/>
      <c r="K1370" s="61"/>
      <c r="N1370" s="120">
        <f t="shared" si="274"/>
        <v>0</v>
      </c>
      <c r="O1370" s="120">
        <f t="shared" si="275"/>
        <v>0</v>
      </c>
      <c r="P1370" s="121">
        <f t="shared" si="276"/>
        <v>0</v>
      </c>
      <c r="Q1370" s="121">
        <f t="shared" si="277"/>
        <v>0</v>
      </c>
      <c r="R1370" s="122">
        <f t="shared" si="278"/>
        <v>24</v>
      </c>
      <c r="S1370" s="120">
        <f t="shared" si="279"/>
        <v>1</v>
      </c>
      <c r="T1370" s="120">
        <f t="shared" si="280"/>
        <v>1</v>
      </c>
      <c r="U1370" s="149"/>
      <c r="V1370" s="142">
        <f>+IF(M1370&lt;&gt;0,($L1370*(Lister!$F$11+Lister!$F$10*($K1370+1000)/1000)+($J1370-$L1370)*Lister!$F$9)*1.05/$M1370/60,0)</f>
        <v>0</v>
      </c>
      <c r="W1370" s="142"/>
      <c r="X1370" s="158">
        <f t="shared" si="273"/>
        <v>0</v>
      </c>
      <c r="Y1370" s="121">
        <f t="shared" si="281"/>
        <v>0</v>
      </c>
      <c r="Z1370" s="121">
        <f t="shared" si="282"/>
        <v>0</v>
      </c>
    </row>
    <row r="1371" spans="5:26" x14ac:dyDescent="0.25">
      <c r="E1371" s="57"/>
      <c r="F1371" s="57"/>
      <c r="G1371" s="70"/>
      <c r="H1371" s="71"/>
      <c r="I1371" s="70"/>
      <c r="J1371" s="61"/>
      <c r="K1371" s="61"/>
      <c r="N1371" s="120">
        <f t="shared" si="274"/>
        <v>0</v>
      </c>
      <c r="O1371" s="120">
        <f t="shared" si="275"/>
        <v>0</v>
      </c>
      <c r="P1371" s="121">
        <f t="shared" si="276"/>
        <v>0</v>
      </c>
      <c r="Q1371" s="121">
        <f t="shared" si="277"/>
        <v>0</v>
      </c>
      <c r="R1371" s="122">
        <f t="shared" si="278"/>
        <v>24</v>
      </c>
      <c r="S1371" s="120">
        <f t="shared" si="279"/>
        <v>1</v>
      </c>
      <c r="T1371" s="120">
        <f t="shared" si="280"/>
        <v>1</v>
      </c>
      <c r="U1371" s="149"/>
      <c r="V1371" s="142">
        <f>+IF(M1371&lt;&gt;0,($L1371*(Lister!$F$11+Lister!$F$10*($K1371+1000)/1000)+($J1371-$L1371)*Lister!$F$9)*1.05/$M1371/60,0)</f>
        <v>0</v>
      </c>
      <c r="W1371" s="142"/>
      <c r="X1371" s="158">
        <f t="shared" si="273"/>
        <v>0</v>
      </c>
      <c r="Y1371" s="121">
        <f t="shared" si="281"/>
        <v>0</v>
      </c>
      <c r="Z1371" s="121">
        <f t="shared" si="282"/>
        <v>0</v>
      </c>
    </row>
    <row r="1372" spans="5:26" x14ac:dyDescent="0.25">
      <c r="E1372" s="57"/>
      <c r="F1372" s="57"/>
      <c r="G1372" s="70"/>
      <c r="H1372" s="71"/>
      <c r="I1372" s="70"/>
      <c r="J1372" s="61"/>
      <c r="K1372" s="61"/>
      <c r="N1372" s="120">
        <f t="shared" si="274"/>
        <v>0</v>
      </c>
      <c r="O1372" s="120">
        <f t="shared" si="275"/>
        <v>0</v>
      </c>
      <c r="P1372" s="121">
        <f t="shared" si="276"/>
        <v>0</v>
      </c>
      <c r="Q1372" s="121">
        <f t="shared" si="277"/>
        <v>0</v>
      </c>
      <c r="R1372" s="122">
        <f t="shared" si="278"/>
        <v>24</v>
      </c>
      <c r="S1372" s="120">
        <f t="shared" si="279"/>
        <v>1</v>
      </c>
      <c r="T1372" s="120">
        <f t="shared" si="280"/>
        <v>1</v>
      </c>
      <c r="U1372" s="149"/>
      <c r="V1372" s="142">
        <f>+IF(M1372&lt;&gt;0,($L1372*(Lister!$F$11+Lister!$F$10*($K1372+1000)/1000)+($J1372-$L1372)*Lister!$F$9)*1.05/$M1372/60,0)</f>
        <v>0</v>
      </c>
      <c r="W1372" s="142"/>
      <c r="X1372" s="158">
        <f t="shared" si="273"/>
        <v>0</v>
      </c>
      <c r="Y1372" s="121">
        <f t="shared" si="281"/>
        <v>0</v>
      </c>
      <c r="Z1372" s="121">
        <f t="shared" si="282"/>
        <v>0</v>
      </c>
    </row>
    <row r="1373" spans="5:26" x14ac:dyDescent="0.25">
      <c r="E1373" s="57"/>
      <c r="F1373" s="57"/>
      <c r="G1373" s="70"/>
      <c r="H1373" s="71"/>
      <c r="I1373" s="70"/>
      <c r="J1373" s="61"/>
      <c r="K1373" s="61"/>
      <c r="N1373" s="120">
        <f t="shared" si="274"/>
        <v>0</v>
      </c>
      <c r="O1373" s="120">
        <f t="shared" si="275"/>
        <v>0</v>
      </c>
      <c r="P1373" s="121">
        <f t="shared" si="276"/>
        <v>0</v>
      </c>
      <c r="Q1373" s="121">
        <f t="shared" si="277"/>
        <v>0</v>
      </c>
      <c r="R1373" s="122">
        <f t="shared" si="278"/>
        <v>24</v>
      </c>
      <c r="S1373" s="120">
        <f t="shared" si="279"/>
        <v>1</v>
      </c>
      <c r="T1373" s="120">
        <f t="shared" si="280"/>
        <v>1</v>
      </c>
      <c r="U1373" s="149"/>
      <c r="V1373" s="142">
        <f>+IF(M1373&lt;&gt;0,($L1373*(Lister!$F$11+Lister!$F$10*($K1373+1000)/1000)+($J1373-$L1373)*Lister!$F$9)*1.05/$M1373/60,0)</f>
        <v>0</v>
      </c>
      <c r="W1373" s="142"/>
      <c r="X1373" s="158">
        <f t="shared" si="273"/>
        <v>0</v>
      </c>
      <c r="Y1373" s="121">
        <f t="shared" si="281"/>
        <v>0</v>
      </c>
      <c r="Z1373" s="121">
        <f t="shared" si="282"/>
        <v>0</v>
      </c>
    </row>
    <row r="1374" spans="5:26" x14ac:dyDescent="0.25">
      <c r="E1374" s="57"/>
      <c r="F1374" s="57"/>
      <c r="G1374" s="70"/>
      <c r="H1374" s="71"/>
      <c r="I1374" s="70"/>
      <c r="J1374" s="61"/>
      <c r="K1374" s="61"/>
      <c r="N1374" s="120">
        <f t="shared" si="274"/>
        <v>0</v>
      </c>
      <c r="O1374" s="120">
        <f t="shared" si="275"/>
        <v>0</v>
      </c>
      <c r="P1374" s="121">
        <f t="shared" si="276"/>
        <v>0</v>
      </c>
      <c r="Q1374" s="121">
        <f t="shared" si="277"/>
        <v>0</v>
      </c>
      <c r="R1374" s="122">
        <f t="shared" si="278"/>
        <v>24</v>
      </c>
      <c r="S1374" s="120">
        <f t="shared" si="279"/>
        <v>1</v>
      </c>
      <c r="T1374" s="120">
        <f t="shared" si="280"/>
        <v>1</v>
      </c>
      <c r="U1374" s="149"/>
      <c r="V1374" s="142">
        <f>+IF(M1374&lt;&gt;0,($L1374*(Lister!$F$11+Lister!$F$10*($K1374+1000)/1000)+($J1374-$L1374)*Lister!$F$9)*1.05/$M1374/60,0)</f>
        <v>0</v>
      </c>
      <c r="W1374" s="142"/>
      <c r="X1374" s="158">
        <f t="shared" si="273"/>
        <v>0</v>
      </c>
      <c r="Y1374" s="121">
        <f t="shared" si="281"/>
        <v>0</v>
      </c>
      <c r="Z1374" s="121">
        <f t="shared" si="282"/>
        <v>0</v>
      </c>
    </row>
    <row r="1375" spans="5:26" x14ac:dyDescent="0.25">
      <c r="E1375" s="57"/>
      <c r="F1375" s="57"/>
      <c r="G1375" s="70"/>
      <c r="H1375" s="71"/>
      <c r="I1375" s="70"/>
      <c r="J1375" s="61"/>
      <c r="K1375" s="61"/>
      <c r="N1375" s="120">
        <f t="shared" si="274"/>
        <v>0</v>
      </c>
      <c r="O1375" s="120">
        <f t="shared" si="275"/>
        <v>0</v>
      </c>
      <c r="P1375" s="121">
        <f t="shared" si="276"/>
        <v>0</v>
      </c>
      <c r="Q1375" s="121">
        <f t="shared" si="277"/>
        <v>0</v>
      </c>
      <c r="R1375" s="122">
        <f t="shared" si="278"/>
        <v>24</v>
      </c>
      <c r="S1375" s="120">
        <f t="shared" si="279"/>
        <v>1</v>
      </c>
      <c r="T1375" s="120">
        <f t="shared" si="280"/>
        <v>1</v>
      </c>
      <c r="U1375" s="149"/>
      <c r="V1375" s="142">
        <f>+IF(M1375&lt;&gt;0,($L1375*(Lister!$F$11+Lister!$F$10*($K1375+1000)/1000)+($J1375-$L1375)*Lister!$F$9)*1.05/$M1375/60,0)</f>
        <v>0</v>
      </c>
      <c r="W1375" s="142"/>
      <c r="X1375" s="158">
        <f t="shared" si="273"/>
        <v>0</v>
      </c>
      <c r="Y1375" s="121">
        <f t="shared" si="281"/>
        <v>0</v>
      </c>
      <c r="Z1375" s="121">
        <f t="shared" si="282"/>
        <v>0</v>
      </c>
    </row>
    <row r="1376" spans="5:26" x14ac:dyDescent="0.25">
      <c r="E1376" s="57"/>
      <c r="F1376" s="57"/>
      <c r="G1376" s="70"/>
      <c r="H1376" s="71"/>
      <c r="I1376" s="70"/>
      <c r="J1376" s="61"/>
      <c r="K1376" s="61"/>
      <c r="N1376" s="120">
        <f t="shared" si="274"/>
        <v>0</v>
      </c>
      <c r="O1376" s="120">
        <f t="shared" si="275"/>
        <v>0</v>
      </c>
      <c r="P1376" s="121">
        <f t="shared" si="276"/>
        <v>0</v>
      </c>
      <c r="Q1376" s="121">
        <f t="shared" si="277"/>
        <v>0</v>
      </c>
      <c r="R1376" s="122">
        <f t="shared" si="278"/>
        <v>24</v>
      </c>
      <c r="S1376" s="120">
        <f t="shared" si="279"/>
        <v>1</v>
      </c>
      <c r="T1376" s="120">
        <f t="shared" si="280"/>
        <v>1</v>
      </c>
      <c r="U1376" s="149"/>
      <c r="V1376" s="142">
        <f>+IF(M1376&lt;&gt;0,($L1376*(Lister!$F$11+Lister!$F$10*($K1376+1000)/1000)+($J1376-$L1376)*Lister!$F$9)*1.05/$M1376/60,0)</f>
        <v>0</v>
      </c>
      <c r="W1376" s="142"/>
      <c r="X1376" s="158">
        <f t="shared" si="273"/>
        <v>0</v>
      </c>
      <c r="Y1376" s="121">
        <f t="shared" si="281"/>
        <v>0</v>
      </c>
      <c r="Z1376" s="121">
        <f t="shared" si="282"/>
        <v>0</v>
      </c>
    </row>
    <row r="1377" spans="5:26" x14ac:dyDescent="0.25">
      <c r="E1377" s="57"/>
      <c r="F1377" s="57"/>
      <c r="G1377" s="70"/>
      <c r="H1377" s="71"/>
      <c r="I1377" s="70"/>
      <c r="J1377" s="61"/>
      <c r="K1377" s="61"/>
      <c r="N1377" s="120">
        <f t="shared" si="274"/>
        <v>0</v>
      </c>
      <c r="O1377" s="120">
        <f t="shared" si="275"/>
        <v>0</v>
      </c>
      <c r="P1377" s="121">
        <f t="shared" si="276"/>
        <v>0</v>
      </c>
      <c r="Q1377" s="121">
        <f t="shared" si="277"/>
        <v>0</v>
      </c>
      <c r="R1377" s="122">
        <f t="shared" si="278"/>
        <v>24</v>
      </c>
      <c r="S1377" s="120">
        <f t="shared" si="279"/>
        <v>1</v>
      </c>
      <c r="T1377" s="120">
        <f t="shared" si="280"/>
        <v>1</v>
      </c>
      <c r="U1377" s="149"/>
      <c r="V1377" s="142">
        <f>+IF(M1377&lt;&gt;0,($L1377*(Lister!$F$11+Lister!$F$10*($K1377+1000)/1000)+($J1377-$L1377)*Lister!$F$9)*1.05/$M1377/60,0)</f>
        <v>0</v>
      </c>
      <c r="W1377" s="142"/>
      <c r="X1377" s="158">
        <f t="shared" si="273"/>
        <v>0</v>
      </c>
      <c r="Y1377" s="121">
        <f t="shared" si="281"/>
        <v>0</v>
      </c>
      <c r="Z1377" s="121">
        <f t="shared" si="282"/>
        <v>0</v>
      </c>
    </row>
    <row r="1378" spans="5:26" x14ac:dyDescent="0.25">
      <c r="E1378" s="57"/>
      <c r="F1378" s="57"/>
      <c r="G1378" s="70"/>
      <c r="H1378" s="71"/>
      <c r="I1378" s="70"/>
      <c r="J1378" s="61"/>
      <c r="K1378" s="61"/>
      <c r="N1378" s="120">
        <f t="shared" si="274"/>
        <v>0</v>
      </c>
      <c r="O1378" s="120">
        <f t="shared" si="275"/>
        <v>0</v>
      </c>
      <c r="P1378" s="121">
        <f t="shared" si="276"/>
        <v>0</v>
      </c>
      <c r="Q1378" s="121">
        <f t="shared" si="277"/>
        <v>0</v>
      </c>
      <c r="R1378" s="122">
        <f t="shared" si="278"/>
        <v>24</v>
      </c>
      <c r="S1378" s="120">
        <f t="shared" si="279"/>
        <v>1</v>
      </c>
      <c r="T1378" s="120">
        <f t="shared" si="280"/>
        <v>1</v>
      </c>
      <c r="U1378" s="149"/>
      <c r="V1378" s="142">
        <f>+IF(M1378&lt;&gt;0,($L1378*(Lister!$F$11+Lister!$F$10*($K1378+1000)/1000)+($J1378-$L1378)*Lister!$F$9)*1.05/$M1378/60,0)</f>
        <v>0</v>
      </c>
      <c r="W1378" s="142"/>
      <c r="X1378" s="158">
        <f t="shared" si="273"/>
        <v>0</v>
      </c>
      <c r="Y1378" s="121">
        <f t="shared" si="281"/>
        <v>0</v>
      </c>
      <c r="Z1378" s="121">
        <f t="shared" si="282"/>
        <v>0</v>
      </c>
    </row>
    <row r="1379" spans="5:26" x14ac:dyDescent="0.25">
      <c r="E1379" s="57"/>
      <c r="F1379" s="57"/>
      <c r="G1379" s="70"/>
      <c r="H1379" s="71"/>
      <c r="I1379" s="70"/>
      <c r="J1379" s="61"/>
      <c r="K1379" s="61"/>
      <c r="N1379" s="120">
        <f t="shared" si="274"/>
        <v>0</v>
      </c>
      <c r="O1379" s="120">
        <f t="shared" si="275"/>
        <v>0</v>
      </c>
      <c r="P1379" s="121">
        <f t="shared" si="276"/>
        <v>0</v>
      </c>
      <c r="Q1379" s="121">
        <f t="shared" si="277"/>
        <v>0</v>
      </c>
      <c r="R1379" s="122">
        <f t="shared" si="278"/>
        <v>24</v>
      </c>
      <c r="S1379" s="120">
        <f t="shared" si="279"/>
        <v>1</v>
      </c>
      <c r="T1379" s="120">
        <f t="shared" si="280"/>
        <v>1</v>
      </c>
      <c r="U1379" s="149"/>
      <c r="V1379" s="142">
        <f>+IF(M1379&lt;&gt;0,($L1379*(Lister!$F$11+Lister!$F$10*($K1379+1000)/1000)+($J1379-$L1379)*Lister!$F$9)*1.05/$M1379/60,0)</f>
        <v>0</v>
      </c>
      <c r="W1379" s="142"/>
      <c r="X1379" s="158">
        <f t="shared" si="273"/>
        <v>0</v>
      </c>
      <c r="Y1379" s="121">
        <f t="shared" si="281"/>
        <v>0</v>
      </c>
      <c r="Z1379" s="121">
        <f t="shared" si="282"/>
        <v>0</v>
      </c>
    </row>
    <row r="1380" spans="5:26" x14ac:dyDescent="0.25">
      <c r="E1380" s="57"/>
      <c r="F1380" s="57"/>
      <c r="G1380" s="70"/>
      <c r="H1380" s="71"/>
      <c r="I1380" s="70"/>
      <c r="J1380" s="61"/>
      <c r="K1380" s="61"/>
      <c r="N1380" s="120">
        <f t="shared" si="274"/>
        <v>0</v>
      </c>
      <c r="O1380" s="120">
        <f t="shared" si="275"/>
        <v>0</v>
      </c>
      <c r="P1380" s="121">
        <f t="shared" si="276"/>
        <v>0</v>
      </c>
      <c r="Q1380" s="121">
        <f t="shared" si="277"/>
        <v>0</v>
      </c>
      <c r="R1380" s="122">
        <f t="shared" si="278"/>
        <v>24</v>
      </c>
      <c r="S1380" s="120">
        <f t="shared" si="279"/>
        <v>1</v>
      </c>
      <c r="T1380" s="120">
        <f t="shared" si="280"/>
        <v>1</v>
      </c>
      <c r="U1380" s="149"/>
      <c r="V1380" s="142">
        <f>+IF(M1380&lt;&gt;0,($L1380*(Lister!$F$11+Lister!$F$10*($K1380+1000)/1000)+($J1380-$L1380)*Lister!$F$9)*1.05/$M1380/60,0)</f>
        <v>0</v>
      </c>
      <c r="W1380" s="142"/>
      <c r="X1380" s="158">
        <f t="shared" si="273"/>
        <v>0</v>
      </c>
      <c r="Y1380" s="121">
        <f t="shared" si="281"/>
        <v>0</v>
      </c>
      <c r="Z1380" s="121">
        <f t="shared" si="282"/>
        <v>0</v>
      </c>
    </row>
    <row r="1381" spans="5:26" x14ac:dyDescent="0.25">
      <c r="E1381" s="57"/>
      <c r="F1381" s="57"/>
      <c r="G1381" s="70"/>
      <c r="H1381" s="71"/>
      <c r="I1381" s="70"/>
      <c r="J1381" s="61"/>
      <c r="K1381" s="61"/>
      <c r="N1381" s="120">
        <f t="shared" si="274"/>
        <v>0</v>
      </c>
      <c r="O1381" s="120">
        <f t="shared" si="275"/>
        <v>0</v>
      </c>
      <c r="P1381" s="121">
        <f t="shared" si="276"/>
        <v>0</v>
      </c>
      <c r="Q1381" s="121">
        <f t="shared" si="277"/>
        <v>0</v>
      </c>
      <c r="R1381" s="122">
        <f t="shared" si="278"/>
        <v>24</v>
      </c>
      <c r="S1381" s="120">
        <f t="shared" si="279"/>
        <v>1</v>
      </c>
      <c r="T1381" s="120">
        <f t="shared" si="280"/>
        <v>1</v>
      </c>
      <c r="U1381" s="149"/>
      <c r="V1381" s="142">
        <f>+IF(M1381&lt;&gt;0,($L1381*(Lister!$F$11+Lister!$F$10*($K1381+1000)/1000)+($J1381-$L1381)*Lister!$F$9)*1.05/$M1381/60,0)</f>
        <v>0</v>
      </c>
      <c r="W1381" s="142"/>
      <c r="X1381" s="158">
        <f t="shared" si="273"/>
        <v>0</v>
      </c>
      <c r="Y1381" s="121">
        <f t="shared" si="281"/>
        <v>0</v>
      </c>
      <c r="Z1381" s="121">
        <f t="shared" si="282"/>
        <v>0</v>
      </c>
    </row>
    <row r="1382" spans="5:26" x14ac:dyDescent="0.25">
      <c r="E1382" s="57"/>
      <c r="F1382" s="57"/>
      <c r="G1382" s="70"/>
      <c r="H1382" s="71"/>
      <c r="I1382" s="70"/>
      <c r="J1382" s="61"/>
      <c r="K1382" s="61"/>
      <c r="N1382" s="120">
        <f t="shared" si="274"/>
        <v>0</v>
      </c>
      <c r="O1382" s="120">
        <f t="shared" si="275"/>
        <v>0</v>
      </c>
      <c r="P1382" s="121">
        <f t="shared" si="276"/>
        <v>0</v>
      </c>
      <c r="Q1382" s="121">
        <f t="shared" si="277"/>
        <v>0</v>
      </c>
      <c r="R1382" s="122">
        <f t="shared" si="278"/>
        <v>24</v>
      </c>
      <c r="S1382" s="120">
        <f t="shared" si="279"/>
        <v>1</v>
      </c>
      <c r="T1382" s="120">
        <f t="shared" si="280"/>
        <v>1</v>
      </c>
      <c r="U1382" s="149"/>
      <c r="V1382" s="142">
        <f>+IF(M1382&lt;&gt;0,($L1382*(Lister!$F$11+Lister!$F$10*($K1382+1000)/1000)+($J1382-$L1382)*Lister!$F$9)*1.05/$M1382/60,0)</f>
        <v>0</v>
      </c>
      <c r="W1382" s="142"/>
      <c r="X1382" s="158">
        <f t="shared" si="273"/>
        <v>0</v>
      </c>
      <c r="Y1382" s="121">
        <f t="shared" si="281"/>
        <v>0</v>
      </c>
      <c r="Z1382" s="121">
        <f t="shared" si="282"/>
        <v>0</v>
      </c>
    </row>
    <row r="1383" spans="5:26" x14ac:dyDescent="0.25">
      <c r="E1383" s="57"/>
      <c r="F1383" s="57"/>
      <c r="G1383" s="70"/>
      <c r="H1383" s="71"/>
      <c r="I1383" s="70"/>
      <c r="J1383" s="61"/>
      <c r="K1383" s="61"/>
      <c r="N1383" s="120">
        <f t="shared" si="274"/>
        <v>0</v>
      </c>
      <c r="O1383" s="120">
        <f t="shared" si="275"/>
        <v>0</v>
      </c>
      <c r="P1383" s="121">
        <f t="shared" si="276"/>
        <v>0</v>
      </c>
      <c r="Q1383" s="121">
        <f t="shared" si="277"/>
        <v>0</v>
      </c>
      <c r="R1383" s="122">
        <f t="shared" si="278"/>
        <v>24</v>
      </c>
      <c r="S1383" s="120">
        <f t="shared" si="279"/>
        <v>1</v>
      </c>
      <c r="T1383" s="120">
        <f t="shared" si="280"/>
        <v>1</v>
      </c>
      <c r="U1383" s="149"/>
      <c r="V1383" s="142">
        <f>+IF(M1383&lt;&gt;0,($L1383*(Lister!$F$11+Lister!$F$10*($K1383+1000)/1000)+($J1383-$L1383)*Lister!$F$9)*1.05/$M1383/60,0)</f>
        <v>0</v>
      </c>
      <c r="W1383" s="142"/>
      <c r="X1383" s="158">
        <f t="shared" si="273"/>
        <v>0</v>
      </c>
      <c r="Y1383" s="121">
        <f t="shared" si="281"/>
        <v>0</v>
      </c>
      <c r="Z1383" s="121">
        <f t="shared" si="282"/>
        <v>0</v>
      </c>
    </row>
    <row r="1384" spans="5:26" x14ac:dyDescent="0.25">
      <c r="E1384" s="57"/>
      <c r="F1384" s="57"/>
      <c r="G1384" s="70"/>
      <c r="H1384" s="71"/>
      <c r="I1384" s="70"/>
      <c r="J1384" s="61"/>
      <c r="K1384" s="61"/>
      <c r="N1384" s="120">
        <f t="shared" si="274"/>
        <v>0</v>
      </c>
      <c r="O1384" s="120">
        <f t="shared" si="275"/>
        <v>0</v>
      </c>
      <c r="P1384" s="121">
        <f t="shared" si="276"/>
        <v>0</v>
      </c>
      <c r="Q1384" s="121">
        <f t="shared" si="277"/>
        <v>0</v>
      </c>
      <c r="R1384" s="122">
        <f t="shared" si="278"/>
        <v>24</v>
      </c>
      <c r="S1384" s="120">
        <f t="shared" si="279"/>
        <v>1</v>
      </c>
      <c r="T1384" s="120">
        <f t="shared" si="280"/>
        <v>1</v>
      </c>
      <c r="U1384" s="149"/>
      <c r="V1384" s="142">
        <f>+IF(M1384&lt;&gt;0,($L1384*(Lister!$F$11+Lister!$F$10*($K1384+1000)/1000)+($J1384-$L1384)*Lister!$F$9)*1.05/$M1384/60,0)</f>
        <v>0</v>
      </c>
      <c r="W1384" s="142"/>
      <c r="X1384" s="158">
        <f t="shared" si="273"/>
        <v>0</v>
      </c>
      <c r="Y1384" s="121">
        <f t="shared" si="281"/>
        <v>0</v>
      </c>
      <c r="Z1384" s="121">
        <f t="shared" si="282"/>
        <v>0</v>
      </c>
    </row>
    <row r="1385" spans="5:26" x14ac:dyDescent="0.25">
      <c r="E1385" s="57"/>
      <c r="F1385" s="57"/>
      <c r="G1385" s="70"/>
      <c r="H1385" s="71"/>
      <c r="I1385" s="70"/>
      <c r="J1385" s="61"/>
      <c r="K1385" s="61"/>
      <c r="N1385" s="120">
        <f t="shared" si="274"/>
        <v>0</v>
      </c>
      <c r="O1385" s="120">
        <f t="shared" si="275"/>
        <v>0</v>
      </c>
      <c r="P1385" s="121">
        <f t="shared" si="276"/>
        <v>0</v>
      </c>
      <c r="Q1385" s="121">
        <f t="shared" si="277"/>
        <v>0</v>
      </c>
      <c r="R1385" s="122">
        <f t="shared" si="278"/>
        <v>24</v>
      </c>
      <c r="S1385" s="120">
        <f t="shared" si="279"/>
        <v>1</v>
      </c>
      <c r="T1385" s="120">
        <f t="shared" si="280"/>
        <v>1</v>
      </c>
      <c r="U1385" s="149"/>
      <c r="V1385" s="142">
        <f>+IF(M1385&lt;&gt;0,($L1385*(Lister!$F$11+Lister!$F$10*($K1385+1000)/1000)+($J1385-$L1385)*Lister!$F$9)*1.05/$M1385/60,0)</f>
        <v>0</v>
      </c>
      <c r="W1385" s="142"/>
      <c r="X1385" s="158">
        <f t="shared" si="273"/>
        <v>0</v>
      </c>
      <c r="Y1385" s="121">
        <f t="shared" si="281"/>
        <v>0</v>
      </c>
      <c r="Z1385" s="121">
        <f t="shared" si="282"/>
        <v>0</v>
      </c>
    </row>
    <row r="1386" spans="5:26" x14ac:dyDescent="0.25">
      <c r="E1386" s="57"/>
      <c r="F1386" s="57"/>
      <c r="G1386" s="70"/>
      <c r="H1386" s="71"/>
      <c r="I1386" s="70"/>
      <c r="J1386" s="61"/>
      <c r="K1386" s="61"/>
      <c r="N1386" s="120">
        <f t="shared" si="274"/>
        <v>0</v>
      </c>
      <c r="O1386" s="120">
        <f t="shared" si="275"/>
        <v>0</v>
      </c>
      <c r="P1386" s="121">
        <f t="shared" si="276"/>
        <v>0</v>
      </c>
      <c r="Q1386" s="121">
        <f t="shared" si="277"/>
        <v>0</v>
      </c>
      <c r="R1386" s="122">
        <f t="shared" si="278"/>
        <v>24</v>
      </c>
      <c r="S1386" s="120">
        <f t="shared" si="279"/>
        <v>1</v>
      </c>
      <c r="T1386" s="120">
        <f t="shared" si="280"/>
        <v>1</v>
      </c>
      <c r="U1386" s="149"/>
      <c r="V1386" s="142">
        <f>+IF(M1386&lt;&gt;0,($L1386*(Lister!$F$11+Lister!$F$10*($K1386+1000)/1000)+($J1386-$L1386)*Lister!$F$9)*1.05/$M1386/60,0)</f>
        <v>0</v>
      </c>
      <c r="W1386" s="142"/>
      <c r="X1386" s="158">
        <f t="shared" si="273"/>
        <v>0</v>
      </c>
      <c r="Y1386" s="121">
        <f t="shared" si="281"/>
        <v>0</v>
      </c>
      <c r="Z1386" s="121">
        <f t="shared" si="282"/>
        <v>0</v>
      </c>
    </row>
    <row r="1387" spans="5:26" x14ac:dyDescent="0.25">
      <c r="E1387" s="57"/>
      <c r="F1387" s="57"/>
      <c r="G1387" s="70"/>
      <c r="H1387" s="71"/>
      <c r="I1387" s="70"/>
      <c r="J1387" s="61"/>
      <c r="K1387" s="61"/>
      <c r="N1387" s="120">
        <f t="shared" si="274"/>
        <v>0</v>
      </c>
      <c r="O1387" s="120">
        <f t="shared" si="275"/>
        <v>0</v>
      </c>
      <c r="P1387" s="121">
        <f t="shared" si="276"/>
        <v>0</v>
      </c>
      <c r="Q1387" s="121">
        <f t="shared" si="277"/>
        <v>0</v>
      </c>
      <c r="R1387" s="122">
        <f t="shared" si="278"/>
        <v>24</v>
      </c>
      <c r="S1387" s="120">
        <f t="shared" si="279"/>
        <v>1</v>
      </c>
      <c r="T1387" s="120">
        <f t="shared" si="280"/>
        <v>1</v>
      </c>
      <c r="U1387" s="149"/>
      <c r="V1387" s="142">
        <f>+IF(M1387&lt;&gt;0,($L1387*(Lister!$F$11+Lister!$F$10*($K1387+1000)/1000)+($J1387-$L1387)*Lister!$F$9)*1.05/$M1387/60,0)</f>
        <v>0</v>
      </c>
      <c r="W1387" s="142"/>
      <c r="X1387" s="158">
        <f t="shared" si="273"/>
        <v>0</v>
      </c>
      <c r="Y1387" s="121">
        <f t="shared" si="281"/>
        <v>0</v>
      </c>
      <c r="Z1387" s="121">
        <f t="shared" si="282"/>
        <v>0</v>
      </c>
    </row>
    <row r="1388" spans="5:26" x14ac:dyDescent="0.25">
      <c r="E1388" s="57"/>
      <c r="F1388" s="57"/>
      <c r="G1388" s="70"/>
      <c r="H1388" s="71"/>
      <c r="I1388" s="70"/>
      <c r="J1388" s="61"/>
      <c r="K1388" s="61"/>
      <c r="N1388" s="120">
        <f t="shared" si="274"/>
        <v>0</v>
      </c>
      <c r="O1388" s="120">
        <f t="shared" si="275"/>
        <v>0</v>
      </c>
      <c r="P1388" s="121">
        <f t="shared" si="276"/>
        <v>0</v>
      </c>
      <c r="Q1388" s="121">
        <f t="shared" si="277"/>
        <v>0</v>
      </c>
      <c r="R1388" s="122">
        <f t="shared" si="278"/>
        <v>24</v>
      </c>
      <c r="S1388" s="120">
        <f t="shared" si="279"/>
        <v>1</v>
      </c>
      <c r="T1388" s="120">
        <f t="shared" si="280"/>
        <v>1</v>
      </c>
      <c r="U1388" s="149"/>
      <c r="V1388" s="142">
        <f>+IF(M1388&lt;&gt;0,($L1388*(Lister!$F$11+Lister!$F$10*($K1388+1000)/1000)+($J1388-$L1388)*Lister!$F$9)*1.05/$M1388/60,0)</f>
        <v>0</v>
      </c>
      <c r="W1388" s="142"/>
      <c r="X1388" s="158">
        <f t="shared" si="273"/>
        <v>0</v>
      </c>
      <c r="Y1388" s="121">
        <f t="shared" si="281"/>
        <v>0</v>
      </c>
      <c r="Z1388" s="121">
        <f t="shared" si="282"/>
        <v>0</v>
      </c>
    </row>
    <row r="1389" spans="5:26" x14ac:dyDescent="0.25">
      <c r="E1389" s="57"/>
      <c r="F1389" s="57"/>
      <c r="G1389" s="70"/>
      <c r="H1389" s="71"/>
      <c r="I1389" s="70"/>
      <c r="J1389" s="61"/>
      <c r="K1389" s="61"/>
      <c r="N1389" s="120">
        <f t="shared" si="274"/>
        <v>0</v>
      </c>
      <c r="O1389" s="120">
        <f t="shared" si="275"/>
        <v>0</v>
      </c>
      <c r="P1389" s="121">
        <f t="shared" si="276"/>
        <v>0</v>
      </c>
      <c r="Q1389" s="121">
        <f t="shared" si="277"/>
        <v>0</v>
      </c>
      <c r="R1389" s="122">
        <f t="shared" si="278"/>
        <v>24</v>
      </c>
      <c r="S1389" s="120">
        <f t="shared" si="279"/>
        <v>1</v>
      </c>
      <c r="T1389" s="120">
        <f t="shared" si="280"/>
        <v>1</v>
      </c>
      <c r="U1389" s="149"/>
      <c r="V1389" s="142">
        <f>+IF(M1389&lt;&gt;0,($L1389*(Lister!$F$11+Lister!$F$10*($K1389+1000)/1000)+($J1389-$L1389)*Lister!$F$9)*1.05/$M1389/60,0)</f>
        <v>0</v>
      </c>
      <c r="W1389" s="142"/>
      <c r="X1389" s="158">
        <f t="shared" si="273"/>
        <v>0</v>
      </c>
      <c r="Y1389" s="121">
        <f t="shared" si="281"/>
        <v>0</v>
      </c>
      <c r="Z1389" s="121">
        <f t="shared" si="282"/>
        <v>0</v>
      </c>
    </row>
    <row r="1390" spans="5:26" x14ac:dyDescent="0.25">
      <c r="E1390" s="57"/>
      <c r="F1390" s="57"/>
      <c r="G1390" s="70"/>
      <c r="H1390" s="71"/>
      <c r="I1390" s="70"/>
      <c r="J1390" s="61"/>
      <c r="K1390" s="61"/>
      <c r="N1390" s="120">
        <f t="shared" si="274"/>
        <v>0</v>
      </c>
      <c r="O1390" s="120">
        <f t="shared" si="275"/>
        <v>0</v>
      </c>
      <c r="P1390" s="121">
        <f t="shared" si="276"/>
        <v>0</v>
      </c>
      <c r="Q1390" s="121">
        <f t="shared" si="277"/>
        <v>0</v>
      </c>
      <c r="R1390" s="122">
        <f t="shared" si="278"/>
        <v>24</v>
      </c>
      <c r="S1390" s="120">
        <f t="shared" si="279"/>
        <v>1</v>
      </c>
      <c r="T1390" s="120">
        <f t="shared" si="280"/>
        <v>1</v>
      </c>
      <c r="U1390" s="149"/>
      <c r="V1390" s="142">
        <f>+IF(M1390&lt;&gt;0,($L1390*(Lister!$F$11+Lister!$F$10*($K1390+1000)/1000)+($J1390-$L1390)*Lister!$F$9)*1.05/$M1390/60,0)</f>
        <v>0</v>
      </c>
      <c r="W1390" s="142"/>
      <c r="X1390" s="158">
        <f t="shared" si="273"/>
        <v>0</v>
      </c>
      <c r="Y1390" s="121">
        <f t="shared" si="281"/>
        <v>0</v>
      </c>
      <c r="Z1390" s="121">
        <f t="shared" si="282"/>
        <v>0</v>
      </c>
    </row>
    <row r="1391" spans="5:26" x14ac:dyDescent="0.25">
      <c r="E1391" s="57"/>
      <c r="F1391" s="57"/>
      <c r="G1391" s="70"/>
      <c r="H1391" s="71"/>
      <c r="I1391" s="70"/>
      <c r="J1391" s="61"/>
      <c r="K1391" s="61"/>
      <c r="N1391" s="120">
        <f t="shared" si="274"/>
        <v>0</v>
      </c>
      <c r="O1391" s="120">
        <f t="shared" si="275"/>
        <v>0</v>
      </c>
      <c r="P1391" s="121">
        <f t="shared" si="276"/>
        <v>0</v>
      </c>
      <c r="Q1391" s="121">
        <f t="shared" si="277"/>
        <v>0</v>
      </c>
      <c r="R1391" s="122">
        <f t="shared" si="278"/>
        <v>24</v>
      </c>
      <c r="S1391" s="120">
        <f t="shared" si="279"/>
        <v>1</v>
      </c>
      <c r="T1391" s="120">
        <f t="shared" si="280"/>
        <v>1</v>
      </c>
      <c r="U1391" s="149"/>
      <c r="V1391" s="142">
        <f>+IF(M1391&lt;&gt;0,($L1391*(Lister!$F$11+Lister!$F$10*($K1391+1000)/1000)+($J1391-$L1391)*Lister!$F$9)*1.05/$M1391/60,0)</f>
        <v>0</v>
      </c>
      <c r="W1391" s="142"/>
      <c r="X1391" s="158">
        <f t="shared" si="273"/>
        <v>0</v>
      </c>
      <c r="Y1391" s="121">
        <f t="shared" si="281"/>
        <v>0</v>
      </c>
      <c r="Z1391" s="121">
        <f t="shared" si="282"/>
        <v>0</v>
      </c>
    </row>
    <row r="1392" spans="5:26" x14ac:dyDescent="0.25">
      <c r="E1392" s="57"/>
      <c r="F1392" s="57"/>
      <c r="G1392" s="70"/>
      <c r="H1392" s="71"/>
      <c r="I1392" s="70"/>
      <c r="J1392" s="61"/>
      <c r="K1392" s="61"/>
      <c r="N1392" s="120">
        <f t="shared" si="274"/>
        <v>0</v>
      </c>
      <c r="O1392" s="120">
        <f t="shared" si="275"/>
        <v>0</v>
      </c>
      <c r="P1392" s="121">
        <f t="shared" si="276"/>
        <v>0</v>
      </c>
      <c r="Q1392" s="121">
        <f t="shared" si="277"/>
        <v>0</v>
      </c>
      <c r="R1392" s="122">
        <f t="shared" si="278"/>
        <v>24</v>
      </c>
      <c r="S1392" s="120">
        <f t="shared" si="279"/>
        <v>1</v>
      </c>
      <c r="T1392" s="120">
        <f t="shared" si="280"/>
        <v>1</v>
      </c>
      <c r="U1392" s="149"/>
      <c r="V1392" s="142">
        <f>+IF(M1392&lt;&gt;0,($L1392*(Lister!$F$11+Lister!$F$10*($K1392+1000)/1000)+($J1392-$L1392)*Lister!$F$9)*1.05/$M1392/60,0)</f>
        <v>0</v>
      </c>
      <c r="W1392" s="142"/>
      <c r="X1392" s="158">
        <f t="shared" si="273"/>
        <v>0</v>
      </c>
      <c r="Y1392" s="121">
        <f t="shared" si="281"/>
        <v>0</v>
      </c>
      <c r="Z1392" s="121">
        <f t="shared" si="282"/>
        <v>0</v>
      </c>
    </row>
    <row r="1393" spans="5:26" x14ac:dyDescent="0.25">
      <c r="E1393" s="57"/>
      <c r="F1393" s="57"/>
      <c r="G1393" s="70"/>
      <c r="H1393" s="71"/>
      <c r="I1393" s="70"/>
      <c r="J1393" s="61"/>
      <c r="K1393" s="61"/>
      <c r="N1393" s="120">
        <f t="shared" si="274"/>
        <v>0</v>
      </c>
      <c r="O1393" s="120">
        <f t="shared" si="275"/>
        <v>0</v>
      </c>
      <c r="P1393" s="121">
        <f t="shared" si="276"/>
        <v>0</v>
      </c>
      <c r="Q1393" s="121">
        <f t="shared" si="277"/>
        <v>0</v>
      </c>
      <c r="R1393" s="122">
        <f t="shared" si="278"/>
        <v>24</v>
      </c>
      <c r="S1393" s="120">
        <f t="shared" si="279"/>
        <v>1</v>
      </c>
      <c r="T1393" s="120">
        <f t="shared" si="280"/>
        <v>1</v>
      </c>
      <c r="U1393" s="149"/>
      <c r="V1393" s="142">
        <f>+IF(M1393&lt;&gt;0,($L1393*(Lister!$F$11+Lister!$F$10*($K1393+1000)/1000)+($J1393-$L1393)*Lister!$F$9)*1.05/$M1393/60,0)</f>
        <v>0</v>
      </c>
      <c r="W1393" s="142"/>
      <c r="X1393" s="158">
        <f t="shared" si="273"/>
        <v>0</v>
      </c>
      <c r="Y1393" s="121">
        <f t="shared" si="281"/>
        <v>0</v>
      </c>
      <c r="Z1393" s="121">
        <f t="shared" si="282"/>
        <v>0</v>
      </c>
    </row>
    <row r="1394" spans="5:26" x14ac:dyDescent="0.25">
      <c r="E1394" s="57"/>
      <c r="F1394" s="57"/>
      <c r="G1394" s="70"/>
      <c r="H1394" s="71"/>
      <c r="I1394" s="70"/>
      <c r="J1394" s="61"/>
      <c r="K1394" s="61"/>
      <c r="N1394" s="120">
        <f t="shared" si="274"/>
        <v>0</v>
      </c>
      <c r="O1394" s="120">
        <f t="shared" si="275"/>
        <v>0</v>
      </c>
      <c r="P1394" s="121">
        <f t="shared" si="276"/>
        <v>0</v>
      </c>
      <c r="Q1394" s="121">
        <f t="shared" si="277"/>
        <v>0</v>
      </c>
      <c r="R1394" s="122">
        <f t="shared" si="278"/>
        <v>24</v>
      </c>
      <c r="S1394" s="120">
        <f t="shared" si="279"/>
        <v>1</v>
      </c>
      <c r="T1394" s="120">
        <f t="shared" si="280"/>
        <v>1</v>
      </c>
      <c r="U1394" s="149"/>
      <c r="V1394" s="142">
        <f>+IF(M1394&lt;&gt;0,($L1394*(Lister!$F$11+Lister!$F$10*($K1394+1000)/1000)+($J1394-$L1394)*Lister!$F$9)*1.05/$M1394/60,0)</f>
        <v>0</v>
      </c>
      <c r="W1394" s="142"/>
      <c r="X1394" s="158">
        <f t="shared" si="273"/>
        <v>0</v>
      </c>
      <c r="Y1394" s="121">
        <f t="shared" si="281"/>
        <v>0</v>
      </c>
      <c r="Z1394" s="121">
        <f t="shared" si="282"/>
        <v>0</v>
      </c>
    </row>
    <row r="1395" spans="5:26" x14ac:dyDescent="0.25">
      <c r="E1395" s="57"/>
      <c r="F1395" s="57"/>
      <c r="G1395" s="70"/>
      <c r="H1395" s="71"/>
      <c r="I1395" s="70"/>
      <c r="J1395" s="61"/>
      <c r="K1395" s="61"/>
      <c r="N1395" s="120">
        <f t="shared" si="274"/>
        <v>0</v>
      </c>
      <c r="O1395" s="120">
        <f t="shared" si="275"/>
        <v>0</v>
      </c>
      <c r="P1395" s="121">
        <f t="shared" si="276"/>
        <v>0</v>
      </c>
      <c r="Q1395" s="121">
        <f t="shared" si="277"/>
        <v>0</v>
      </c>
      <c r="R1395" s="122">
        <f t="shared" si="278"/>
        <v>24</v>
      </c>
      <c r="S1395" s="120">
        <f t="shared" si="279"/>
        <v>1</v>
      </c>
      <c r="T1395" s="120">
        <f t="shared" si="280"/>
        <v>1</v>
      </c>
      <c r="U1395" s="149"/>
      <c r="V1395" s="142">
        <f>+IF(M1395&lt;&gt;0,($L1395*(Lister!$F$11+Lister!$F$10*($K1395+1000)/1000)+($J1395-$L1395)*Lister!$F$9)*1.05/$M1395/60,0)</f>
        <v>0</v>
      </c>
      <c r="W1395" s="142"/>
      <c r="X1395" s="158">
        <f t="shared" si="273"/>
        <v>0</v>
      </c>
      <c r="Y1395" s="121">
        <f t="shared" si="281"/>
        <v>0</v>
      </c>
      <c r="Z1395" s="121">
        <f t="shared" si="282"/>
        <v>0</v>
      </c>
    </row>
    <row r="1396" spans="5:26" x14ac:dyDescent="0.25">
      <c r="E1396" s="57"/>
      <c r="F1396" s="57"/>
      <c r="G1396" s="70"/>
      <c r="H1396" s="71"/>
      <c r="I1396" s="70"/>
      <c r="J1396" s="61"/>
      <c r="K1396" s="61"/>
      <c r="N1396" s="120">
        <f t="shared" si="274"/>
        <v>0</v>
      </c>
      <c r="O1396" s="120">
        <f t="shared" si="275"/>
        <v>0</v>
      </c>
      <c r="P1396" s="121">
        <f t="shared" si="276"/>
        <v>0</v>
      </c>
      <c r="Q1396" s="121">
        <f t="shared" si="277"/>
        <v>0</v>
      </c>
      <c r="R1396" s="122">
        <f t="shared" si="278"/>
        <v>24</v>
      </c>
      <c r="S1396" s="120">
        <f t="shared" si="279"/>
        <v>1</v>
      </c>
      <c r="T1396" s="120">
        <f t="shared" si="280"/>
        <v>1</v>
      </c>
      <c r="U1396" s="149"/>
      <c r="V1396" s="142">
        <f>+IF(M1396&lt;&gt;0,($L1396*(Lister!$F$11+Lister!$F$10*($K1396+1000)/1000)+($J1396-$L1396)*Lister!$F$9)*1.05/$M1396/60,0)</f>
        <v>0</v>
      </c>
      <c r="W1396" s="142"/>
      <c r="X1396" s="158">
        <f t="shared" si="273"/>
        <v>0</v>
      </c>
      <c r="Y1396" s="121">
        <f t="shared" si="281"/>
        <v>0</v>
      </c>
      <c r="Z1396" s="121">
        <f t="shared" si="282"/>
        <v>0</v>
      </c>
    </row>
    <row r="1397" spans="5:26" x14ac:dyDescent="0.25">
      <c r="E1397" s="57"/>
      <c r="F1397" s="57"/>
      <c r="G1397" s="70"/>
      <c r="H1397" s="71"/>
      <c r="I1397" s="70"/>
      <c r="J1397" s="61"/>
      <c r="K1397" s="61"/>
      <c r="N1397" s="120">
        <f t="shared" si="274"/>
        <v>0</v>
      </c>
      <c r="O1397" s="120">
        <f t="shared" si="275"/>
        <v>0</v>
      </c>
      <c r="P1397" s="121">
        <f t="shared" si="276"/>
        <v>0</v>
      </c>
      <c r="Q1397" s="121">
        <f t="shared" si="277"/>
        <v>0</v>
      </c>
      <c r="R1397" s="122">
        <f t="shared" si="278"/>
        <v>24</v>
      </c>
      <c r="S1397" s="120">
        <f t="shared" si="279"/>
        <v>1</v>
      </c>
      <c r="T1397" s="120">
        <f t="shared" si="280"/>
        <v>1</v>
      </c>
      <c r="U1397" s="149"/>
      <c r="V1397" s="142">
        <f>+IF(M1397&lt;&gt;0,($L1397*(Lister!$F$11+Lister!$F$10*($K1397+1000)/1000)+($J1397-$L1397)*Lister!$F$9)*1.05/$M1397/60,0)</f>
        <v>0</v>
      </c>
      <c r="W1397" s="142"/>
      <c r="X1397" s="158">
        <f t="shared" si="273"/>
        <v>0</v>
      </c>
      <c r="Y1397" s="121">
        <f t="shared" si="281"/>
        <v>0</v>
      </c>
      <c r="Z1397" s="121">
        <f t="shared" si="282"/>
        <v>0</v>
      </c>
    </row>
    <row r="1398" spans="5:26" x14ac:dyDescent="0.25">
      <c r="E1398" s="57"/>
      <c r="F1398" s="57"/>
      <c r="G1398" s="70"/>
      <c r="H1398" s="71"/>
      <c r="I1398" s="70"/>
      <c r="J1398" s="61"/>
      <c r="K1398" s="61"/>
      <c r="N1398" s="120">
        <f t="shared" si="274"/>
        <v>0</v>
      </c>
      <c r="O1398" s="120">
        <f t="shared" si="275"/>
        <v>0</v>
      </c>
      <c r="P1398" s="121">
        <f t="shared" si="276"/>
        <v>0</v>
      </c>
      <c r="Q1398" s="121">
        <f t="shared" si="277"/>
        <v>0</v>
      </c>
      <c r="R1398" s="122">
        <f t="shared" si="278"/>
        <v>24</v>
      </c>
      <c r="S1398" s="120">
        <f t="shared" si="279"/>
        <v>1</v>
      </c>
      <c r="T1398" s="120">
        <f t="shared" si="280"/>
        <v>1</v>
      </c>
      <c r="U1398" s="149"/>
      <c r="V1398" s="142">
        <f>+IF(M1398&lt;&gt;0,($L1398*(Lister!$F$11+Lister!$F$10*($K1398+1000)/1000)+($J1398-$L1398)*Lister!$F$9)*1.05/$M1398/60,0)</f>
        <v>0</v>
      </c>
      <c r="W1398" s="142"/>
      <c r="X1398" s="158">
        <f t="shared" si="273"/>
        <v>0</v>
      </c>
      <c r="Y1398" s="121">
        <f t="shared" si="281"/>
        <v>0</v>
      </c>
      <c r="Z1398" s="121">
        <f t="shared" si="282"/>
        <v>0</v>
      </c>
    </row>
    <row r="1399" spans="5:26" x14ac:dyDescent="0.25">
      <c r="E1399" s="57"/>
      <c r="F1399" s="57"/>
      <c r="G1399" s="70"/>
      <c r="H1399" s="71"/>
      <c r="I1399" s="70"/>
      <c r="J1399" s="61"/>
      <c r="K1399" s="61"/>
      <c r="N1399" s="120">
        <f t="shared" si="274"/>
        <v>0</v>
      </c>
      <c r="O1399" s="120">
        <f t="shared" si="275"/>
        <v>0</v>
      </c>
      <c r="P1399" s="121">
        <f t="shared" si="276"/>
        <v>0</v>
      </c>
      <c r="Q1399" s="121">
        <f t="shared" si="277"/>
        <v>0</v>
      </c>
      <c r="R1399" s="122">
        <f t="shared" si="278"/>
        <v>24</v>
      </c>
      <c r="S1399" s="120">
        <f t="shared" si="279"/>
        <v>1</v>
      </c>
      <c r="T1399" s="120">
        <f t="shared" si="280"/>
        <v>1</v>
      </c>
      <c r="U1399" s="149"/>
      <c r="V1399" s="142">
        <f>+IF(M1399&lt;&gt;0,($L1399*(Lister!$F$11+Lister!$F$10*($K1399+1000)/1000)+($J1399-$L1399)*Lister!$F$9)*1.05/$M1399/60,0)</f>
        <v>0</v>
      </c>
      <c r="W1399" s="142"/>
      <c r="X1399" s="158">
        <f t="shared" si="273"/>
        <v>0</v>
      </c>
      <c r="Y1399" s="121">
        <f t="shared" si="281"/>
        <v>0</v>
      </c>
      <c r="Z1399" s="121">
        <f t="shared" si="282"/>
        <v>0</v>
      </c>
    </row>
    <row r="1400" spans="5:26" x14ac:dyDescent="0.25">
      <c r="E1400" s="57"/>
      <c r="F1400" s="57"/>
      <c r="G1400" s="70"/>
      <c r="H1400" s="71"/>
      <c r="I1400" s="70"/>
      <c r="J1400" s="61"/>
      <c r="K1400" s="61"/>
      <c r="N1400" s="120">
        <f t="shared" si="274"/>
        <v>0</v>
      </c>
      <c r="O1400" s="120">
        <f t="shared" si="275"/>
        <v>0</v>
      </c>
      <c r="P1400" s="121">
        <f t="shared" si="276"/>
        <v>0</v>
      </c>
      <c r="Q1400" s="121">
        <f t="shared" si="277"/>
        <v>0</v>
      </c>
      <c r="R1400" s="122">
        <f t="shared" si="278"/>
        <v>24</v>
      </c>
      <c r="S1400" s="120">
        <f t="shared" si="279"/>
        <v>1</v>
      </c>
      <c r="T1400" s="120">
        <f t="shared" si="280"/>
        <v>1</v>
      </c>
      <c r="U1400" s="149"/>
      <c r="V1400" s="142">
        <f>+IF(M1400&lt;&gt;0,($L1400*(Lister!$F$11+Lister!$F$10*($K1400+1000)/1000)+($J1400-$L1400)*Lister!$F$9)*1.05/$M1400/60,0)</f>
        <v>0</v>
      </c>
      <c r="W1400" s="142"/>
      <c r="X1400" s="158">
        <f t="shared" si="273"/>
        <v>0</v>
      </c>
      <c r="Y1400" s="121">
        <f t="shared" si="281"/>
        <v>0</v>
      </c>
      <c r="Z1400" s="121">
        <f t="shared" si="282"/>
        <v>0</v>
      </c>
    </row>
    <row r="1401" spans="5:26" x14ac:dyDescent="0.25">
      <c r="E1401" s="57"/>
      <c r="F1401" s="57"/>
      <c r="G1401" s="70"/>
      <c r="H1401" s="71"/>
      <c r="I1401" s="70"/>
      <c r="J1401" s="61"/>
      <c r="K1401" s="61"/>
      <c r="N1401" s="120">
        <f t="shared" si="274"/>
        <v>0</v>
      </c>
      <c r="O1401" s="120">
        <f t="shared" si="275"/>
        <v>0</v>
      </c>
      <c r="P1401" s="121">
        <f t="shared" si="276"/>
        <v>0</v>
      </c>
      <c r="Q1401" s="121">
        <f t="shared" si="277"/>
        <v>0</v>
      </c>
      <c r="R1401" s="122">
        <f t="shared" si="278"/>
        <v>24</v>
      </c>
      <c r="S1401" s="120">
        <f t="shared" si="279"/>
        <v>1</v>
      </c>
      <c r="T1401" s="120">
        <f t="shared" si="280"/>
        <v>1</v>
      </c>
      <c r="U1401" s="149"/>
      <c r="V1401" s="142">
        <f>+IF(M1401&lt;&gt;0,($L1401*(Lister!$F$11+Lister!$F$10*($K1401+1000)/1000)+($J1401-$L1401)*Lister!$F$9)*1.05/$M1401/60,0)</f>
        <v>0</v>
      </c>
      <c r="W1401" s="142"/>
      <c r="X1401" s="158">
        <f t="shared" si="273"/>
        <v>0</v>
      </c>
      <c r="Y1401" s="121">
        <f t="shared" si="281"/>
        <v>0</v>
      </c>
      <c r="Z1401" s="121">
        <f t="shared" si="282"/>
        <v>0</v>
      </c>
    </row>
    <row r="1402" spans="5:26" x14ac:dyDescent="0.25">
      <c r="E1402" s="57"/>
      <c r="F1402" s="57"/>
      <c r="G1402" s="70"/>
      <c r="H1402" s="71"/>
      <c r="I1402" s="70"/>
      <c r="J1402" s="61"/>
      <c r="K1402" s="61"/>
      <c r="N1402" s="120">
        <f t="shared" si="274"/>
        <v>0</v>
      </c>
      <c r="O1402" s="120">
        <f t="shared" si="275"/>
        <v>0</v>
      </c>
      <c r="P1402" s="121">
        <f t="shared" si="276"/>
        <v>0</v>
      </c>
      <c r="Q1402" s="121">
        <f t="shared" si="277"/>
        <v>0</v>
      </c>
      <c r="R1402" s="122">
        <f t="shared" si="278"/>
        <v>24</v>
      </c>
      <c r="S1402" s="120">
        <f t="shared" si="279"/>
        <v>1</v>
      </c>
      <c r="T1402" s="120">
        <f t="shared" si="280"/>
        <v>1</v>
      </c>
      <c r="U1402" s="149"/>
      <c r="V1402" s="142">
        <f>+IF(M1402&lt;&gt;0,($L1402*(Lister!$F$11+Lister!$F$10*($K1402+1000)/1000)+($J1402-$L1402)*Lister!$F$9)*1.05/$M1402/60,0)</f>
        <v>0</v>
      </c>
      <c r="W1402" s="142"/>
      <c r="X1402" s="158">
        <f t="shared" si="273"/>
        <v>0</v>
      </c>
      <c r="Y1402" s="121">
        <f t="shared" si="281"/>
        <v>0</v>
      </c>
      <c r="Z1402" s="121">
        <f t="shared" si="282"/>
        <v>0</v>
      </c>
    </row>
    <row r="1403" spans="5:26" x14ac:dyDescent="0.25">
      <c r="E1403" s="57"/>
      <c r="F1403" s="57"/>
      <c r="G1403" s="70"/>
      <c r="H1403" s="71"/>
      <c r="I1403" s="70"/>
      <c r="J1403" s="61"/>
      <c r="K1403" s="61"/>
      <c r="N1403" s="120">
        <f t="shared" si="274"/>
        <v>0</v>
      </c>
      <c r="O1403" s="120">
        <f t="shared" si="275"/>
        <v>0</v>
      </c>
      <c r="P1403" s="121">
        <f t="shared" si="276"/>
        <v>0</v>
      </c>
      <c r="Q1403" s="121">
        <f t="shared" si="277"/>
        <v>0</v>
      </c>
      <c r="R1403" s="122">
        <f t="shared" si="278"/>
        <v>24</v>
      </c>
      <c r="S1403" s="120">
        <f t="shared" si="279"/>
        <v>1</v>
      </c>
      <c r="T1403" s="120">
        <f t="shared" si="280"/>
        <v>1</v>
      </c>
      <c r="U1403" s="149"/>
      <c r="V1403" s="142">
        <f>+IF(M1403&lt;&gt;0,($L1403*(Lister!$F$11+Lister!$F$10*($K1403+1000)/1000)+($J1403-$L1403)*Lister!$F$9)*1.05/$M1403/60,0)</f>
        <v>0</v>
      </c>
      <c r="W1403" s="142"/>
      <c r="X1403" s="158">
        <f t="shared" si="273"/>
        <v>0</v>
      </c>
      <c r="Y1403" s="121">
        <f t="shared" si="281"/>
        <v>0</v>
      </c>
      <c r="Z1403" s="121">
        <f t="shared" si="282"/>
        <v>0</v>
      </c>
    </row>
    <row r="1404" spans="5:26" x14ac:dyDescent="0.25">
      <c r="E1404" s="57"/>
      <c r="F1404" s="57"/>
      <c r="G1404" s="70"/>
      <c r="H1404" s="71"/>
      <c r="I1404" s="70"/>
      <c r="J1404" s="61"/>
      <c r="K1404" s="61"/>
      <c r="N1404" s="120">
        <f t="shared" si="274"/>
        <v>0</v>
      </c>
      <c r="O1404" s="120">
        <f t="shared" si="275"/>
        <v>0</v>
      </c>
      <c r="P1404" s="121">
        <f t="shared" si="276"/>
        <v>0</v>
      </c>
      <c r="Q1404" s="121">
        <f t="shared" si="277"/>
        <v>0</v>
      </c>
      <c r="R1404" s="122">
        <f t="shared" si="278"/>
        <v>24</v>
      </c>
      <c r="S1404" s="120">
        <f t="shared" si="279"/>
        <v>1</v>
      </c>
      <c r="T1404" s="120">
        <f t="shared" si="280"/>
        <v>1</v>
      </c>
      <c r="U1404" s="149"/>
      <c r="V1404" s="142">
        <f>+IF(M1404&lt;&gt;0,($L1404*(Lister!$F$11+Lister!$F$10*($K1404+1000)/1000)+($J1404-$L1404)*Lister!$F$9)*1.05/$M1404/60,0)</f>
        <v>0</v>
      </c>
      <c r="W1404" s="142"/>
      <c r="X1404" s="158">
        <f t="shared" si="273"/>
        <v>0</v>
      </c>
      <c r="Y1404" s="121">
        <f t="shared" si="281"/>
        <v>0</v>
      </c>
      <c r="Z1404" s="121">
        <f t="shared" si="282"/>
        <v>0</v>
      </c>
    </row>
    <row r="1405" spans="5:26" x14ac:dyDescent="0.25">
      <c r="E1405" s="57"/>
      <c r="F1405" s="57"/>
      <c r="G1405" s="70"/>
      <c r="H1405" s="71"/>
      <c r="I1405" s="70"/>
      <c r="J1405" s="61"/>
      <c r="K1405" s="61"/>
      <c r="N1405" s="120">
        <f t="shared" si="274"/>
        <v>0</v>
      </c>
      <c r="O1405" s="120">
        <f t="shared" si="275"/>
        <v>0</v>
      </c>
      <c r="P1405" s="121">
        <f t="shared" si="276"/>
        <v>0</v>
      </c>
      <c r="Q1405" s="121">
        <f t="shared" si="277"/>
        <v>0</v>
      </c>
      <c r="R1405" s="122">
        <f t="shared" si="278"/>
        <v>24</v>
      </c>
      <c r="S1405" s="120">
        <f t="shared" si="279"/>
        <v>1</v>
      </c>
      <c r="T1405" s="120">
        <f t="shared" si="280"/>
        <v>1</v>
      </c>
      <c r="U1405" s="149"/>
      <c r="V1405" s="142">
        <f>+IF(M1405&lt;&gt;0,($L1405*(Lister!$F$11+Lister!$F$10*($K1405+1000)/1000)+($J1405-$L1405)*Lister!$F$9)*1.05/$M1405/60,0)</f>
        <v>0</v>
      </c>
      <c r="W1405" s="142"/>
      <c r="X1405" s="158">
        <f t="shared" si="273"/>
        <v>0</v>
      </c>
      <c r="Y1405" s="121">
        <f t="shared" si="281"/>
        <v>0</v>
      </c>
      <c r="Z1405" s="121">
        <f t="shared" si="282"/>
        <v>0</v>
      </c>
    </row>
    <row r="1406" spans="5:26" x14ac:dyDescent="0.25">
      <c r="E1406" s="57"/>
      <c r="F1406" s="57"/>
      <c r="G1406" s="70"/>
      <c r="H1406" s="71"/>
      <c r="I1406" s="70"/>
      <c r="J1406" s="61"/>
      <c r="K1406" s="61"/>
      <c r="N1406" s="120">
        <f t="shared" si="274"/>
        <v>0</v>
      </c>
      <c r="O1406" s="120">
        <f t="shared" si="275"/>
        <v>0</v>
      </c>
      <c r="P1406" s="121">
        <f t="shared" si="276"/>
        <v>0</v>
      </c>
      <c r="Q1406" s="121">
        <f t="shared" si="277"/>
        <v>0</v>
      </c>
      <c r="R1406" s="122">
        <f t="shared" si="278"/>
        <v>24</v>
      </c>
      <c r="S1406" s="120">
        <f t="shared" si="279"/>
        <v>1</v>
      </c>
      <c r="T1406" s="120">
        <f t="shared" si="280"/>
        <v>1</v>
      </c>
      <c r="U1406" s="149"/>
      <c r="V1406" s="142">
        <f>+IF(M1406&lt;&gt;0,($L1406*(Lister!$F$11+Lister!$F$10*($K1406+1000)/1000)+($J1406-$L1406)*Lister!$F$9)*1.05/$M1406/60,0)</f>
        <v>0</v>
      </c>
      <c r="W1406" s="142"/>
      <c r="X1406" s="158">
        <f t="shared" si="273"/>
        <v>0</v>
      </c>
      <c r="Y1406" s="121">
        <f t="shared" si="281"/>
        <v>0</v>
      </c>
      <c r="Z1406" s="121">
        <f t="shared" si="282"/>
        <v>0</v>
      </c>
    </row>
    <row r="1407" spans="5:26" x14ac:dyDescent="0.25">
      <c r="E1407" s="57"/>
      <c r="F1407" s="57"/>
      <c r="G1407" s="70"/>
      <c r="H1407" s="71"/>
      <c r="I1407" s="70"/>
      <c r="J1407" s="61"/>
      <c r="K1407" s="61"/>
      <c r="N1407" s="120">
        <f t="shared" si="274"/>
        <v>0</v>
      </c>
      <c r="O1407" s="120">
        <f t="shared" si="275"/>
        <v>0</v>
      </c>
      <c r="P1407" s="121">
        <f t="shared" si="276"/>
        <v>0</v>
      </c>
      <c r="Q1407" s="121">
        <f t="shared" si="277"/>
        <v>0</v>
      </c>
      <c r="R1407" s="122">
        <f t="shared" si="278"/>
        <v>24</v>
      </c>
      <c r="S1407" s="120">
        <f t="shared" si="279"/>
        <v>1</v>
      </c>
      <c r="T1407" s="120">
        <f t="shared" si="280"/>
        <v>1</v>
      </c>
      <c r="U1407" s="149"/>
      <c r="V1407" s="142">
        <f>+IF(M1407&lt;&gt;0,($L1407*(Lister!$F$11+Lister!$F$10*($K1407+1000)/1000)+($J1407-$L1407)*Lister!$F$9)*1.05/$M1407/60,0)</f>
        <v>0</v>
      </c>
      <c r="W1407" s="142"/>
      <c r="X1407" s="158">
        <f t="shared" si="273"/>
        <v>0</v>
      </c>
      <c r="Y1407" s="121">
        <f t="shared" si="281"/>
        <v>0</v>
      </c>
      <c r="Z1407" s="121">
        <f t="shared" si="282"/>
        <v>0</v>
      </c>
    </row>
    <row r="1408" spans="5:26" x14ac:dyDescent="0.25">
      <c r="E1408" s="57"/>
      <c r="F1408" s="57"/>
      <c r="G1408" s="70"/>
      <c r="H1408" s="71"/>
      <c r="I1408" s="70"/>
      <c r="J1408" s="61"/>
      <c r="K1408" s="61"/>
      <c r="N1408" s="120">
        <f t="shared" si="274"/>
        <v>0</v>
      </c>
      <c r="O1408" s="120">
        <f t="shared" si="275"/>
        <v>0</v>
      </c>
      <c r="P1408" s="121">
        <f t="shared" si="276"/>
        <v>0</v>
      </c>
      <c r="Q1408" s="121">
        <f t="shared" si="277"/>
        <v>0</v>
      </c>
      <c r="R1408" s="122">
        <f t="shared" si="278"/>
        <v>24</v>
      </c>
      <c r="S1408" s="120">
        <f t="shared" si="279"/>
        <v>1</v>
      </c>
      <c r="T1408" s="120">
        <f t="shared" si="280"/>
        <v>1</v>
      </c>
      <c r="U1408" s="149"/>
      <c r="V1408" s="142">
        <f>+IF(M1408&lt;&gt;0,($L1408*(Lister!$F$11+Lister!$F$10*($K1408+1000)/1000)+($J1408-$L1408)*Lister!$F$9)*1.05/$M1408/60,0)</f>
        <v>0</v>
      </c>
      <c r="W1408" s="142"/>
      <c r="X1408" s="158">
        <f t="shared" si="273"/>
        <v>0</v>
      </c>
      <c r="Y1408" s="121">
        <f t="shared" si="281"/>
        <v>0</v>
      </c>
      <c r="Z1408" s="121">
        <f t="shared" si="282"/>
        <v>0</v>
      </c>
    </row>
    <row r="1409" spans="5:26" x14ac:dyDescent="0.25">
      <c r="E1409" s="57"/>
      <c r="F1409" s="57"/>
      <c r="G1409" s="70"/>
      <c r="H1409" s="71"/>
      <c r="I1409" s="70"/>
      <c r="J1409" s="61"/>
      <c r="K1409" s="61"/>
      <c r="N1409" s="120">
        <f t="shared" si="274"/>
        <v>0</v>
      </c>
      <c r="O1409" s="120">
        <f t="shared" si="275"/>
        <v>0</v>
      </c>
      <c r="P1409" s="121">
        <f t="shared" si="276"/>
        <v>0</v>
      </c>
      <c r="Q1409" s="121">
        <f t="shared" si="277"/>
        <v>0</v>
      </c>
      <c r="R1409" s="122">
        <f t="shared" si="278"/>
        <v>24</v>
      </c>
      <c r="S1409" s="120">
        <f t="shared" si="279"/>
        <v>1</v>
      </c>
      <c r="T1409" s="120">
        <f t="shared" si="280"/>
        <v>1</v>
      </c>
      <c r="U1409" s="149"/>
      <c r="V1409" s="142">
        <f>+IF(M1409&lt;&gt;0,($L1409*(Lister!$F$11+Lister!$F$10*($K1409+1000)/1000)+($J1409-$L1409)*Lister!$F$9)*1.05/$M1409/60,0)</f>
        <v>0</v>
      </c>
      <c r="W1409" s="142"/>
      <c r="X1409" s="158">
        <f t="shared" si="273"/>
        <v>0</v>
      </c>
      <c r="Y1409" s="121">
        <f t="shared" si="281"/>
        <v>0</v>
      </c>
      <c r="Z1409" s="121">
        <f t="shared" si="282"/>
        <v>0</v>
      </c>
    </row>
    <row r="1410" spans="5:26" x14ac:dyDescent="0.25">
      <c r="E1410" s="57"/>
      <c r="F1410" s="57"/>
      <c r="G1410" s="70"/>
      <c r="H1410" s="71"/>
      <c r="I1410" s="70"/>
      <c r="J1410" s="61"/>
      <c r="K1410" s="61"/>
      <c r="N1410" s="120">
        <f t="shared" si="274"/>
        <v>0</v>
      </c>
      <c r="O1410" s="120">
        <f t="shared" si="275"/>
        <v>0</v>
      </c>
      <c r="P1410" s="121">
        <f t="shared" si="276"/>
        <v>0</v>
      </c>
      <c r="Q1410" s="121">
        <f t="shared" si="277"/>
        <v>0</v>
      </c>
      <c r="R1410" s="122">
        <f t="shared" si="278"/>
        <v>24</v>
      </c>
      <c r="S1410" s="120">
        <f t="shared" si="279"/>
        <v>1</v>
      </c>
      <c r="T1410" s="120">
        <f t="shared" si="280"/>
        <v>1</v>
      </c>
      <c r="U1410" s="149"/>
      <c r="V1410" s="142">
        <f>+IF(M1410&lt;&gt;0,($L1410*(Lister!$F$11+Lister!$F$10*($K1410+1000)/1000)+($J1410-$L1410)*Lister!$F$9)*1.05/$M1410/60,0)</f>
        <v>0</v>
      </c>
      <c r="W1410" s="142"/>
      <c r="X1410" s="158">
        <f t="shared" si="273"/>
        <v>0</v>
      </c>
      <c r="Y1410" s="121">
        <f t="shared" si="281"/>
        <v>0</v>
      </c>
      <c r="Z1410" s="121">
        <f t="shared" si="282"/>
        <v>0</v>
      </c>
    </row>
    <row r="1411" spans="5:26" x14ac:dyDescent="0.25">
      <c r="E1411" s="57"/>
      <c r="F1411" s="57"/>
      <c r="G1411" s="70"/>
      <c r="H1411" s="71"/>
      <c r="I1411" s="70"/>
      <c r="J1411" s="61"/>
      <c r="K1411" s="61"/>
      <c r="N1411" s="120">
        <f t="shared" si="274"/>
        <v>0</v>
      </c>
      <c r="O1411" s="120">
        <f t="shared" si="275"/>
        <v>0</v>
      </c>
      <c r="P1411" s="121">
        <f t="shared" si="276"/>
        <v>0</v>
      </c>
      <c r="Q1411" s="121">
        <f t="shared" si="277"/>
        <v>0</v>
      </c>
      <c r="R1411" s="122">
        <f t="shared" si="278"/>
        <v>24</v>
      </c>
      <c r="S1411" s="120">
        <f t="shared" si="279"/>
        <v>1</v>
      </c>
      <c r="T1411" s="120">
        <f t="shared" si="280"/>
        <v>1</v>
      </c>
      <c r="U1411" s="149"/>
      <c r="V1411" s="142">
        <f>+IF(M1411&lt;&gt;0,($L1411*(Lister!$F$11+Lister!$F$10*($K1411+1000)/1000)+($J1411-$L1411)*Lister!$F$9)*1.05/$M1411/60,0)</f>
        <v>0</v>
      </c>
      <c r="W1411" s="142"/>
      <c r="X1411" s="158">
        <f t="shared" si="273"/>
        <v>0</v>
      </c>
      <c r="Y1411" s="121">
        <f t="shared" si="281"/>
        <v>0</v>
      </c>
      <c r="Z1411" s="121">
        <f t="shared" si="282"/>
        <v>0</v>
      </c>
    </row>
    <row r="1412" spans="5:26" x14ac:dyDescent="0.25">
      <c r="E1412" s="57"/>
      <c r="F1412" s="57"/>
      <c r="G1412" s="70"/>
      <c r="H1412" s="71"/>
      <c r="I1412" s="70"/>
      <c r="J1412" s="61"/>
      <c r="K1412" s="61"/>
      <c r="N1412" s="120">
        <f t="shared" si="274"/>
        <v>0</v>
      </c>
      <c r="O1412" s="120">
        <f t="shared" si="275"/>
        <v>0</v>
      </c>
      <c r="P1412" s="121">
        <f t="shared" si="276"/>
        <v>0</v>
      </c>
      <c r="Q1412" s="121">
        <f t="shared" si="277"/>
        <v>0</v>
      </c>
      <c r="R1412" s="122">
        <f t="shared" si="278"/>
        <v>24</v>
      </c>
      <c r="S1412" s="120">
        <f t="shared" si="279"/>
        <v>1</v>
      </c>
      <c r="T1412" s="120">
        <f t="shared" si="280"/>
        <v>1</v>
      </c>
      <c r="U1412" s="149"/>
      <c r="V1412" s="142">
        <f>+IF(M1412&lt;&gt;0,($L1412*(Lister!$F$11+Lister!$F$10*($K1412+1000)/1000)+($J1412-$L1412)*Lister!$F$9)*1.05/$M1412/60,0)</f>
        <v>0</v>
      </c>
      <c r="W1412" s="142"/>
      <c r="X1412" s="158">
        <f t="shared" si="273"/>
        <v>0</v>
      </c>
      <c r="Y1412" s="121">
        <f t="shared" si="281"/>
        <v>0</v>
      </c>
      <c r="Z1412" s="121">
        <f t="shared" si="282"/>
        <v>0</v>
      </c>
    </row>
    <row r="1413" spans="5:26" x14ac:dyDescent="0.25">
      <c r="E1413" s="57"/>
      <c r="F1413" s="57"/>
      <c r="G1413" s="70"/>
      <c r="H1413" s="71"/>
      <c r="I1413" s="70"/>
      <c r="J1413" s="61"/>
      <c r="K1413" s="61"/>
      <c r="N1413" s="120">
        <f t="shared" si="274"/>
        <v>0</v>
      </c>
      <c r="O1413" s="120">
        <f t="shared" si="275"/>
        <v>0</v>
      </c>
      <c r="P1413" s="121">
        <f t="shared" si="276"/>
        <v>0</v>
      </c>
      <c r="Q1413" s="121">
        <f t="shared" si="277"/>
        <v>0</v>
      </c>
      <c r="R1413" s="122">
        <f t="shared" si="278"/>
        <v>24</v>
      </c>
      <c r="S1413" s="120">
        <f t="shared" si="279"/>
        <v>1</v>
      </c>
      <c r="T1413" s="120">
        <f t="shared" si="280"/>
        <v>1</v>
      </c>
      <c r="U1413" s="149"/>
      <c r="V1413" s="142">
        <f>+IF(M1413&lt;&gt;0,($L1413*(Lister!$F$11+Lister!$F$10*($K1413+1000)/1000)+($J1413-$L1413)*Lister!$F$9)*1.05/$M1413/60,0)</f>
        <v>0</v>
      </c>
      <c r="W1413" s="142"/>
      <c r="X1413" s="158">
        <f t="shared" si="273"/>
        <v>0</v>
      </c>
      <c r="Y1413" s="121">
        <f t="shared" si="281"/>
        <v>0</v>
      </c>
      <c r="Z1413" s="121">
        <f t="shared" si="282"/>
        <v>0</v>
      </c>
    </row>
    <row r="1414" spans="5:26" x14ac:dyDescent="0.25">
      <c r="E1414" s="57"/>
      <c r="F1414" s="57"/>
      <c r="G1414" s="70"/>
      <c r="H1414" s="71"/>
      <c r="I1414" s="70"/>
      <c r="J1414" s="61"/>
      <c r="K1414" s="61"/>
      <c r="N1414" s="120">
        <f t="shared" si="274"/>
        <v>0</v>
      </c>
      <c r="O1414" s="120">
        <f t="shared" si="275"/>
        <v>0</v>
      </c>
      <c r="P1414" s="121">
        <f t="shared" si="276"/>
        <v>0</v>
      </c>
      <c r="Q1414" s="121">
        <f t="shared" si="277"/>
        <v>0</v>
      </c>
      <c r="R1414" s="122">
        <f t="shared" si="278"/>
        <v>24</v>
      </c>
      <c r="S1414" s="120">
        <f t="shared" si="279"/>
        <v>1</v>
      </c>
      <c r="T1414" s="120">
        <f t="shared" si="280"/>
        <v>1</v>
      </c>
      <c r="U1414" s="149"/>
      <c r="V1414" s="142">
        <f>+IF(M1414&lt;&gt;0,($L1414*(Lister!$F$11+Lister!$F$10*($K1414+1000)/1000)+($J1414-$L1414)*Lister!$F$9)*1.05/$M1414/60,0)</f>
        <v>0</v>
      </c>
      <c r="W1414" s="142"/>
      <c r="X1414" s="158">
        <f t="shared" ref="X1414:X1477" si="283">+V1414/60</f>
        <v>0</v>
      </c>
      <c r="Y1414" s="121">
        <f t="shared" si="281"/>
        <v>0</v>
      </c>
      <c r="Z1414" s="121">
        <f t="shared" si="282"/>
        <v>0</v>
      </c>
    </row>
    <row r="1415" spans="5:26" x14ac:dyDescent="0.25">
      <c r="E1415" s="57"/>
      <c r="F1415" s="57"/>
      <c r="G1415" s="70"/>
      <c r="H1415" s="71"/>
      <c r="I1415" s="70"/>
      <c r="J1415" s="61"/>
      <c r="K1415" s="61"/>
      <c r="N1415" s="120">
        <f t="shared" si="274"/>
        <v>0</v>
      </c>
      <c r="O1415" s="120">
        <f t="shared" si="275"/>
        <v>0</v>
      </c>
      <c r="P1415" s="121">
        <f t="shared" si="276"/>
        <v>0</v>
      </c>
      <c r="Q1415" s="121">
        <f t="shared" si="277"/>
        <v>0</v>
      </c>
      <c r="R1415" s="122">
        <f t="shared" si="278"/>
        <v>24</v>
      </c>
      <c r="S1415" s="120">
        <f t="shared" si="279"/>
        <v>1</v>
      </c>
      <c r="T1415" s="120">
        <f t="shared" si="280"/>
        <v>1</v>
      </c>
      <c r="U1415" s="149"/>
      <c r="V1415" s="142">
        <f>+IF(M1415&lt;&gt;0,($L1415*(Lister!$F$11+Lister!$F$10*($K1415+1000)/1000)+($J1415-$L1415)*Lister!$F$9)*1.05/$M1415/60,0)</f>
        <v>0</v>
      </c>
      <c r="W1415" s="142"/>
      <c r="X1415" s="158">
        <f t="shared" si="283"/>
        <v>0</v>
      </c>
      <c r="Y1415" s="121">
        <f t="shared" si="281"/>
        <v>0</v>
      </c>
      <c r="Z1415" s="121">
        <f t="shared" si="282"/>
        <v>0</v>
      </c>
    </row>
    <row r="1416" spans="5:26" x14ac:dyDescent="0.25">
      <c r="E1416" s="57"/>
      <c r="F1416" s="57"/>
      <c r="G1416" s="70"/>
      <c r="H1416" s="71"/>
      <c r="I1416" s="70"/>
      <c r="J1416" s="61"/>
      <c r="K1416" s="61"/>
      <c r="N1416" s="120">
        <f t="shared" si="274"/>
        <v>0</v>
      </c>
      <c r="O1416" s="120">
        <f t="shared" si="275"/>
        <v>0</v>
      </c>
      <c r="P1416" s="121">
        <f t="shared" si="276"/>
        <v>0</v>
      </c>
      <c r="Q1416" s="121">
        <f t="shared" si="277"/>
        <v>0</v>
      </c>
      <c r="R1416" s="122">
        <f t="shared" si="278"/>
        <v>24</v>
      </c>
      <c r="S1416" s="120">
        <f t="shared" si="279"/>
        <v>1</v>
      </c>
      <c r="T1416" s="120">
        <f t="shared" si="280"/>
        <v>1</v>
      </c>
      <c r="U1416" s="149"/>
      <c r="V1416" s="142">
        <f>+IF(M1416&lt;&gt;0,($L1416*(Lister!$F$11+Lister!$F$10*($K1416+1000)/1000)+($J1416-$L1416)*Lister!$F$9)*1.05/$M1416/60,0)</f>
        <v>0</v>
      </c>
      <c r="W1416" s="142"/>
      <c r="X1416" s="158">
        <f t="shared" si="283"/>
        <v>0</v>
      </c>
      <c r="Y1416" s="121">
        <f t="shared" si="281"/>
        <v>0</v>
      </c>
      <c r="Z1416" s="121">
        <f t="shared" si="282"/>
        <v>0</v>
      </c>
    </row>
    <row r="1417" spans="5:26" x14ac:dyDescent="0.25">
      <c r="E1417" s="57"/>
      <c r="F1417" s="57"/>
      <c r="G1417" s="70"/>
      <c r="H1417" s="71"/>
      <c r="I1417" s="70"/>
      <c r="J1417" s="61"/>
      <c r="K1417" s="61"/>
      <c r="N1417" s="120">
        <f t="shared" si="274"/>
        <v>0</v>
      </c>
      <c r="O1417" s="120">
        <f t="shared" si="275"/>
        <v>0</v>
      </c>
      <c r="P1417" s="121">
        <f t="shared" si="276"/>
        <v>0</v>
      </c>
      <c r="Q1417" s="121">
        <f t="shared" si="277"/>
        <v>0</v>
      </c>
      <c r="R1417" s="122">
        <f t="shared" si="278"/>
        <v>24</v>
      </c>
      <c r="S1417" s="120">
        <f t="shared" si="279"/>
        <v>1</v>
      </c>
      <c r="T1417" s="120">
        <f t="shared" si="280"/>
        <v>1</v>
      </c>
      <c r="U1417" s="149"/>
      <c r="V1417" s="142">
        <f>+IF(M1417&lt;&gt;0,($L1417*(Lister!$F$11+Lister!$F$10*($K1417+1000)/1000)+($J1417-$L1417)*Lister!$F$9)*1.05/$M1417/60,0)</f>
        <v>0</v>
      </c>
      <c r="W1417" s="142"/>
      <c r="X1417" s="158">
        <f t="shared" si="283"/>
        <v>0</v>
      </c>
      <c r="Y1417" s="121">
        <f t="shared" si="281"/>
        <v>0</v>
      </c>
      <c r="Z1417" s="121">
        <f t="shared" si="282"/>
        <v>0</v>
      </c>
    </row>
    <row r="1418" spans="5:26" x14ac:dyDescent="0.25">
      <c r="E1418" s="57"/>
      <c r="F1418" s="57"/>
      <c r="G1418" s="70"/>
      <c r="H1418" s="71"/>
      <c r="I1418" s="70"/>
      <c r="J1418" s="61"/>
      <c r="K1418" s="61"/>
      <c r="N1418" s="120">
        <f t="shared" si="274"/>
        <v>0</v>
      </c>
      <c r="O1418" s="120">
        <f t="shared" si="275"/>
        <v>0</v>
      </c>
      <c r="P1418" s="121">
        <f t="shared" si="276"/>
        <v>0</v>
      </c>
      <c r="Q1418" s="121">
        <f t="shared" si="277"/>
        <v>0</v>
      </c>
      <c r="R1418" s="122">
        <f t="shared" si="278"/>
        <v>24</v>
      </c>
      <c r="S1418" s="120">
        <f t="shared" si="279"/>
        <v>1</v>
      </c>
      <c r="T1418" s="120">
        <f t="shared" si="280"/>
        <v>1</v>
      </c>
      <c r="U1418" s="149"/>
      <c r="V1418" s="142">
        <f>+IF(M1418&lt;&gt;0,($L1418*(Lister!$F$11+Lister!$F$10*($K1418+1000)/1000)+($J1418-$L1418)*Lister!$F$9)*1.05/$M1418/60,0)</f>
        <v>0</v>
      </c>
      <c r="W1418" s="142"/>
      <c r="X1418" s="158">
        <f t="shared" si="283"/>
        <v>0</v>
      </c>
      <c r="Y1418" s="121">
        <f t="shared" si="281"/>
        <v>0</v>
      </c>
      <c r="Z1418" s="121">
        <f t="shared" si="282"/>
        <v>0</v>
      </c>
    </row>
    <row r="1419" spans="5:26" x14ac:dyDescent="0.25">
      <c r="E1419" s="57"/>
      <c r="F1419" s="57"/>
      <c r="G1419" s="70"/>
      <c r="H1419" s="71"/>
      <c r="I1419" s="70"/>
      <c r="J1419" s="61"/>
      <c r="K1419" s="61"/>
      <c r="N1419" s="120">
        <f t="shared" ref="N1419:N1482" si="284">J1419*K1419/1000</f>
        <v>0</v>
      </c>
      <c r="O1419" s="120">
        <f t="shared" ref="O1419:O1482" si="285">+J1419/R1419/3600</f>
        <v>0</v>
      </c>
      <c r="P1419" s="121">
        <f t="shared" ref="P1419:P1482" si="286">K1419*O1419/1000</f>
        <v>0</v>
      </c>
      <c r="Q1419" s="121">
        <f t="shared" ref="Q1419:Q1482" si="287">+IF(O1419&lt;&gt;0,M1419/O1419,0)</f>
        <v>0</v>
      </c>
      <c r="R1419" s="122">
        <f t="shared" ref="R1419:R1482" si="288">+(H1419-G1419+1)*24</f>
        <v>24</v>
      </c>
      <c r="S1419" s="120">
        <f t="shared" ref="S1419:S1482" si="289">+(I1419-G1419+1)</f>
        <v>1</v>
      </c>
      <c r="T1419" s="120">
        <f t="shared" ref="T1419:T1482" si="290">+(I1419-G1419+1)/(H1419-G1419+1)</f>
        <v>1</v>
      </c>
      <c r="U1419" s="149"/>
      <c r="V1419" s="142">
        <f>+IF(M1419&lt;&gt;0,($L1419*(Lister!$F$11+Lister!$F$10*($K1419+1000)/1000)+($J1419-$L1419)*Lister!$F$9)*1.05/$M1419/60,0)</f>
        <v>0</v>
      </c>
      <c r="W1419" s="142"/>
      <c r="X1419" s="158">
        <f t="shared" si="283"/>
        <v>0</v>
      </c>
      <c r="Y1419" s="121">
        <f t="shared" si="281"/>
        <v>0</v>
      </c>
      <c r="Z1419" s="121">
        <f t="shared" si="282"/>
        <v>0</v>
      </c>
    </row>
    <row r="1420" spans="5:26" x14ac:dyDescent="0.25">
      <c r="E1420" s="57"/>
      <c r="F1420" s="57"/>
      <c r="G1420" s="70"/>
      <c r="H1420" s="71"/>
      <c r="I1420" s="70"/>
      <c r="J1420" s="61"/>
      <c r="K1420" s="61"/>
      <c r="N1420" s="120">
        <f t="shared" si="284"/>
        <v>0</v>
      </c>
      <c r="O1420" s="120">
        <f t="shared" si="285"/>
        <v>0</v>
      </c>
      <c r="P1420" s="121">
        <f t="shared" si="286"/>
        <v>0</v>
      </c>
      <c r="Q1420" s="121">
        <f t="shared" si="287"/>
        <v>0</v>
      </c>
      <c r="R1420" s="122">
        <f t="shared" si="288"/>
        <v>24</v>
      </c>
      <c r="S1420" s="120">
        <f t="shared" si="289"/>
        <v>1</v>
      </c>
      <c r="T1420" s="120">
        <f t="shared" si="290"/>
        <v>1</v>
      </c>
      <c r="U1420" s="149"/>
      <c r="V1420" s="142">
        <f>+IF(M1420&lt;&gt;0,($L1420*(Lister!$F$11+Lister!$F$10*($K1420+1000)/1000)+($J1420-$L1420)*Lister!$F$9)*1.05/$M1420/60,0)</f>
        <v>0</v>
      </c>
      <c r="W1420" s="142"/>
      <c r="X1420" s="158">
        <f t="shared" si="283"/>
        <v>0</v>
      </c>
      <c r="Y1420" s="121">
        <f t="shared" si="281"/>
        <v>0</v>
      </c>
      <c r="Z1420" s="121">
        <f t="shared" si="282"/>
        <v>0</v>
      </c>
    </row>
    <row r="1421" spans="5:26" x14ac:dyDescent="0.25">
      <c r="E1421" s="57"/>
      <c r="F1421" s="57"/>
      <c r="G1421" s="70"/>
      <c r="H1421" s="71"/>
      <c r="I1421" s="70"/>
      <c r="J1421" s="61"/>
      <c r="K1421" s="61"/>
      <c r="N1421" s="120">
        <f t="shared" si="284"/>
        <v>0</v>
      </c>
      <c r="O1421" s="120">
        <f t="shared" si="285"/>
        <v>0</v>
      </c>
      <c r="P1421" s="121">
        <f t="shared" si="286"/>
        <v>0</v>
      </c>
      <c r="Q1421" s="121">
        <f t="shared" si="287"/>
        <v>0</v>
      </c>
      <c r="R1421" s="122">
        <f t="shared" si="288"/>
        <v>24</v>
      </c>
      <c r="S1421" s="120">
        <f t="shared" si="289"/>
        <v>1</v>
      </c>
      <c r="T1421" s="120">
        <f t="shared" si="290"/>
        <v>1</v>
      </c>
      <c r="U1421" s="149"/>
      <c r="V1421" s="142">
        <f>+IF(M1421&lt;&gt;0,($L1421*(Lister!$F$11+Lister!$F$10*($K1421+1000)/1000)+($J1421-$L1421)*Lister!$F$9)*1.05/$M1421/60,0)</f>
        <v>0</v>
      </c>
      <c r="W1421" s="142"/>
      <c r="X1421" s="158">
        <f t="shared" si="283"/>
        <v>0</v>
      </c>
      <c r="Y1421" s="121">
        <f t="shared" si="281"/>
        <v>0</v>
      </c>
      <c r="Z1421" s="121">
        <f t="shared" si="282"/>
        <v>0</v>
      </c>
    </row>
    <row r="1422" spans="5:26" x14ac:dyDescent="0.25">
      <c r="E1422" s="57"/>
      <c r="F1422" s="57"/>
      <c r="G1422" s="70"/>
      <c r="H1422" s="71"/>
      <c r="I1422" s="70"/>
      <c r="J1422" s="61"/>
      <c r="K1422" s="61"/>
      <c r="N1422" s="120">
        <f t="shared" si="284"/>
        <v>0</v>
      </c>
      <c r="O1422" s="120">
        <f t="shared" si="285"/>
        <v>0</v>
      </c>
      <c r="P1422" s="121">
        <f t="shared" si="286"/>
        <v>0</v>
      </c>
      <c r="Q1422" s="121">
        <f t="shared" si="287"/>
        <v>0</v>
      </c>
      <c r="R1422" s="122">
        <f t="shared" si="288"/>
        <v>24</v>
      </c>
      <c r="S1422" s="120">
        <f t="shared" si="289"/>
        <v>1</v>
      </c>
      <c r="T1422" s="120">
        <f t="shared" si="290"/>
        <v>1</v>
      </c>
      <c r="U1422" s="149"/>
      <c r="V1422" s="142">
        <f>+IF(M1422&lt;&gt;0,($L1422*(Lister!$F$11+Lister!$F$10*($K1422+1000)/1000)+($J1422-$L1422)*Lister!$F$9)*1.05/$M1422/60,0)</f>
        <v>0</v>
      </c>
      <c r="W1422" s="142"/>
      <c r="X1422" s="158">
        <f t="shared" si="283"/>
        <v>0</v>
      </c>
      <c r="Y1422" s="121">
        <f t="shared" si="281"/>
        <v>0</v>
      </c>
      <c r="Z1422" s="121">
        <f t="shared" si="282"/>
        <v>0</v>
      </c>
    </row>
    <row r="1423" spans="5:26" x14ac:dyDescent="0.25">
      <c r="E1423" s="57"/>
      <c r="F1423" s="57"/>
      <c r="G1423" s="70"/>
      <c r="H1423" s="71"/>
      <c r="I1423" s="70"/>
      <c r="J1423" s="61"/>
      <c r="K1423" s="61"/>
      <c r="N1423" s="120">
        <f t="shared" si="284"/>
        <v>0</v>
      </c>
      <c r="O1423" s="120">
        <f t="shared" si="285"/>
        <v>0</v>
      </c>
      <c r="P1423" s="121">
        <f t="shared" si="286"/>
        <v>0</v>
      </c>
      <c r="Q1423" s="121">
        <f t="shared" si="287"/>
        <v>0</v>
      </c>
      <c r="R1423" s="122">
        <f t="shared" si="288"/>
        <v>24</v>
      </c>
      <c r="S1423" s="120">
        <f t="shared" si="289"/>
        <v>1</v>
      </c>
      <c r="T1423" s="120">
        <f t="shared" si="290"/>
        <v>1</v>
      </c>
      <c r="U1423" s="149"/>
      <c r="V1423" s="142">
        <f>+IF(M1423&lt;&gt;0,($L1423*(Lister!$F$11+Lister!$F$10*($K1423+1000)/1000)+($J1423-$L1423)*Lister!$F$9)*1.05/$M1423/60,0)</f>
        <v>0</v>
      </c>
      <c r="W1423" s="142"/>
      <c r="X1423" s="158">
        <f t="shared" si="283"/>
        <v>0</v>
      </c>
      <c r="Y1423" s="121">
        <f t="shared" si="281"/>
        <v>0</v>
      </c>
      <c r="Z1423" s="121">
        <f t="shared" si="282"/>
        <v>0</v>
      </c>
    </row>
    <row r="1424" spans="5:26" x14ac:dyDescent="0.25">
      <c r="E1424" s="57"/>
      <c r="F1424" s="57"/>
      <c r="G1424" s="70"/>
      <c r="H1424" s="71"/>
      <c r="I1424" s="70"/>
      <c r="J1424" s="61"/>
      <c r="K1424" s="61"/>
      <c r="N1424" s="120">
        <f t="shared" si="284"/>
        <v>0</v>
      </c>
      <c r="O1424" s="120">
        <f t="shared" si="285"/>
        <v>0</v>
      </c>
      <c r="P1424" s="121">
        <f t="shared" si="286"/>
        <v>0</v>
      </c>
      <c r="Q1424" s="121">
        <f t="shared" si="287"/>
        <v>0</v>
      </c>
      <c r="R1424" s="122">
        <f t="shared" si="288"/>
        <v>24</v>
      </c>
      <c r="S1424" s="120">
        <f t="shared" si="289"/>
        <v>1</v>
      </c>
      <c r="T1424" s="120">
        <f t="shared" si="290"/>
        <v>1</v>
      </c>
      <c r="U1424" s="149"/>
      <c r="V1424" s="142">
        <f>+IF(M1424&lt;&gt;0,($L1424*(Lister!$F$11+Lister!$F$10*($K1424+1000)/1000)+($J1424-$L1424)*Lister!$F$9)*1.05/$M1424/60,0)</f>
        <v>0</v>
      </c>
      <c r="W1424" s="142"/>
      <c r="X1424" s="158">
        <f t="shared" si="283"/>
        <v>0</v>
      </c>
      <c r="Y1424" s="121">
        <f t="shared" si="281"/>
        <v>0</v>
      </c>
      <c r="Z1424" s="121">
        <f t="shared" si="282"/>
        <v>0</v>
      </c>
    </row>
    <row r="1425" spans="5:26" x14ac:dyDescent="0.25">
      <c r="E1425" s="57"/>
      <c r="F1425" s="57"/>
      <c r="G1425" s="70"/>
      <c r="H1425" s="71"/>
      <c r="I1425" s="70"/>
      <c r="J1425" s="61"/>
      <c r="K1425" s="61"/>
      <c r="N1425" s="120">
        <f t="shared" si="284"/>
        <v>0</v>
      </c>
      <c r="O1425" s="120">
        <f t="shared" si="285"/>
        <v>0</v>
      </c>
      <c r="P1425" s="121">
        <f t="shared" si="286"/>
        <v>0</v>
      </c>
      <c r="Q1425" s="121">
        <f t="shared" si="287"/>
        <v>0</v>
      </c>
      <c r="R1425" s="122">
        <f t="shared" si="288"/>
        <v>24</v>
      </c>
      <c r="S1425" s="120">
        <f t="shared" si="289"/>
        <v>1</v>
      </c>
      <c r="T1425" s="120">
        <f t="shared" si="290"/>
        <v>1</v>
      </c>
      <c r="U1425" s="149"/>
      <c r="V1425" s="142">
        <f>+IF(M1425&lt;&gt;0,($L1425*(Lister!$F$11+Lister!$F$10*($K1425+1000)/1000)+($J1425-$L1425)*Lister!$F$9)*1.05/$M1425/60,0)</f>
        <v>0</v>
      </c>
      <c r="W1425" s="142"/>
      <c r="X1425" s="158">
        <f t="shared" si="283"/>
        <v>0</v>
      </c>
      <c r="Y1425" s="121">
        <f t="shared" si="281"/>
        <v>0</v>
      </c>
      <c r="Z1425" s="121">
        <f t="shared" si="282"/>
        <v>0</v>
      </c>
    </row>
    <row r="1426" spans="5:26" x14ac:dyDescent="0.25">
      <c r="E1426" s="57"/>
      <c r="F1426" s="57"/>
      <c r="G1426" s="70"/>
      <c r="H1426" s="71"/>
      <c r="I1426" s="70"/>
      <c r="J1426" s="61"/>
      <c r="K1426" s="61"/>
      <c r="N1426" s="120">
        <f t="shared" si="284"/>
        <v>0</v>
      </c>
      <c r="O1426" s="120">
        <f t="shared" si="285"/>
        <v>0</v>
      </c>
      <c r="P1426" s="121">
        <f t="shared" si="286"/>
        <v>0</v>
      </c>
      <c r="Q1426" s="121">
        <f t="shared" si="287"/>
        <v>0</v>
      </c>
      <c r="R1426" s="122">
        <f t="shared" si="288"/>
        <v>24</v>
      </c>
      <c r="S1426" s="120">
        <f t="shared" si="289"/>
        <v>1</v>
      </c>
      <c r="T1426" s="120">
        <f t="shared" si="290"/>
        <v>1</v>
      </c>
      <c r="U1426" s="149"/>
      <c r="V1426" s="142">
        <f>+IF(M1426&lt;&gt;0,($L1426*(Lister!$F$11+Lister!$F$10*($K1426+1000)/1000)+($J1426-$L1426)*Lister!$F$9)*1.05/$M1426/60,0)</f>
        <v>0</v>
      </c>
      <c r="W1426" s="142"/>
      <c r="X1426" s="158">
        <f t="shared" si="283"/>
        <v>0</v>
      </c>
      <c r="Y1426" s="121">
        <f t="shared" ref="Y1426:Y1489" si="291">+IF(V1426&lt;&gt;0,S1426/V1426,0)</f>
        <v>0</v>
      </c>
      <c r="Z1426" s="121">
        <f t="shared" si="282"/>
        <v>0</v>
      </c>
    </row>
    <row r="1427" spans="5:26" x14ac:dyDescent="0.25">
      <c r="E1427" s="57"/>
      <c r="F1427" s="57"/>
      <c r="G1427" s="70"/>
      <c r="H1427" s="71"/>
      <c r="I1427" s="70"/>
      <c r="J1427" s="61"/>
      <c r="K1427" s="61"/>
      <c r="N1427" s="120">
        <f t="shared" si="284"/>
        <v>0</v>
      </c>
      <c r="O1427" s="120">
        <f t="shared" si="285"/>
        <v>0</v>
      </c>
      <c r="P1427" s="121">
        <f t="shared" si="286"/>
        <v>0</v>
      </c>
      <c r="Q1427" s="121">
        <f t="shared" si="287"/>
        <v>0</v>
      </c>
      <c r="R1427" s="122">
        <f t="shared" si="288"/>
        <v>24</v>
      </c>
      <c r="S1427" s="120">
        <f t="shared" si="289"/>
        <v>1</v>
      </c>
      <c r="T1427" s="120">
        <f t="shared" si="290"/>
        <v>1</v>
      </c>
      <c r="U1427" s="149"/>
      <c r="V1427" s="142">
        <f>+IF(M1427&lt;&gt;0,($L1427*(Lister!$F$11+Lister!$F$10*($K1427+1000)/1000)+($J1427-$L1427)*Lister!$F$9)*1.05/$M1427/60,0)</f>
        <v>0</v>
      </c>
      <c r="W1427" s="142"/>
      <c r="X1427" s="158">
        <f t="shared" si="283"/>
        <v>0</v>
      </c>
      <c r="Y1427" s="121">
        <f t="shared" si="291"/>
        <v>0</v>
      </c>
      <c r="Z1427" s="121">
        <f t="shared" si="282"/>
        <v>0</v>
      </c>
    </row>
    <row r="1428" spans="5:26" x14ac:dyDescent="0.25">
      <c r="E1428" s="57"/>
      <c r="F1428" s="57"/>
      <c r="G1428" s="70"/>
      <c r="H1428" s="71"/>
      <c r="I1428" s="70"/>
      <c r="J1428" s="61"/>
      <c r="K1428" s="61"/>
      <c r="N1428" s="120">
        <f t="shared" si="284"/>
        <v>0</v>
      </c>
      <c r="O1428" s="120">
        <f t="shared" si="285"/>
        <v>0</v>
      </c>
      <c r="P1428" s="121">
        <f t="shared" si="286"/>
        <v>0</v>
      </c>
      <c r="Q1428" s="121">
        <f t="shared" si="287"/>
        <v>0</v>
      </c>
      <c r="R1428" s="122">
        <f t="shared" si="288"/>
        <v>24</v>
      </c>
      <c r="S1428" s="120">
        <f t="shared" si="289"/>
        <v>1</v>
      </c>
      <c r="T1428" s="120">
        <f t="shared" si="290"/>
        <v>1</v>
      </c>
      <c r="U1428" s="149"/>
      <c r="V1428" s="142">
        <f>+IF(M1428&lt;&gt;0,($L1428*(Lister!$F$11+Lister!$F$10*($K1428+1000)/1000)+($J1428-$L1428)*Lister!$F$9)*1.05/$M1428/60,0)</f>
        <v>0</v>
      </c>
      <c r="W1428" s="142"/>
      <c r="X1428" s="158">
        <f t="shared" si="283"/>
        <v>0</v>
      </c>
      <c r="Y1428" s="121">
        <f t="shared" si="291"/>
        <v>0</v>
      </c>
      <c r="Z1428" s="121">
        <f t="shared" si="282"/>
        <v>0</v>
      </c>
    </row>
    <row r="1429" spans="5:26" x14ac:dyDescent="0.25">
      <c r="E1429" s="57"/>
      <c r="F1429" s="57"/>
      <c r="G1429" s="70"/>
      <c r="H1429" s="71"/>
      <c r="I1429" s="70"/>
      <c r="J1429" s="61"/>
      <c r="K1429" s="61"/>
      <c r="N1429" s="120">
        <f t="shared" si="284"/>
        <v>0</v>
      </c>
      <c r="O1429" s="120">
        <f t="shared" si="285"/>
        <v>0</v>
      </c>
      <c r="P1429" s="121">
        <f t="shared" si="286"/>
        <v>0</v>
      </c>
      <c r="Q1429" s="121">
        <f t="shared" si="287"/>
        <v>0</v>
      </c>
      <c r="R1429" s="122">
        <f t="shared" si="288"/>
        <v>24</v>
      </c>
      <c r="S1429" s="120">
        <f t="shared" si="289"/>
        <v>1</v>
      </c>
      <c r="T1429" s="120">
        <f t="shared" si="290"/>
        <v>1</v>
      </c>
      <c r="U1429" s="149"/>
      <c r="V1429" s="142">
        <f>+IF(M1429&lt;&gt;0,($L1429*(Lister!$F$11+Lister!$F$10*($K1429+1000)/1000)+($J1429-$L1429)*Lister!$F$9)*1.05/$M1429/60,0)</f>
        <v>0</v>
      </c>
      <c r="W1429" s="142"/>
      <c r="X1429" s="158">
        <f t="shared" si="283"/>
        <v>0</v>
      </c>
      <c r="Y1429" s="121">
        <f t="shared" si="291"/>
        <v>0</v>
      </c>
      <c r="Z1429" s="121">
        <f t="shared" si="282"/>
        <v>0</v>
      </c>
    </row>
    <row r="1430" spans="5:26" x14ac:dyDescent="0.25">
      <c r="E1430" s="57"/>
      <c r="F1430" s="57"/>
      <c r="G1430" s="70"/>
      <c r="H1430" s="71"/>
      <c r="I1430" s="70"/>
      <c r="J1430" s="61"/>
      <c r="K1430" s="61"/>
      <c r="N1430" s="120">
        <f t="shared" si="284"/>
        <v>0</v>
      </c>
      <c r="O1430" s="120">
        <f t="shared" si="285"/>
        <v>0</v>
      </c>
      <c r="P1430" s="121">
        <f t="shared" si="286"/>
        <v>0</v>
      </c>
      <c r="Q1430" s="121">
        <f t="shared" si="287"/>
        <v>0</v>
      </c>
      <c r="R1430" s="122">
        <f t="shared" si="288"/>
        <v>24</v>
      </c>
      <c r="S1430" s="120">
        <f t="shared" si="289"/>
        <v>1</v>
      </c>
      <c r="T1430" s="120">
        <f t="shared" si="290"/>
        <v>1</v>
      </c>
      <c r="U1430" s="149"/>
      <c r="V1430" s="142">
        <f>+IF(M1430&lt;&gt;0,($L1430*(Lister!$F$11+Lister!$F$10*($K1430+1000)/1000)+($J1430-$L1430)*Lister!$F$9)*1.05/$M1430/60,0)</f>
        <v>0</v>
      </c>
      <c r="W1430" s="142"/>
      <c r="X1430" s="158">
        <f t="shared" si="283"/>
        <v>0</v>
      </c>
      <c r="Y1430" s="121">
        <f t="shared" si="291"/>
        <v>0</v>
      </c>
      <c r="Z1430" s="121">
        <f t="shared" si="282"/>
        <v>0</v>
      </c>
    </row>
    <row r="1431" spans="5:26" x14ac:dyDescent="0.25">
      <c r="E1431" s="57"/>
      <c r="F1431" s="57"/>
      <c r="G1431" s="70"/>
      <c r="H1431" s="71"/>
      <c r="I1431" s="70"/>
      <c r="J1431" s="61"/>
      <c r="K1431" s="61"/>
      <c r="N1431" s="120">
        <f t="shared" si="284"/>
        <v>0</v>
      </c>
      <c r="O1431" s="120">
        <f t="shared" si="285"/>
        <v>0</v>
      </c>
      <c r="P1431" s="121">
        <f t="shared" si="286"/>
        <v>0</v>
      </c>
      <c r="Q1431" s="121">
        <f t="shared" si="287"/>
        <v>0</v>
      </c>
      <c r="R1431" s="122">
        <f t="shared" si="288"/>
        <v>24</v>
      </c>
      <c r="S1431" s="120">
        <f t="shared" si="289"/>
        <v>1</v>
      </c>
      <c r="T1431" s="120">
        <f t="shared" si="290"/>
        <v>1</v>
      </c>
      <c r="U1431" s="149"/>
      <c r="V1431" s="142">
        <f>+IF(M1431&lt;&gt;0,($L1431*(Lister!$F$11+Lister!$F$10*($K1431+1000)/1000)+($J1431-$L1431)*Lister!$F$9)*1.05/$M1431/60,0)</f>
        <v>0</v>
      </c>
      <c r="W1431" s="142"/>
      <c r="X1431" s="158">
        <f t="shared" si="283"/>
        <v>0</v>
      </c>
      <c r="Y1431" s="121">
        <f t="shared" si="291"/>
        <v>0</v>
      </c>
      <c r="Z1431" s="121">
        <f t="shared" ref="Z1431:Z1494" si="292">+IF(X1431&lt;&gt;0,T1431/X1431,0)</f>
        <v>0</v>
      </c>
    </row>
    <row r="1432" spans="5:26" x14ac:dyDescent="0.25">
      <c r="E1432" s="57"/>
      <c r="F1432" s="57"/>
      <c r="G1432" s="70"/>
      <c r="H1432" s="71"/>
      <c r="I1432" s="70"/>
      <c r="J1432" s="61"/>
      <c r="K1432" s="61"/>
      <c r="N1432" s="120">
        <f t="shared" si="284"/>
        <v>0</v>
      </c>
      <c r="O1432" s="120">
        <f t="shared" si="285"/>
        <v>0</v>
      </c>
      <c r="P1432" s="121">
        <f t="shared" si="286"/>
        <v>0</v>
      </c>
      <c r="Q1432" s="121">
        <f t="shared" si="287"/>
        <v>0</v>
      </c>
      <c r="R1432" s="122">
        <f t="shared" si="288"/>
        <v>24</v>
      </c>
      <c r="S1432" s="120">
        <f t="shared" si="289"/>
        <v>1</v>
      </c>
      <c r="T1432" s="120">
        <f t="shared" si="290"/>
        <v>1</v>
      </c>
      <c r="U1432" s="149"/>
      <c r="V1432" s="142">
        <f>+IF(M1432&lt;&gt;0,($L1432*(Lister!$F$11+Lister!$F$10*($K1432+1000)/1000)+($J1432-$L1432)*Lister!$F$9)*1.05/$M1432/60,0)</f>
        <v>0</v>
      </c>
      <c r="W1432" s="142"/>
      <c r="X1432" s="158">
        <f t="shared" si="283"/>
        <v>0</v>
      </c>
      <c r="Y1432" s="121">
        <f t="shared" si="291"/>
        <v>0</v>
      </c>
      <c r="Z1432" s="121">
        <f t="shared" si="292"/>
        <v>0</v>
      </c>
    </row>
    <row r="1433" spans="5:26" x14ac:dyDescent="0.25">
      <c r="E1433" s="57"/>
      <c r="F1433" s="57"/>
      <c r="G1433" s="70"/>
      <c r="H1433" s="71"/>
      <c r="I1433" s="70"/>
      <c r="J1433" s="61"/>
      <c r="K1433" s="61"/>
      <c r="N1433" s="120">
        <f t="shared" si="284"/>
        <v>0</v>
      </c>
      <c r="O1433" s="120">
        <f t="shared" si="285"/>
        <v>0</v>
      </c>
      <c r="P1433" s="121">
        <f t="shared" si="286"/>
        <v>0</v>
      </c>
      <c r="Q1433" s="121">
        <f t="shared" si="287"/>
        <v>0</v>
      </c>
      <c r="R1433" s="122">
        <f t="shared" si="288"/>
        <v>24</v>
      </c>
      <c r="S1433" s="120">
        <f t="shared" si="289"/>
        <v>1</v>
      </c>
      <c r="T1433" s="120">
        <f t="shared" si="290"/>
        <v>1</v>
      </c>
      <c r="U1433" s="149"/>
      <c r="V1433" s="142">
        <f>+IF(M1433&lt;&gt;0,($L1433*(Lister!$F$11+Lister!$F$10*($K1433+1000)/1000)+($J1433-$L1433)*Lister!$F$9)*1.05/$M1433/60,0)</f>
        <v>0</v>
      </c>
      <c r="W1433" s="142"/>
      <c r="X1433" s="158">
        <f t="shared" si="283"/>
        <v>0</v>
      </c>
      <c r="Y1433" s="121">
        <f t="shared" si="291"/>
        <v>0</v>
      </c>
      <c r="Z1433" s="121">
        <f t="shared" si="292"/>
        <v>0</v>
      </c>
    </row>
    <row r="1434" spans="5:26" x14ac:dyDescent="0.25">
      <c r="E1434" s="57"/>
      <c r="F1434" s="57"/>
      <c r="G1434" s="70"/>
      <c r="H1434" s="71"/>
      <c r="I1434" s="70"/>
      <c r="J1434" s="61"/>
      <c r="K1434" s="61"/>
      <c r="N1434" s="120">
        <f t="shared" si="284"/>
        <v>0</v>
      </c>
      <c r="O1434" s="120">
        <f t="shared" si="285"/>
        <v>0</v>
      </c>
      <c r="P1434" s="121">
        <f t="shared" si="286"/>
        <v>0</v>
      </c>
      <c r="Q1434" s="121">
        <f t="shared" si="287"/>
        <v>0</v>
      </c>
      <c r="R1434" s="122">
        <f t="shared" si="288"/>
        <v>24</v>
      </c>
      <c r="S1434" s="120">
        <f t="shared" si="289"/>
        <v>1</v>
      </c>
      <c r="T1434" s="120">
        <f t="shared" si="290"/>
        <v>1</v>
      </c>
      <c r="U1434" s="149"/>
      <c r="V1434" s="142">
        <f>+IF(M1434&lt;&gt;0,($L1434*(Lister!$F$11+Lister!$F$10*($K1434+1000)/1000)+($J1434-$L1434)*Lister!$F$9)*1.05/$M1434/60,0)</f>
        <v>0</v>
      </c>
      <c r="W1434" s="142"/>
      <c r="X1434" s="158">
        <f t="shared" si="283"/>
        <v>0</v>
      </c>
      <c r="Y1434" s="121">
        <f t="shared" si="291"/>
        <v>0</v>
      </c>
      <c r="Z1434" s="121">
        <f t="shared" si="292"/>
        <v>0</v>
      </c>
    </row>
    <row r="1435" spans="5:26" x14ac:dyDescent="0.25">
      <c r="E1435" s="57"/>
      <c r="F1435" s="57"/>
      <c r="G1435" s="70"/>
      <c r="H1435" s="71"/>
      <c r="I1435" s="70"/>
      <c r="J1435" s="61"/>
      <c r="K1435" s="61"/>
      <c r="N1435" s="120">
        <f t="shared" si="284"/>
        <v>0</v>
      </c>
      <c r="O1435" s="120">
        <f t="shared" si="285"/>
        <v>0</v>
      </c>
      <c r="P1435" s="121">
        <f t="shared" si="286"/>
        <v>0</v>
      </c>
      <c r="Q1435" s="121">
        <f t="shared" si="287"/>
        <v>0</v>
      </c>
      <c r="R1435" s="122">
        <f t="shared" si="288"/>
        <v>24</v>
      </c>
      <c r="S1435" s="120">
        <f t="shared" si="289"/>
        <v>1</v>
      </c>
      <c r="T1435" s="120">
        <f t="shared" si="290"/>
        <v>1</v>
      </c>
      <c r="U1435" s="149"/>
      <c r="V1435" s="142">
        <f>+IF(M1435&lt;&gt;0,($L1435*(Lister!$F$11+Lister!$F$10*($K1435+1000)/1000)+($J1435-$L1435)*Lister!$F$9)*1.05/$M1435/60,0)</f>
        <v>0</v>
      </c>
      <c r="W1435" s="142"/>
      <c r="X1435" s="158">
        <f t="shared" si="283"/>
        <v>0</v>
      </c>
      <c r="Y1435" s="121">
        <f t="shared" si="291"/>
        <v>0</v>
      </c>
      <c r="Z1435" s="121">
        <f t="shared" si="292"/>
        <v>0</v>
      </c>
    </row>
    <row r="1436" spans="5:26" x14ac:dyDescent="0.25">
      <c r="E1436" s="57"/>
      <c r="F1436" s="57"/>
      <c r="G1436" s="70"/>
      <c r="H1436" s="71"/>
      <c r="I1436" s="70"/>
      <c r="J1436" s="61"/>
      <c r="K1436" s="61"/>
      <c r="N1436" s="120">
        <f t="shared" si="284"/>
        <v>0</v>
      </c>
      <c r="O1436" s="120">
        <f t="shared" si="285"/>
        <v>0</v>
      </c>
      <c r="P1436" s="121">
        <f t="shared" si="286"/>
        <v>0</v>
      </c>
      <c r="Q1436" s="121">
        <f t="shared" si="287"/>
        <v>0</v>
      </c>
      <c r="R1436" s="122">
        <f t="shared" si="288"/>
        <v>24</v>
      </c>
      <c r="S1436" s="120">
        <f t="shared" si="289"/>
        <v>1</v>
      </c>
      <c r="T1436" s="120">
        <f t="shared" si="290"/>
        <v>1</v>
      </c>
      <c r="U1436" s="149"/>
      <c r="V1436" s="142">
        <f>+IF(M1436&lt;&gt;0,($L1436*(Lister!$F$11+Lister!$F$10*($K1436+1000)/1000)+($J1436-$L1436)*Lister!$F$9)*1.05/$M1436/60,0)</f>
        <v>0</v>
      </c>
      <c r="W1436" s="142"/>
      <c r="X1436" s="158">
        <f t="shared" si="283"/>
        <v>0</v>
      </c>
      <c r="Y1436" s="121">
        <f t="shared" si="291"/>
        <v>0</v>
      </c>
      <c r="Z1436" s="121">
        <f t="shared" si="292"/>
        <v>0</v>
      </c>
    </row>
    <row r="1437" spans="5:26" x14ac:dyDescent="0.25">
      <c r="E1437" s="57"/>
      <c r="F1437" s="57"/>
      <c r="G1437" s="70"/>
      <c r="H1437" s="71"/>
      <c r="I1437" s="70"/>
      <c r="J1437" s="61"/>
      <c r="K1437" s="61"/>
      <c r="N1437" s="120">
        <f t="shared" si="284"/>
        <v>0</v>
      </c>
      <c r="O1437" s="120">
        <f t="shared" si="285"/>
        <v>0</v>
      </c>
      <c r="P1437" s="121">
        <f t="shared" si="286"/>
        <v>0</v>
      </c>
      <c r="Q1437" s="121">
        <f t="shared" si="287"/>
        <v>0</v>
      </c>
      <c r="R1437" s="122">
        <f t="shared" si="288"/>
        <v>24</v>
      </c>
      <c r="S1437" s="120">
        <f t="shared" si="289"/>
        <v>1</v>
      </c>
      <c r="T1437" s="120">
        <f t="shared" si="290"/>
        <v>1</v>
      </c>
      <c r="U1437" s="149"/>
      <c r="V1437" s="142">
        <f>+IF(M1437&lt;&gt;0,($L1437*(Lister!$F$11+Lister!$F$10*($K1437+1000)/1000)+($J1437-$L1437)*Lister!$F$9)*1.05/$M1437/60,0)</f>
        <v>0</v>
      </c>
      <c r="W1437" s="142"/>
      <c r="X1437" s="158">
        <f t="shared" si="283"/>
        <v>0</v>
      </c>
      <c r="Y1437" s="121">
        <f t="shared" si="291"/>
        <v>0</v>
      </c>
      <c r="Z1437" s="121">
        <f t="shared" si="292"/>
        <v>0</v>
      </c>
    </row>
    <row r="1438" spans="5:26" x14ac:dyDescent="0.25">
      <c r="E1438" s="57"/>
      <c r="F1438" s="57"/>
      <c r="G1438" s="70"/>
      <c r="H1438" s="71"/>
      <c r="I1438" s="70"/>
      <c r="J1438" s="61"/>
      <c r="K1438" s="61"/>
      <c r="N1438" s="120">
        <f t="shared" si="284"/>
        <v>0</v>
      </c>
      <c r="O1438" s="120">
        <f t="shared" si="285"/>
        <v>0</v>
      </c>
      <c r="P1438" s="121">
        <f t="shared" si="286"/>
        <v>0</v>
      </c>
      <c r="Q1438" s="121">
        <f t="shared" si="287"/>
        <v>0</v>
      </c>
      <c r="R1438" s="122">
        <f t="shared" si="288"/>
        <v>24</v>
      </c>
      <c r="S1438" s="120">
        <f t="shared" si="289"/>
        <v>1</v>
      </c>
      <c r="T1438" s="120">
        <f t="shared" si="290"/>
        <v>1</v>
      </c>
      <c r="U1438" s="149"/>
      <c r="V1438" s="142">
        <f>+IF(M1438&lt;&gt;0,($L1438*(Lister!$F$11+Lister!$F$10*($K1438+1000)/1000)+($J1438-$L1438)*Lister!$F$9)*1.05/$M1438/60,0)</f>
        <v>0</v>
      </c>
      <c r="W1438" s="142"/>
      <c r="X1438" s="158">
        <f t="shared" si="283"/>
        <v>0</v>
      </c>
      <c r="Y1438" s="121">
        <f t="shared" si="291"/>
        <v>0</v>
      </c>
      <c r="Z1438" s="121">
        <f t="shared" si="292"/>
        <v>0</v>
      </c>
    </row>
    <row r="1439" spans="5:26" x14ac:dyDescent="0.25">
      <c r="E1439" s="57"/>
      <c r="F1439" s="57"/>
      <c r="G1439" s="70"/>
      <c r="H1439" s="71"/>
      <c r="I1439" s="70"/>
      <c r="J1439" s="61"/>
      <c r="K1439" s="61"/>
      <c r="N1439" s="120">
        <f t="shared" si="284"/>
        <v>0</v>
      </c>
      <c r="O1439" s="120">
        <f t="shared" si="285"/>
        <v>0</v>
      </c>
      <c r="P1439" s="121">
        <f t="shared" si="286"/>
        <v>0</v>
      </c>
      <c r="Q1439" s="121">
        <f t="shared" si="287"/>
        <v>0</v>
      </c>
      <c r="R1439" s="122">
        <f t="shared" si="288"/>
        <v>24</v>
      </c>
      <c r="S1439" s="120">
        <f t="shared" si="289"/>
        <v>1</v>
      </c>
      <c r="T1439" s="120">
        <f t="shared" si="290"/>
        <v>1</v>
      </c>
      <c r="U1439" s="149"/>
      <c r="V1439" s="142">
        <f>+IF(M1439&lt;&gt;0,($L1439*(Lister!$F$11+Lister!$F$10*($K1439+1000)/1000)+($J1439-$L1439)*Lister!$F$9)*1.05/$M1439/60,0)</f>
        <v>0</v>
      </c>
      <c r="W1439" s="142"/>
      <c r="X1439" s="158">
        <f t="shared" si="283"/>
        <v>0</v>
      </c>
      <c r="Y1439" s="121">
        <f t="shared" si="291"/>
        <v>0</v>
      </c>
      <c r="Z1439" s="121">
        <f t="shared" si="292"/>
        <v>0</v>
      </c>
    </row>
    <row r="1440" spans="5:26" x14ac:dyDescent="0.25">
      <c r="E1440" s="57"/>
      <c r="F1440" s="57"/>
      <c r="G1440" s="70"/>
      <c r="H1440" s="71"/>
      <c r="I1440" s="70"/>
      <c r="J1440" s="61"/>
      <c r="K1440" s="61"/>
      <c r="N1440" s="120">
        <f t="shared" si="284"/>
        <v>0</v>
      </c>
      <c r="O1440" s="120">
        <f t="shared" si="285"/>
        <v>0</v>
      </c>
      <c r="P1440" s="121">
        <f t="shared" si="286"/>
        <v>0</v>
      </c>
      <c r="Q1440" s="121">
        <f t="shared" si="287"/>
        <v>0</v>
      </c>
      <c r="R1440" s="122">
        <f t="shared" si="288"/>
        <v>24</v>
      </c>
      <c r="S1440" s="120">
        <f t="shared" si="289"/>
        <v>1</v>
      </c>
      <c r="T1440" s="120">
        <f t="shared" si="290"/>
        <v>1</v>
      </c>
      <c r="U1440" s="149"/>
      <c r="V1440" s="142">
        <f>+IF(M1440&lt;&gt;0,($L1440*(Lister!$F$11+Lister!$F$10*($K1440+1000)/1000)+($J1440-$L1440)*Lister!$F$9)*1.05/$M1440/60,0)</f>
        <v>0</v>
      </c>
      <c r="W1440" s="142"/>
      <c r="X1440" s="158">
        <f t="shared" si="283"/>
        <v>0</v>
      </c>
      <c r="Y1440" s="121">
        <f t="shared" si="291"/>
        <v>0</v>
      </c>
      <c r="Z1440" s="121">
        <f t="shared" si="292"/>
        <v>0</v>
      </c>
    </row>
    <row r="1441" spans="5:26" x14ac:dyDescent="0.25">
      <c r="E1441" s="57"/>
      <c r="F1441" s="57"/>
      <c r="G1441" s="70"/>
      <c r="H1441" s="71"/>
      <c r="I1441" s="70"/>
      <c r="J1441" s="61"/>
      <c r="K1441" s="61"/>
      <c r="N1441" s="120">
        <f t="shared" si="284"/>
        <v>0</v>
      </c>
      <c r="O1441" s="120">
        <f t="shared" si="285"/>
        <v>0</v>
      </c>
      <c r="P1441" s="121">
        <f t="shared" si="286"/>
        <v>0</v>
      </c>
      <c r="Q1441" s="121">
        <f t="shared" si="287"/>
        <v>0</v>
      </c>
      <c r="R1441" s="122">
        <f t="shared" si="288"/>
        <v>24</v>
      </c>
      <c r="S1441" s="120">
        <f t="shared" si="289"/>
        <v>1</v>
      </c>
      <c r="T1441" s="120">
        <f t="shared" si="290"/>
        <v>1</v>
      </c>
      <c r="U1441" s="149"/>
      <c r="V1441" s="142">
        <f>+IF(M1441&lt;&gt;0,($L1441*(Lister!$F$11+Lister!$F$10*($K1441+1000)/1000)+($J1441-$L1441)*Lister!$F$9)*1.05/$M1441/60,0)</f>
        <v>0</v>
      </c>
      <c r="W1441" s="142"/>
      <c r="X1441" s="158">
        <f t="shared" si="283"/>
        <v>0</v>
      </c>
      <c r="Y1441" s="121">
        <f t="shared" si="291"/>
        <v>0</v>
      </c>
      <c r="Z1441" s="121">
        <f t="shared" si="292"/>
        <v>0</v>
      </c>
    </row>
    <row r="1442" spans="5:26" x14ac:dyDescent="0.25">
      <c r="E1442" s="57"/>
      <c r="F1442" s="57"/>
      <c r="G1442" s="70"/>
      <c r="H1442" s="71"/>
      <c r="I1442" s="70"/>
      <c r="J1442" s="61"/>
      <c r="K1442" s="61"/>
      <c r="N1442" s="120">
        <f t="shared" si="284"/>
        <v>0</v>
      </c>
      <c r="O1442" s="120">
        <f t="shared" si="285"/>
        <v>0</v>
      </c>
      <c r="P1442" s="121">
        <f t="shared" si="286"/>
        <v>0</v>
      </c>
      <c r="Q1442" s="121">
        <f t="shared" si="287"/>
        <v>0</v>
      </c>
      <c r="R1442" s="122">
        <f t="shared" si="288"/>
        <v>24</v>
      </c>
      <c r="S1442" s="120">
        <f t="shared" si="289"/>
        <v>1</v>
      </c>
      <c r="T1442" s="120">
        <f t="shared" si="290"/>
        <v>1</v>
      </c>
      <c r="U1442" s="149"/>
      <c r="V1442" s="142">
        <f>+IF(M1442&lt;&gt;0,($L1442*(Lister!$F$11+Lister!$F$10*($K1442+1000)/1000)+($J1442-$L1442)*Lister!$F$9)*1.05/$M1442/60,0)</f>
        <v>0</v>
      </c>
      <c r="W1442" s="142"/>
      <c r="X1442" s="158">
        <f t="shared" si="283"/>
        <v>0</v>
      </c>
      <c r="Y1442" s="121">
        <f t="shared" si="291"/>
        <v>0</v>
      </c>
      <c r="Z1442" s="121">
        <f t="shared" si="292"/>
        <v>0</v>
      </c>
    </row>
    <row r="1443" spans="5:26" x14ac:dyDescent="0.25">
      <c r="E1443" s="57"/>
      <c r="F1443" s="57"/>
      <c r="G1443" s="70"/>
      <c r="H1443" s="71"/>
      <c r="I1443" s="70"/>
      <c r="J1443" s="61"/>
      <c r="K1443" s="61"/>
      <c r="N1443" s="120">
        <f t="shared" si="284"/>
        <v>0</v>
      </c>
      <c r="O1443" s="120">
        <f t="shared" si="285"/>
        <v>0</v>
      </c>
      <c r="P1443" s="121">
        <f t="shared" si="286"/>
        <v>0</v>
      </c>
      <c r="Q1443" s="121">
        <f t="shared" si="287"/>
        <v>0</v>
      </c>
      <c r="R1443" s="122">
        <f t="shared" si="288"/>
        <v>24</v>
      </c>
      <c r="S1443" s="120">
        <f t="shared" si="289"/>
        <v>1</v>
      </c>
      <c r="T1443" s="120">
        <f t="shared" si="290"/>
        <v>1</v>
      </c>
      <c r="U1443" s="149"/>
      <c r="V1443" s="142">
        <f>+IF(M1443&lt;&gt;0,($L1443*(Lister!$F$11+Lister!$F$10*($K1443+1000)/1000)+($J1443-$L1443)*Lister!$F$9)*1.05/$M1443/60,0)</f>
        <v>0</v>
      </c>
      <c r="W1443" s="142"/>
      <c r="X1443" s="158">
        <f t="shared" si="283"/>
        <v>0</v>
      </c>
      <c r="Y1443" s="121">
        <f t="shared" si="291"/>
        <v>0</v>
      </c>
      <c r="Z1443" s="121">
        <f t="shared" si="292"/>
        <v>0</v>
      </c>
    </row>
    <row r="1444" spans="5:26" x14ac:dyDescent="0.25">
      <c r="E1444" s="57"/>
      <c r="F1444" s="57"/>
      <c r="G1444" s="70"/>
      <c r="H1444" s="71"/>
      <c r="I1444" s="70"/>
      <c r="J1444" s="61"/>
      <c r="K1444" s="61"/>
      <c r="N1444" s="120">
        <f t="shared" si="284"/>
        <v>0</v>
      </c>
      <c r="O1444" s="120">
        <f t="shared" si="285"/>
        <v>0</v>
      </c>
      <c r="P1444" s="121">
        <f t="shared" si="286"/>
        <v>0</v>
      </c>
      <c r="Q1444" s="121">
        <f t="shared" si="287"/>
        <v>0</v>
      </c>
      <c r="R1444" s="122">
        <f t="shared" si="288"/>
        <v>24</v>
      </c>
      <c r="S1444" s="120">
        <f t="shared" si="289"/>
        <v>1</v>
      </c>
      <c r="T1444" s="120">
        <f t="shared" si="290"/>
        <v>1</v>
      </c>
      <c r="U1444" s="149"/>
      <c r="V1444" s="142">
        <f>+IF(M1444&lt;&gt;0,($L1444*(Lister!$F$11+Lister!$F$10*($K1444+1000)/1000)+($J1444-$L1444)*Lister!$F$9)*1.05/$M1444/60,0)</f>
        <v>0</v>
      </c>
      <c r="W1444" s="142"/>
      <c r="X1444" s="158">
        <f t="shared" si="283"/>
        <v>0</v>
      </c>
      <c r="Y1444" s="121">
        <f t="shared" si="291"/>
        <v>0</v>
      </c>
      <c r="Z1444" s="121">
        <f t="shared" si="292"/>
        <v>0</v>
      </c>
    </row>
    <row r="1445" spans="5:26" x14ac:dyDescent="0.25">
      <c r="E1445" s="57"/>
      <c r="F1445" s="57"/>
      <c r="G1445" s="70"/>
      <c r="H1445" s="71"/>
      <c r="I1445" s="70"/>
      <c r="J1445" s="61"/>
      <c r="K1445" s="61"/>
      <c r="N1445" s="120">
        <f t="shared" si="284"/>
        <v>0</v>
      </c>
      <c r="O1445" s="120">
        <f t="shared" si="285"/>
        <v>0</v>
      </c>
      <c r="P1445" s="121">
        <f t="shared" si="286"/>
        <v>0</v>
      </c>
      <c r="Q1445" s="121">
        <f t="shared" si="287"/>
        <v>0</v>
      </c>
      <c r="R1445" s="122">
        <f t="shared" si="288"/>
        <v>24</v>
      </c>
      <c r="S1445" s="120">
        <f t="shared" si="289"/>
        <v>1</v>
      </c>
      <c r="T1445" s="120">
        <f t="shared" si="290"/>
        <v>1</v>
      </c>
      <c r="U1445" s="149"/>
      <c r="V1445" s="142">
        <f>+IF(M1445&lt;&gt;0,($L1445*(Lister!$F$11+Lister!$F$10*($K1445+1000)/1000)+($J1445-$L1445)*Lister!$F$9)*1.05/$M1445/60,0)</f>
        <v>0</v>
      </c>
      <c r="W1445" s="142"/>
      <c r="X1445" s="158">
        <f t="shared" si="283"/>
        <v>0</v>
      </c>
      <c r="Y1445" s="121">
        <f t="shared" si="291"/>
        <v>0</v>
      </c>
      <c r="Z1445" s="121">
        <f t="shared" si="292"/>
        <v>0</v>
      </c>
    </row>
    <row r="1446" spans="5:26" x14ac:dyDescent="0.25">
      <c r="E1446" s="57"/>
      <c r="F1446" s="57"/>
      <c r="G1446" s="70"/>
      <c r="H1446" s="71"/>
      <c r="I1446" s="70"/>
      <c r="J1446" s="61"/>
      <c r="K1446" s="61"/>
      <c r="N1446" s="120">
        <f t="shared" si="284"/>
        <v>0</v>
      </c>
      <c r="O1446" s="120">
        <f t="shared" si="285"/>
        <v>0</v>
      </c>
      <c r="P1446" s="121">
        <f t="shared" si="286"/>
        <v>0</v>
      </c>
      <c r="Q1446" s="121">
        <f t="shared" si="287"/>
        <v>0</v>
      </c>
      <c r="R1446" s="122">
        <f t="shared" si="288"/>
        <v>24</v>
      </c>
      <c r="S1446" s="120">
        <f t="shared" si="289"/>
        <v>1</v>
      </c>
      <c r="T1446" s="120">
        <f t="shared" si="290"/>
        <v>1</v>
      </c>
      <c r="U1446" s="149"/>
      <c r="V1446" s="142">
        <f>+IF(M1446&lt;&gt;0,($L1446*(Lister!$F$11+Lister!$F$10*($K1446+1000)/1000)+($J1446-$L1446)*Lister!$F$9)*1.05/$M1446/60,0)</f>
        <v>0</v>
      </c>
      <c r="W1446" s="142"/>
      <c r="X1446" s="158">
        <f t="shared" si="283"/>
        <v>0</v>
      </c>
      <c r="Y1446" s="121">
        <f t="shared" si="291"/>
        <v>0</v>
      </c>
      <c r="Z1446" s="121">
        <f t="shared" si="292"/>
        <v>0</v>
      </c>
    </row>
    <row r="1447" spans="5:26" x14ac:dyDescent="0.25">
      <c r="E1447" s="57"/>
      <c r="F1447" s="57"/>
      <c r="G1447" s="70"/>
      <c r="H1447" s="71"/>
      <c r="I1447" s="70"/>
      <c r="J1447" s="61"/>
      <c r="K1447" s="61"/>
      <c r="N1447" s="120">
        <f t="shared" si="284"/>
        <v>0</v>
      </c>
      <c r="O1447" s="120">
        <f t="shared" si="285"/>
        <v>0</v>
      </c>
      <c r="P1447" s="121">
        <f t="shared" si="286"/>
        <v>0</v>
      </c>
      <c r="Q1447" s="121">
        <f t="shared" si="287"/>
        <v>0</v>
      </c>
      <c r="R1447" s="122">
        <f t="shared" si="288"/>
        <v>24</v>
      </c>
      <c r="S1447" s="120">
        <f t="shared" si="289"/>
        <v>1</v>
      </c>
      <c r="T1447" s="120">
        <f t="shared" si="290"/>
        <v>1</v>
      </c>
      <c r="U1447" s="149"/>
      <c r="V1447" s="142">
        <f>+IF(M1447&lt;&gt;0,($L1447*(Lister!$F$11+Lister!$F$10*($K1447+1000)/1000)+($J1447-$L1447)*Lister!$F$9)*1.05/$M1447/60,0)</f>
        <v>0</v>
      </c>
      <c r="W1447" s="142"/>
      <c r="X1447" s="158">
        <f t="shared" si="283"/>
        <v>0</v>
      </c>
      <c r="Y1447" s="121">
        <f t="shared" si="291"/>
        <v>0</v>
      </c>
      <c r="Z1447" s="121">
        <f t="shared" si="292"/>
        <v>0</v>
      </c>
    </row>
    <row r="1448" spans="5:26" x14ac:dyDescent="0.25">
      <c r="E1448" s="57"/>
      <c r="F1448" s="57"/>
      <c r="G1448" s="70"/>
      <c r="H1448" s="71"/>
      <c r="I1448" s="70"/>
      <c r="J1448" s="61"/>
      <c r="K1448" s="61"/>
      <c r="N1448" s="120">
        <f t="shared" si="284"/>
        <v>0</v>
      </c>
      <c r="O1448" s="120">
        <f t="shared" si="285"/>
        <v>0</v>
      </c>
      <c r="P1448" s="121">
        <f t="shared" si="286"/>
        <v>0</v>
      </c>
      <c r="Q1448" s="121">
        <f t="shared" si="287"/>
        <v>0</v>
      </c>
      <c r="R1448" s="122">
        <f t="shared" si="288"/>
        <v>24</v>
      </c>
      <c r="S1448" s="120">
        <f t="shared" si="289"/>
        <v>1</v>
      </c>
      <c r="T1448" s="120">
        <f t="shared" si="290"/>
        <v>1</v>
      </c>
      <c r="U1448" s="149"/>
      <c r="V1448" s="142">
        <f>+IF(M1448&lt;&gt;0,($L1448*(Lister!$F$11+Lister!$F$10*($K1448+1000)/1000)+($J1448-$L1448)*Lister!$F$9)*1.05/$M1448/60,0)</f>
        <v>0</v>
      </c>
      <c r="W1448" s="142"/>
      <c r="X1448" s="158">
        <f t="shared" si="283"/>
        <v>0</v>
      </c>
      <c r="Y1448" s="121">
        <f t="shared" si="291"/>
        <v>0</v>
      </c>
      <c r="Z1448" s="121">
        <f t="shared" si="292"/>
        <v>0</v>
      </c>
    </row>
    <row r="1449" spans="5:26" x14ac:dyDescent="0.25">
      <c r="E1449" s="57"/>
      <c r="F1449" s="57"/>
      <c r="G1449" s="70"/>
      <c r="H1449" s="71"/>
      <c r="I1449" s="70"/>
      <c r="J1449" s="61"/>
      <c r="K1449" s="61"/>
      <c r="N1449" s="120">
        <f t="shared" si="284"/>
        <v>0</v>
      </c>
      <c r="O1449" s="120">
        <f t="shared" si="285"/>
        <v>0</v>
      </c>
      <c r="P1449" s="121">
        <f t="shared" si="286"/>
        <v>0</v>
      </c>
      <c r="Q1449" s="121">
        <f t="shared" si="287"/>
        <v>0</v>
      </c>
      <c r="R1449" s="122">
        <f t="shared" si="288"/>
        <v>24</v>
      </c>
      <c r="S1449" s="120">
        <f t="shared" si="289"/>
        <v>1</v>
      </c>
      <c r="T1449" s="120">
        <f t="shared" si="290"/>
        <v>1</v>
      </c>
      <c r="U1449" s="149"/>
      <c r="V1449" s="142">
        <f>+IF(M1449&lt;&gt;0,($L1449*(Lister!$F$11+Lister!$F$10*($K1449+1000)/1000)+($J1449-$L1449)*Lister!$F$9)*1.05/$M1449/60,0)</f>
        <v>0</v>
      </c>
      <c r="W1449" s="142"/>
      <c r="X1449" s="158">
        <f t="shared" si="283"/>
        <v>0</v>
      </c>
      <c r="Y1449" s="121">
        <f t="shared" si="291"/>
        <v>0</v>
      </c>
      <c r="Z1449" s="121">
        <f t="shared" si="292"/>
        <v>0</v>
      </c>
    </row>
    <row r="1450" spans="5:26" x14ac:dyDescent="0.25">
      <c r="E1450" s="57"/>
      <c r="F1450" s="57"/>
      <c r="G1450" s="70"/>
      <c r="H1450" s="71"/>
      <c r="I1450" s="70"/>
      <c r="J1450" s="61"/>
      <c r="K1450" s="61"/>
      <c r="N1450" s="120">
        <f t="shared" si="284"/>
        <v>0</v>
      </c>
      <c r="O1450" s="120">
        <f t="shared" si="285"/>
        <v>0</v>
      </c>
      <c r="P1450" s="121">
        <f t="shared" si="286"/>
        <v>0</v>
      </c>
      <c r="Q1450" s="121">
        <f t="shared" si="287"/>
        <v>0</v>
      </c>
      <c r="R1450" s="122">
        <f t="shared" si="288"/>
        <v>24</v>
      </c>
      <c r="S1450" s="120">
        <f t="shared" si="289"/>
        <v>1</v>
      </c>
      <c r="T1450" s="120">
        <f t="shared" si="290"/>
        <v>1</v>
      </c>
      <c r="U1450" s="149"/>
      <c r="V1450" s="142">
        <f>+IF(M1450&lt;&gt;0,($L1450*(Lister!$F$11+Lister!$F$10*($K1450+1000)/1000)+($J1450-$L1450)*Lister!$F$9)*1.05/$M1450/60,0)</f>
        <v>0</v>
      </c>
      <c r="W1450" s="142"/>
      <c r="X1450" s="158">
        <f t="shared" si="283"/>
        <v>0</v>
      </c>
      <c r="Y1450" s="121">
        <f t="shared" si="291"/>
        <v>0</v>
      </c>
      <c r="Z1450" s="121">
        <f t="shared" si="292"/>
        <v>0</v>
      </c>
    </row>
    <row r="1451" spans="5:26" x14ac:dyDescent="0.25">
      <c r="E1451" s="57"/>
      <c r="F1451" s="57"/>
      <c r="G1451" s="70"/>
      <c r="H1451" s="71"/>
      <c r="I1451" s="70"/>
      <c r="J1451" s="61"/>
      <c r="K1451" s="61"/>
      <c r="N1451" s="120">
        <f t="shared" si="284"/>
        <v>0</v>
      </c>
      <c r="O1451" s="120">
        <f t="shared" si="285"/>
        <v>0</v>
      </c>
      <c r="P1451" s="121">
        <f t="shared" si="286"/>
        <v>0</v>
      </c>
      <c r="Q1451" s="121">
        <f t="shared" si="287"/>
        <v>0</v>
      </c>
      <c r="R1451" s="122">
        <f t="shared" si="288"/>
        <v>24</v>
      </c>
      <c r="S1451" s="120">
        <f t="shared" si="289"/>
        <v>1</v>
      </c>
      <c r="T1451" s="120">
        <f t="shared" si="290"/>
        <v>1</v>
      </c>
      <c r="U1451" s="149"/>
      <c r="V1451" s="142">
        <f>+IF(M1451&lt;&gt;0,($L1451*(Lister!$F$11+Lister!$F$10*($K1451+1000)/1000)+($J1451-$L1451)*Lister!$F$9)*1.05/$M1451/60,0)</f>
        <v>0</v>
      </c>
      <c r="W1451" s="142"/>
      <c r="X1451" s="158">
        <f t="shared" si="283"/>
        <v>0</v>
      </c>
      <c r="Y1451" s="121">
        <f t="shared" si="291"/>
        <v>0</v>
      </c>
      <c r="Z1451" s="121">
        <f t="shared" si="292"/>
        <v>0</v>
      </c>
    </row>
    <row r="1452" spans="5:26" x14ac:dyDescent="0.25">
      <c r="E1452" s="57"/>
      <c r="F1452" s="57"/>
      <c r="G1452" s="70"/>
      <c r="H1452" s="71"/>
      <c r="I1452" s="70"/>
      <c r="J1452" s="61"/>
      <c r="K1452" s="61"/>
      <c r="N1452" s="120">
        <f t="shared" si="284"/>
        <v>0</v>
      </c>
      <c r="O1452" s="120">
        <f t="shared" si="285"/>
        <v>0</v>
      </c>
      <c r="P1452" s="121">
        <f t="shared" si="286"/>
        <v>0</v>
      </c>
      <c r="Q1452" s="121">
        <f t="shared" si="287"/>
        <v>0</v>
      </c>
      <c r="R1452" s="122">
        <f t="shared" si="288"/>
        <v>24</v>
      </c>
      <c r="S1452" s="120">
        <f t="shared" si="289"/>
        <v>1</v>
      </c>
      <c r="T1452" s="120">
        <f t="shared" si="290"/>
        <v>1</v>
      </c>
      <c r="U1452" s="149"/>
      <c r="V1452" s="142">
        <f>+IF(M1452&lt;&gt;0,($L1452*(Lister!$F$11+Lister!$F$10*($K1452+1000)/1000)+($J1452-$L1452)*Lister!$F$9)*1.05/$M1452/60,0)</f>
        <v>0</v>
      </c>
      <c r="W1452" s="142"/>
      <c r="X1452" s="158">
        <f t="shared" si="283"/>
        <v>0</v>
      </c>
      <c r="Y1452" s="121">
        <f t="shared" si="291"/>
        <v>0</v>
      </c>
      <c r="Z1452" s="121">
        <f t="shared" si="292"/>
        <v>0</v>
      </c>
    </row>
    <row r="1453" spans="5:26" x14ac:dyDescent="0.25">
      <c r="E1453" s="57"/>
      <c r="F1453" s="57"/>
      <c r="G1453" s="70"/>
      <c r="H1453" s="71"/>
      <c r="I1453" s="70"/>
      <c r="J1453" s="61"/>
      <c r="K1453" s="61"/>
      <c r="N1453" s="120">
        <f t="shared" si="284"/>
        <v>0</v>
      </c>
      <c r="O1453" s="120">
        <f t="shared" si="285"/>
        <v>0</v>
      </c>
      <c r="P1453" s="121">
        <f t="shared" si="286"/>
        <v>0</v>
      </c>
      <c r="Q1453" s="121">
        <f t="shared" si="287"/>
        <v>0</v>
      </c>
      <c r="R1453" s="122">
        <f t="shared" si="288"/>
        <v>24</v>
      </c>
      <c r="S1453" s="120">
        <f t="shared" si="289"/>
        <v>1</v>
      </c>
      <c r="T1453" s="120">
        <f t="shared" si="290"/>
        <v>1</v>
      </c>
      <c r="U1453" s="149"/>
      <c r="V1453" s="142">
        <f>+IF(M1453&lt;&gt;0,($L1453*(Lister!$F$11+Lister!$F$10*($K1453+1000)/1000)+($J1453-$L1453)*Lister!$F$9)*1.05/$M1453/60,0)</f>
        <v>0</v>
      </c>
      <c r="W1453" s="142"/>
      <c r="X1453" s="158">
        <f t="shared" si="283"/>
        <v>0</v>
      </c>
      <c r="Y1453" s="121">
        <f t="shared" si="291"/>
        <v>0</v>
      </c>
      <c r="Z1453" s="121">
        <f t="shared" si="292"/>
        <v>0</v>
      </c>
    </row>
    <row r="1454" spans="5:26" x14ac:dyDescent="0.25">
      <c r="E1454" s="57"/>
      <c r="F1454" s="57"/>
      <c r="G1454" s="70"/>
      <c r="H1454" s="71"/>
      <c r="I1454" s="70"/>
      <c r="J1454" s="61"/>
      <c r="K1454" s="61"/>
      <c r="N1454" s="120">
        <f t="shared" si="284"/>
        <v>0</v>
      </c>
      <c r="O1454" s="120">
        <f t="shared" si="285"/>
        <v>0</v>
      </c>
      <c r="P1454" s="121">
        <f t="shared" si="286"/>
        <v>0</v>
      </c>
      <c r="Q1454" s="121">
        <f t="shared" si="287"/>
        <v>0</v>
      </c>
      <c r="R1454" s="122">
        <f t="shared" si="288"/>
        <v>24</v>
      </c>
      <c r="S1454" s="120">
        <f t="shared" si="289"/>
        <v>1</v>
      </c>
      <c r="T1454" s="120">
        <f t="shared" si="290"/>
        <v>1</v>
      </c>
      <c r="U1454" s="149"/>
      <c r="V1454" s="142">
        <f>+IF(M1454&lt;&gt;0,($L1454*(Lister!$F$11+Lister!$F$10*($K1454+1000)/1000)+($J1454-$L1454)*Lister!$F$9)*1.05/$M1454/60,0)</f>
        <v>0</v>
      </c>
      <c r="W1454" s="142"/>
      <c r="X1454" s="158">
        <f t="shared" si="283"/>
        <v>0</v>
      </c>
      <c r="Y1454" s="121">
        <f t="shared" si="291"/>
        <v>0</v>
      </c>
      <c r="Z1454" s="121">
        <f t="shared" si="292"/>
        <v>0</v>
      </c>
    </row>
    <row r="1455" spans="5:26" x14ac:dyDescent="0.25">
      <c r="E1455" s="57"/>
      <c r="F1455" s="57"/>
      <c r="G1455" s="70"/>
      <c r="H1455" s="71"/>
      <c r="I1455" s="70"/>
      <c r="J1455" s="61"/>
      <c r="K1455" s="61"/>
      <c r="N1455" s="120">
        <f t="shared" si="284"/>
        <v>0</v>
      </c>
      <c r="O1455" s="120">
        <f t="shared" si="285"/>
        <v>0</v>
      </c>
      <c r="P1455" s="121">
        <f t="shared" si="286"/>
        <v>0</v>
      </c>
      <c r="Q1455" s="121">
        <f t="shared" si="287"/>
        <v>0</v>
      </c>
      <c r="R1455" s="122">
        <f t="shared" si="288"/>
        <v>24</v>
      </c>
      <c r="S1455" s="120">
        <f t="shared" si="289"/>
        <v>1</v>
      </c>
      <c r="T1455" s="120">
        <f t="shared" si="290"/>
        <v>1</v>
      </c>
      <c r="U1455" s="149"/>
      <c r="V1455" s="142">
        <f>+IF(M1455&lt;&gt;0,($L1455*(Lister!$F$11+Lister!$F$10*($K1455+1000)/1000)+($J1455-$L1455)*Lister!$F$9)*1.05/$M1455/60,0)</f>
        <v>0</v>
      </c>
      <c r="W1455" s="142"/>
      <c r="X1455" s="158">
        <f t="shared" si="283"/>
        <v>0</v>
      </c>
      <c r="Y1455" s="121">
        <f t="shared" si="291"/>
        <v>0</v>
      </c>
      <c r="Z1455" s="121">
        <f t="shared" si="292"/>
        <v>0</v>
      </c>
    </row>
    <row r="1456" spans="5:26" x14ac:dyDescent="0.25">
      <c r="E1456" s="57"/>
      <c r="F1456" s="57"/>
      <c r="G1456" s="70"/>
      <c r="H1456" s="71"/>
      <c r="I1456" s="70"/>
      <c r="J1456" s="61"/>
      <c r="K1456" s="61"/>
      <c r="N1456" s="120">
        <f t="shared" si="284"/>
        <v>0</v>
      </c>
      <c r="O1456" s="120">
        <f t="shared" si="285"/>
        <v>0</v>
      </c>
      <c r="P1456" s="121">
        <f t="shared" si="286"/>
        <v>0</v>
      </c>
      <c r="Q1456" s="121">
        <f t="shared" si="287"/>
        <v>0</v>
      </c>
      <c r="R1456" s="122">
        <f t="shared" si="288"/>
        <v>24</v>
      </c>
      <c r="S1456" s="120">
        <f t="shared" si="289"/>
        <v>1</v>
      </c>
      <c r="T1456" s="120">
        <f t="shared" si="290"/>
        <v>1</v>
      </c>
      <c r="U1456" s="149"/>
      <c r="V1456" s="142">
        <f>+IF(M1456&lt;&gt;0,($L1456*(Lister!$F$11+Lister!$F$10*($K1456+1000)/1000)+($J1456-$L1456)*Lister!$F$9)*1.05/$M1456/60,0)</f>
        <v>0</v>
      </c>
      <c r="W1456" s="142"/>
      <c r="X1456" s="158">
        <f t="shared" si="283"/>
        <v>0</v>
      </c>
      <c r="Y1456" s="121">
        <f t="shared" si="291"/>
        <v>0</v>
      </c>
      <c r="Z1456" s="121">
        <f t="shared" si="292"/>
        <v>0</v>
      </c>
    </row>
    <row r="1457" spans="5:26" x14ac:dyDescent="0.25">
      <c r="E1457" s="57"/>
      <c r="F1457" s="57"/>
      <c r="G1457" s="70"/>
      <c r="H1457" s="71"/>
      <c r="I1457" s="70"/>
      <c r="J1457" s="61"/>
      <c r="K1457" s="61"/>
      <c r="N1457" s="120">
        <f t="shared" si="284"/>
        <v>0</v>
      </c>
      <c r="O1457" s="120">
        <f t="shared" si="285"/>
        <v>0</v>
      </c>
      <c r="P1457" s="121">
        <f t="shared" si="286"/>
        <v>0</v>
      </c>
      <c r="Q1457" s="121">
        <f t="shared" si="287"/>
        <v>0</v>
      </c>
      <c r="R1457" s="122">
        <f t="shared" si="288"/>
        <v>24</v>
      </c>
      <c r="S1457" s="120">
        <f t="shared" si="289"/>
        <v>1</v>
      </c>
      <c r="T1457" s="120">
        <f t="shared" si="290"/>
        <v>1</v>
      </c>
      <c r="U1457" s="149"/>
      <c r="V1457" s="142">
        <f>+IF(M1457&lt;&gt;0,($L1457*(Lister!$F$11+Lister!$F$10*($K1457+1000)/1000)+($J1457-$L1457)*Lister!$F$9)*1.05/$M1457/60,0)</f>
        <v>0</v>
      </c>
      <c r="W1457" s="142"/>
      <c r="X1457" s="158">
        <f t="shared" si="283"/>
        <v>0</v>
      </c>
      <c r="Y1457" s="121">
        <f t="shared" si="291"/>
        <v>0</v>
      </c>
      <c r="Z1457" s="121">
        <f t="shared" si="292"/>
        <v>0</v>
      </c>
    </row>
    <row r="1458" spans="5:26" x14ac:dyDescent="0.25">
      <c r="E1458" s="57"/>
      <c r="F1458" s="57"/>
      <c r="G1458" s="70"/>
      <c r="H1458" s="71"/>
      <c r="I1458" s="70"/>
      <c r="J1458" s="61"/>
      <c r="K1458" s="61"/>
      <c r="N1458" s="120">
        <f t="shared" si="284"/>
        <v>0</v>
      </c>
      <c r="O1458" s="120">
        <f t="shared" si="285"/>
        <v>0</v>
      </c>
      <c r="P1458" s="121">
        <f t="shared" si="286"/>
        <v>0</v>
      </c>
      <c r="Q1458" s="121">
        <f t="shared" si="287"/>
        <v>0</v>
      </c>
      <c r="R1458" s="122">
        <f t="shared" si="288"/>
        <v>24</v>
      </c>
      <c r="S1458" s="120">
        <f t="shared" si="289"/>
        <v>1</v>
      </c>
      <c r="T1458" s="120">
        <f t="shared" si="290"/>
        <v>1</v>
      </c>
      <c r="U1458" s="149"/>
      <c r="V1458" s="142">
        <f>+IF(M1458&lt;&gt;0,($L1458*(Lister!$F$11+Lister!$F$10*($K1458+1000)/1000)+($J1458-$L1458)*Lister!$F$9)*1.05/$M1458/60,0)</f>
        <v>0</v>
      </c>
      <c r="W1458" s="142"/>
      <c r="X1458" s="158">
        <f t="shared" si="283"/>
        <v>0</v>
      </c>
      <c r="Y1458" s="121">
        <f t="shared" si="291"/>
        <v>0</v>
      </c>
      <c r="Z1458" s="121">
        <f t="shared" si="292"/>
        <v>0</v>
      </c>
    </row>
    <row r="1459" spans="5:26" x14ac:dyDescent="0.25">
      <c r="E1459" s="57"/>
      <c r="F1459" s="57"/>
      <c r="G1459" s="70"/>
      <c r="H1459" s="71"/>
      <c r="I1459" s="70"/>
      <c r="J1459" s="61"/>
      <c r="K1459" s="61"/>
      <c r="N1459" s="120">
        <f t="shared" si="284"/>
        <v>0</v>
      </c>
      <c r="O1459" s="120">
        <f t="shared" si="285"/>
        <v>0</v>
      </c>
      <c r="P1459" s="121">
        <f t="shared" si="286"/>
        <v>0</v>
      </c>
      <c r="Q1459" s="121">
        <f t="shared" si="287"/>
        <v>0</v>
      </c>
      <c r="R1459" s="122">
        <f t="shared" si="288"/>
        <v>24</v>
      </c>
      <c r="S1459" s="120">
        <f t="shared" si="289"/>
        <v>1</v>
      </c>
      <c r="T1459" s="120">
        <f t="shared" si="290"/>
        <v>1</v>
      </c>
      <c r="U1459" s="149"/>
      <c r="V1459" s="142">
        <f>+IF(M1459&lt;&gt;0,($L1459*(Lister!$F$11+Lister!$F$10*($K1459+1000)/1000)+($J1459-$L1459)*Lister!$F$9)*1.05/$M1459/60,0)</f>
        <v>0</v>
      </c>
      <c r="W1459" s="142"/>
      <c r="X1459" s="158">
        <f t="shared" si="283"/>
        <v>0</v>
      </c>
      <c r="Y1459" s="121">
        <f t="shared" si="291"/>
        <v>0</v>
      </c>
      <c r="Z1459" s="121">
        <f t="shared" si="292"/>
        <v>0</v>
      </c>
    </row>
    <row r="1460" spans="5:26" x14ac:dyDescent="0.25">
      <c r="E1460" s="57"/>
      <c r="F1460" s="57"/>
      <c r="G1460" s="70"/>
      <c r="H1460" s="71"/>
      <c r="I1460" s="70"/>
      <c r="J1460" s="61"/>
      <c r="K1460" s="61"/>
      <c r="N1460" s="120">
        <f t="shared" si="284"/>
        <v>0</v>
      </c>
      <c r="O1460" s="120">
        <f t="shared" si="285"/>
        <v>0</v>
      </c>
      <c r="P1460" s="121">
        <f t="shared" si="286"/>
        <v>0</v>
      </c>
      <c r="Q1460" s="121">
        <f t="shared" si="287"/>
        <v>0</v>
      </c>
      <c r="R1460" s="122">
        <f t="shared" si="288"/>
        <v>24</v>
      </c>
      <c r="S1460" s="120">
        <f t="shared" si="289"/>
        <v>1</v>
      </c>
      <c r="T1460" s="120">
        <f t="shared" si="290"/>
        <v>1</v>
      </c>
      <c r="U1460" s="149"/>
      <c r="V1460" s="142">
        <f>+IF(M1460&lt;&gt;0,($L1460*(Lister!$F$11+Lister!$F$10*($K1460+1000)/1000)+($J1460-$L1460)*Lister!$F$9)*1.05/$M1460/60,0)</f>
        <v>0</v>
      </c>
      <c r="W1460" s="142"/>
      <c r="X1460" s="158">
        <f t="shared" si="283"/>
        <v>0</v>
      </c>
      <c r="Y1460" s="121">
        <f t="shared" si="291"/>
        <v>0</v>
      </c>
      <c r="Z1460" s="121">
        <f t="shared" si="292"/>
        <v>0</v>
      </c>
    </row>
    <row r="1461" spans="5:26" x14ac:dyDescent="0.25">
      <c r="E1461" s="57"/>
      <c r="F1461" s="57"/>
      <c r="G1461" s="70"/>
      <c r="H1461" s="71"/>
      <c r="I1461" s="70"/>
      <c r="J1461" s="61"/>
      <c r="K1461" s="61"/>
      <c r="N1461" s="120">
        <f t="shared" si="284"/>
        <v>0</v>
      </c>
      <c r="O1461" s="120">
        <f t="shared" si="285"/>
        <v>0</v>
      </c>
      <c r="P1461" s="121">
        <f t="shared" si="286"/>
        <v>0</v>
      </c>
      <c r="Q1461" s="121">
        <f t="shared" si="287"/>
        <v>0</v>
      </c>
      <c r="R1461" s="122">
        <f t="shared" si="288"/>
        <v>24</v>
      </c>
      <c r="S1461" s="120">
        <f t="shared" si="289"/>
        <v>1</v>
      </c>
      <c r="T1461" s="120">
        <f t="shared" si="290"/>
        <v>1</v>
      </c>
      <c r="U1461" s="149"/>
      <c r="V1461" s="142">
        <f>+IF(M1461&lt;&gt;0,($L1461*(Lister!$F$11+Lister!$F$10*($K1461+1000)/1000)+($J1461-$L1461)*Lister!$F$9)*1.05/$M1461/60,0)</f>
        <v>0</v>
      </c>
      <c r="W1461" s="142"/>
      <c r="X1461" s="158">
        <f t="shared" si="283"/>
        <v>0</v>
      </c>
      <c r="Y1461" s="121">
        <f t="shared" si="291"/>
        <v>0</v>
      </c>
      <c r="Z1461" s="121">
        <f t="shared" si="292"/>
        <v>0</v>
      </c>
    </row>
    <row r="1462" spans="5:26" x14ac:dyDescent="0.25">
      <c r="E1462" s="57"/>
      <c r="F1462" s="57"/>
      <c r="G1462" s="70"/>
      <c r="H1462" s="71"/>
      <c r="I1462" s="70"/>
      <c r="J1462" s="61"/>
      <c r="K1462" s="61"/>
      <c r="N1462" s="120">
        <f t="shared" si="284"/>
        <v>0</v>
      </c>
      <c r="O1462" s="120">
        <f t="shared" si="285"/>
        <v>0</v>
      </c>
      <c r="P1462" s="121">
        <f t="shared" si="286"/>
        <v>0</v>
      </c>
      <c r="Q1462" s="121">
        <f t="shared" si="287"/>
        <v>0</v>
      </c>
      <c r="R1462" s="122">
        <f t="shared" si="288"/>
        <v>24</v>
      </c>
      <c r="S1462" s="120">
        <f t="shared" si="289"/>
        <v>1</v>
      </c>
      <c r="T1462" s="120">
        <f t="shared" si="290"/>
        <v>1</v>
      </c>
      <c r="U1462" s="149"/>
      <c r="V1462" s="142">
        <f>+IF(M1462&lt;&gt;0,($L1462*(Lister!$F$11+Lister!$F$10*($K1462+1000)/1000)+($J1462-$L1462)*Lister!$F$9)*1.05/$M1462/60,0)</f>
        <v>0</v>
      </c>
      <c r="W1462" s="142"/>
      <c r="X1462" s="158">
        <f t="shared" si="283"/>
        <v>0</v>
      </c>
      <c r="Y1462" s="121">
        <f t="shared" si="291"/>
        <v>0</v>
      </c>
      <c r="Z1462" s="121">
        <f t="shared" si="292"/>
        <v>0</v>
      </c>
    </row>
    <row r="1463" spans="5:26" x14ac:dyDescent="0.25">
      <c r="E1463" s="57"/>
      <c r="F1463" s="57"/>
      <c r="G1463" s="70"/>
      <c r="H1463" s="71"/>
      <c r="I1463" s="70"/>
      <c r="J1463" s="61"/>
      <c r="K1463" s="61"/>
      <c r="N1463" s="120">
        <f t="shared" si="284"/>
        <v>0</v>
      </c>
      <c r="O1463" s="120">
        <f t="shared" si="285"/>
        <v>0</v>
      </c>
      <c r="P1463" s="121">
        <f t="shared" si="286"/>
        <v>0</v>
      </c>
      <c r="Q1463" s="121">
        <f t="shared" si="287"/>
        <v>0</v>
      </c>
      <c r="R1463" s="122">
        <f t="shared" si="288"/>
        <v>24</v>
      </c>
      <c r="S1463" s="120">
        <f t="shared" si="289"/>
        <v>1</v>
      </c>
      <c r="T1463" s="120">
        <f t="shared" si="290"/>
        <v>1</v>
      </c>
      <c r="U1463" s="149"/>
      <c r="V1463" s="142">
        <f>+IF(M1463&lt;&gt;0,($L1463*(Lister!$F$11+Lister!$F$10*($K1463+1000)/1000)+($J1463-$L1463)*Lister!$F$9)*1.05/$M1463/60,0)</f>
        <v>0</v>
      </c>
      <c r="W1463" s="142"/>
      <c r="X1463" s="158">
        <f t="shared" si="283"/>
        <v>0</v>
      </c>
      <c r="Y1463" s="121">
        <f t="shared" si="291"/>
        <v>0</v>
      </c>
      <c r="Z1463" s="121">
        <f t="shared" si="292"/>
        <v>0</v>
      </c>
    </row>
    <row r="1464" spans="5:26" x14ac:dyDescent="0.25">
      <c r="E1464" s="57"/>
      <c r="F1464" s="57"/>
      <c r="G1464" s="70"/>
      <c r="H1464" s="71"/>
      <c r="I1464" s="70"/>
      <c r="J1464" s="61"/>
      <c r="K1464" s="61"/>
      <c r="N1464" s="120">
        <f t="shared" si="284"/>
        <v>0</v>
      </c>
      <c r="O1464" s="120">
        <f t="shared" si="285"/>
        <v>0</v>
      </c>
      <c r="P1464" s="121">
        <f t="shared" si="286"/>
        <v>0</v>
      </c>
      <c r="Q1464" s="121">
        <f t="shared" si="287"/>
        <v>0</v>
      </c>
      <c r="R1464" s="122">
        <f t="shared" si="288"/>
        <v>24</v>
      </c>
      <c r="S1464" s="120">
        <f t="shared" si="289"/>
        <v>1</v>
      </c>
      <c r="T1464" s="120">
        <f t="shared" si="290"/>
        <v>1</v>
      </c>
      <c r="U1464" s="149"/>
      <c r="V1464" s="142">
        <f>+IF(M1464&lt;&gt;0,($L1464*(Lister!$F$11+Lister!$F$10*($K1464+1000)/1000)+($J1464-$L1464)*Lister!$F$9)*1.05/$M1464/60,0)</f>
        <v>0</v>
      </c>
      <c r="W1464" s="142"/>
      <c r="X1464" s="158">
        <f t="shared" si="283"/>
        <v>0</v>
      </c>
      <c r="Y1464" s="121">
        <f t="shared" si="291"/>
        <v>0</v>
      </c>
      <c r="Z1464" s="121">
        <f t="shared" si="292"/>
        <v>0</v>
      </c>
    </row>
    <row r="1465" spans="5:26" x14ac:dyDescent="0.25">
      <c r="E1465" s="57"/>
      <c r="F1465" s="57"/>
      <c r="G1465" s="70"/>
      <c r="H1465" s="71"/>
      <c r="I1465" s="70"/>
      <c r="J1465" s="61"/>
      <c r="K1465" s="61"/>
      <c r="N1465" s="120">
        <f t="shared" si="284"/>
        <v>0</v>
      </c>
      <c r="O1465" s="120">
        <f t="shared" si="285"/>
        <v>0</v>
      </c>
      <c r="P1465" s="121">
        <f t="shared" si="286"/>
        <v>0</v>
      </c>
      <c r="Q1465" s="121">
        <f t="shared" si="287"/>
        <v>0</v>
      </c>
      <c r="R1465" s="122">
        <f t="shared" si="288"/>
        <v>24</v>
      </c>
      <c r="S1465" s="120">
        <f t="shared" si="289"/>
        <v>1</v>
      </c>
      <c r="T1465" s="120">
        <f t="shared" si="290"/>
        <v>1</v>
      </c>
      <c r="U1465" s="149"/>
      <c r="V1465" s="142">
        <f>+IF(M1465&lt;&gt;0,($L1465*(Lister!$F$11+Lister!$F$10*($K1465+1000)/1000)+($J1465-$L1465)*Lister!$F$9)*1.05/$M1465/60,0)</f>
        <v>0</v>
      </c>
      <c r="W1465" s="142"/>
      <c r="X1465" s="158">
        <f t="shared" si="283"/>
        <v>0</v>
      </c>
      <c r="Y1465" s="121">
        <f t="shared" si="291"/>
        <v>0</v>
      </c>
      <c r="Z1465" s="121">
        <f t="shared" si="292"/>
        <v>0</v>
      </c>
    </row>
    <row r="1466" spans="5:26" x14ac:dyDescent="0.25">
      <c r="E1466" s="57"/>
      <c r="F1466" s="57"/>
      <c r="G1466" s="70"/>
      <c r="H1466" s="71"/>
      <c r="I1466" s="70"/>
      <c r="J1466" s="61"/>
      <c r="K1466" s="61"/>
      <c r="N1466" s="120">
        <f t="shared" si="284"/>
        <v>0</v>
      </c>
      <c r="O1466" s="120">
        <f t="shared" si="285"/>
        <v>0</v>
      </c>
      <c r="P1466" s="121">
        <f t="shared" si="286"/>
        <v>0</v>
      </c>
      <c r="Q1466" s="121">
        <f t="shared" si="287"/>
        <v>0</v>
      </c>
      <c r="R1466" s="122">
        <f t="shared" si="288"/>
        <v>24</v>
      </c>
      <c r="S1466" s="120">
        <f t="shared" si="289"/>
        <v>1</v>
      </c>
      <c r="T1466" s="120">
        <f t="shared" si="290"/>
        <v>1</v>
      </c>
      <c r="U1466" s="149"/>
      <c r="V1466" s="142">
        <f>+IF(M1466&lt;&gt;0,($L1466*(Lister!$F$11+Lister!$F$10*($K1466+1000)/1000)+($J1466-$L1466)*Lister!$F$9)*1.05/$M1466/60,0)</f>
        <v>0</v>
      </c>
      <c r="W1466" s="142"/>
      <c r="X1466" s="158">
        <f t="shared" si="283"/>
        <v>0</v>
      </c>
      <c r="Y1466" s="121">
        <f t="shared" si="291"/>
        <v>0</v>
      </c>
      <c r="Z1466" s="121">
        <f t="shared" si="292"/>
        <v>0</v>
      </c>
    </row>
    <row r="1467" spans="5:26" x14ac:dyDescent="0.25">
      <c r="E1467" s="57"/>
      <c r="F1467" s="57"/>
      <c r="G1467" s="70"/>
      <c r="H1467" s="71"/>
      <c r="I1467" s="70"/>
      <c r="J1467" s="61"/>
      <c r="K1467" s="61"/>
      <c r="N1467" s="120">
        <f t="shared" si="284"/>
        <v>0</v>
      </c>
      <c r="O1467" s="120">
        <f t="shared" si="285"/>
        <v>0</v>
      </c>
      <c r="P1467" s="121">
        <f t="shared" si="286"/>
        <v>0</v>
      </c>
      <c r="Q1467" s="121">
        <f t="shared" si="287"/>
        <v>0</v>
      </c>
      <c r="R1467" s="122">
        <f t="shared" si="288"/>
        <v>24</v>
      </c>
      <c r="S1467" s="120">
        <f t="shared" si="289"/>
        <v>1</v>
      </c>
      <c r="T1467" s="120">
        <f t="shared" si="290"/>
        <v>1</v>
      </c>
      <c r="U1467" s="149"/>
      <c r="V1467" s="142">
        <f>+IF(M1467&lt;&gt;0,($L1467*(Lister!$F$11+Lister!$F$10*($K1467+1000)/1000)+($J1467-$L1467)*Lister!$F$9)*1.05/$M1467/60,0)</f>
        <v>0</v>
      </c>
      <c r="W1467" s="142"/>
      <c r="X1467" s="158">
        <f t="shared" si="283"/>
        <v>0</v>
      </c>
      <c r="Y1467" s="121">
        <f t="shared" si="291"/>
        <v>0</v>
      </c>
      <c r="Z1467" s="121">
        <f t="shared" si="292"/>
        <v>0</v>
      </c>
    </row>
    <row r="1468" spans="5:26" x14ac:dyDescent="0.25">
      <c r="E1468" s="57"/>
      <c r="F1468" s="57"/>
      <c r="G1468" s="70"/>
      <c r="H1468" s="71"/>
      <c r="I1468" s="70"/>
      <c r="J1468" s="61"/>
      <c r="K1468" s="61"/>
      <c r="N1468" s="120">
        <f t="shared" si="284"/>
        <v>0</v>
      </c>
      <c r="O1468" s="120">
        <f t="shared" si="285"/>
        <v>0</v>
      </c>
      <c r="P1468" s="121">
        <f t="shared" si="286"/>
        <v>0</v>
      </c>
      <c r="Q1468" s="121">
        <f t="shared" si="287"/>
        <v>0</v>
      </c>
      <c r="R1468" s="122">
        <f t="shared" si="288"/>
        <v>24</v>
      </c>
      <c r="S1468" s="120">
        <f t="shared" si="289"/>
        <v>1</v>
      </c>
      <c r="T1468" s="120">
        <f t="shared" si="290"/>
        <v>1</v>
      </c>
      <c r="U1468" s="149"/>
      <c r="V1468" s="142">
        <f>+IF(M1468&lt;&gt;0,($L1468*(Lister!$F$11+Lister!$F$10*($K1468+1000)/1000)+($J1468-$L1468)*Lister!$F$9)*1.05/$M1468/60,0)</f>
        <v>0</v>
      </c>
      <c r="W1468" s="142"/>
      <c r="X1468" s="158">
        <f t="shared" si="283"/>
        <v>0</v>
      </c>
      <c r="Y1468" s="121">
        <f t="shared" si="291"/>
        <v>0</v>
      </c>
      <c r="Z1468" s="121">
        <f t="shared" si="292"/>
        <v>0</v>
      </c>
    </row>
    <row r="1469" spans="5:26" x14ac:dyDescent="0.25">
      <c r="E1469" s="57"/>
      <c r="F1469" s="57"/>
      <c r="G1469" s="70"/>
      <c r="H1469" s="71"/>
      <c r="I1469" s="70"/>
      <c r="J1469" s="61"/>
      <c r="K1469" s="61"/>
      <c r="N1469" s="120">
        <f t="shared" si="284"/>
        <v>0</v>
      </c>
      <c r="O1469" s="120">
        <f t="shared" si="285"/>
        <v>0</v>
      </c>
      <c r="P1469" s="121">
        <f t="shared" si="286"/>
        <v>0</v>
      </c>
      <c r="Q1469" s="121">
        <f t="shared" si="287"/>
        <v>0</v>
      </c>
      <c r="R1469" s="122">
        <f t="shared" si="288"/>
        <v>24</v>
      </c>
      <c r="S1469" s="120">
        <f t="shared" si="289"/>
        <v>1</v>
      </c>
      <c r="T1469" s="120">
        <f t="shared" si="290"/>
        <v>1</v>
      </c>
      <c r="U1469" s="149"/>
      <c r="V1469" s="142">
        <f>+IF(M1469&lt;&gt;0,($L1469*(Lister!$F$11+Lister!$F$10*($K1469+1000)/1000)+($J1469-$L1469)*Lister!$F$9)*1.05/$M1469/60,0)</f>
        <v>0</v>
      </c>
      <c r="W1469" s="142"/>
      <c r="X1469" s="158">
        <f t="shared" si="283"/>
        <v>0</v>
      </c>
      <c r="Y1469" s="121">
        <f t="shared" si="291"/>
        <v>0</v>
      </c>
      <c r="Z1469" s="121">
        <f t="shared" si="292"/>
        <v>0</v>
      </c>
    </row>
    <row r="1470" spans="5:26" x14ac:dyDescent="0.25">
      <c r="E1470" s="57"/>
      <c r="F1470" s="57"/>
      <c r="G1470" s="70"/>
      <c r="H1470" s="71"/>
      <c r="I1470" s="70"/>
      <c r="J1470" s="61"/>
      <c r="K1470" s="61"/>
      <c r="N1470" s="120">
        <f t="shared" si="284"/>
        <v>0</v>
      </c>
      <c r="O1470" s="120">
        <f t="shared" si="285"/>
        <v>0</v>
      </c>
      <c r="P1470" s="121">
        <f t="shared" si="286"/>
        <v>0</v>
      </c>
      <c r="Q1470" s="121">
        <f t="shared" si="287"/>
        <v>0</v>
      </c>
      <c r="R1470" s="122">
        <f t="shared" si="288"/>
        <v>24</v>
      </c>
      <c r="S1470" s="120">
        <f t="shared" si="289"/>
        <v>1</v>
      </c>
      <c r="T1470" s="120">
        <f t="shared" si="290"/>
        <v>1</v>
      </c>
      <c r="U1470" s="149"/>
      <c r="V1470" s="142">
        <f>+IF(M1470&lt;&gt;0,($L1470*(Lister!$F$11+Lister!$F$10*($K1470+1000)/1000)+($J1470-$L1470)*Lister!$F$9)*1.05/$M1470/60,0)</f>
        <v>0</v>
      </c>
      <c r="W1470" s="142"/>
      <c r="X1470" s="158">
        <f t="shared" si="283"/>
        <v>0</v>
      </c>
      <c r="Y1470" s="121">
        <f t="shared" si="291"/>
        <v>0</v>
      </c>
      <c r="Z1470" s="121">
        <f t="shared" si="292"/>
        <v>0</v>
      </c>
    </row>
    <row r="1471" spans="5:26" x14ac:dyDescent="0.25">
      <c r="E1471" s="57"/>
      <c r="F1471" s="57"/>
      <c r="G1471" s="70"/>
      <c r="H1471" s="71"/>
      <c r="I1471" s="70"/>
      <c r="J1471" s="61"/>
      <c r="K1471" s="61"/>
      <c r="N1471" s="120">
        <f t="shared" si="284"/>
        <v>0</v>
      </c>
      <c r="O1471" s="120">
        <f t="shared" si="285"/>
        <v>0</v>
      </c>
      <c r="P1471" s="121">
        <f t="shared" si="286"/>
        <v>0</v>
      </c>
      <c r="Q1471" s="121">
        <f t="shared" si="287"/>
        <v>0</v>
      </c>
      <c r="R1471" s="122">
        <f t="shared" si="288"/>
        <v>24</v>
      </c>
      <c r="S1471" s="120">
        <f t="shared" si="289"/>
        <v>1</v>
      </c>
      <c r="T1471" s="120">
        <f t="shared" si="290"/>
        <v>1</v>
      </c>
      <c r="U1471" s="149"/>
      <c r="V1471" s="142">
        <f>+IF(M1471&lt;&gt;0,($L1471*(Lister!$F$11+Lister!$F$10*($K1471+1000)/1000)+($J1471-$L1471)*Lister!$F$9)*1.05/$M1471/60,0)</f>
        <v>0</v>
      </c>
      <c r="W1471" s="142"/>
      <c r="X1471" s="158">
        <f t="shared" si="283"/>
        <v>0</v>
      </c>
      <c r="Y1471" s="121">
        <f t="shared" si="291"/>
        <v>0</v>
      </c>
      <c r="Z1471" s="121">
        <f t="shared" si="292"/>
        <v>0</v>
      </c>
    </row>
    <row r="1472" spans="5:26" x14ac:dyDescent="0.25">
      <c r="E1472" s="57"/>
      <c r="F1472" s="57"/>
      <c r="G1472" s="70"/>
      <c r="H1472" s="71"/>
      <c r="I1472" s="70"/>
      <c r="J1472" s="61"/>
      <c r="K1472" s="61"/>
      <c r="N1472" s="120">
        <f t="shared" si="284"/>
        <v>0</v>
      </c>
      <c r="O1472" s="120">
        <f t="shared" si="285"/>
        <v>0</v>
      </c>
      <c r="P1472" s="121">
        <f t="shared" si="286"/>
        <v>0</v>
      </c>
      <c r="Q1472" s="121">
        <f t="shared" si="287"/>
        <v>0</v>
      </c>
      <c r="R1472" s="122">
        <f t="shared" si="288"/>
        <v>24</v>
      </c>
      <c r="S1472" s="120">
        <f t="shared" si="289"/>
        <v>1</v>
      </c>
      <c r="T1472" s="120">
        <f t="shared" si="290"/>
        <v>1</v>
      </c>
      <c r="U1472" s="149"/>
      <c r="V1472" s="142">
        <f>+IF(M1472&lt;&gt;0,($L1472*(Lister!$F$11+Lister!$F$10*($K1472+1000)/1000)+($J1472-$L1472)*Lister!$F$9)*1.05/$M1472/60,0)</f>
        <v>0</v>
      </c>
      <c r="W1472" s="142"/>
      <c r="X1472" s="158">
        <f t="shared" si="283"/>
        <v>0</v>
      </c>
      <c r="Y1472" s="121">
        <f t="shared" si="291"/>
        <v>0</v>
      </c>
      <c r="Z1472" s="121">
        <f t="shared" si="292"/>
        <v>0</v>
      </c>
    </row>
    <row r="1473" spans="5:26" x14ac:dyDescent="0.25">
      <c r="E1473" s="57"/>
      <c r="F1473" s="57"/>
      <c r="G1473" s="70"/>
      <c r="H1473" s="71"/>
      <c r="I1473" s="70"/>
      <c r="J1473" s="61"/>
      <c r="K1473" s="61"/>
      <c r="N1473" s="120">
        <f t="shared" si="284"/>
        <v>0</v>
      </c>
      <c r="O1473" s="120">
        <f t="shared" si="285"/>
        <v>0</v>
      </c>
      <c r="P1473" s="121">
        <f t="shared" si="286"/>
        <v>0</v>
      </c>
      <c r="Q1473" s="121">
        <f t="shared" si="287"/>
        <v>0</v>
      </c>
      <c r="R1473" s="122">
        <f t="shared" si="288"/>
        <v>24</v>
      </c>
      <c r="S1473" s="120">
        <f t="shared" si="289"/>
        <v>1</v>
      </c>
      <c r="T1473" s="120">
        <f t="shared" si="290"/>
        <v>1</v>
      </c>
      <c r="U1473" s="149"/>
      <c r="V1473" s="142">
        <f>+IF(M1473&lt;&gt;0,($L1473*(Lister!$F$11+Lister!$F$10*($K1473+1000)/1000)+($J1473-$L1473)*Lister!$F$9)*1.05/$M1473/60,0)</f>
        <v>0</v>
      </c>
      <c r="W1473" s="142"/>
      <c r="X1473" s="158">
        <f t="shared" si="283"/>
        <v>0</v>
      </c>
      <c r="Y1473" s="121">
        <f t="shared" si="291"/>
        <v>0</v>
      </c>
      <c r="Z1473" s="121">
        <f t="shared" si="292"/>
        <v>0</v>
      </c>
    </row>
    <row r="1474" spans="5:26" x14ac:dyDescent="0.25">
      <c r="E1474" s="57"/>
      <c r="F1474" s="57"/>
      <c r="G1474" s="70"/>
      <c r="H1474" s="71"/>
      <c r="I1474" s="70"/>
      <c r="J1474" s="61"/>
      <c r="K1474" s="61"/>
      <c r="N1474" s="120">
        <f t="shared" si="284"/>
        <v>0</v>
      </c>
      <c r="O1474" s="120">
        <f t="shared" si="285"/>
        <v>0</v>
      </c>
      <c r="P1474" s="121">
        <f t="shared" si="286"/>
        <v>0</v>
      </c>
      <c r="Q1474" s="121">
        <f t="shared" si="287"/>
        <v>0</v>
      </c>
      <c r="R1474" s="122">
        <f t="shared" si="288"/>
        <v>24</v>
      </c>
      <c r="S1474" s="120">
        <f t="shared" si="289"/>
        <v>1</v>
      </c>
      <c r="T1474" s="120">
        <f t="shared" si="290"/>
        <v>1</v>
      </c>
      <c r="U1474" s="149"/>
      <c r="V1474" s="142">
        <f>+IF(M1474&lt;&gt;0,($L1474*(Lister!$F$11+Lister!$F$10*($K1474+1000)/1000)+($J1474-$L1474)*Lister!$F$9)*1.05/$M1474/60,0)</f>
        <v>0</v>
      </c>
      <c r="W1474" s="142"/>
      <c r="X1474" s="158">
        <f t="shared" si="283"/>
        <v>0</v>
      </c>
      <c r="Y1474" s="121">
        <f t="shared" si="291"/>
        <v>0</v>
      </c>
      <c r="Z1474" s="121">
        <f t="shared" si="292"/>
        <v>0</v>
      </c>
    </row>
    <row r="1475" spans="5:26" x14ac:dyDescent="0.25">
      <c r="E1475" s="57"/>
      <c r="F1475" s="57"/>
      <c r="G1475" s="70"/>
      <c r="H1475" s="71"/>
      <c r="I1475" s="70"/>
      <c r="J1475" s="61"/>
      <c r="K1475" s="61"/>
      <c r="N1475" s="120">
        <f t="shared" si="284"/>
        <v>0</v>
      </c>
      <c r="O1475" s="120">
        <f t="shared" si="285"/>
        <v>0</v>
      </c>
      <c r="P1475" s="121">
        <f t="shared" si="286"/>
        <v>0</v>
      </c>
      <c r="Q1475" s="121">
        <f t="shared" si="287"/>
        <v>0</v>
      </c>
      <c r="R1475" s="122">
        <f t="shared" si="288"/>
        <v>24</v>
      </c>
      <c r="S1475" s="120">
        <f t="shared" si="289"/>
        <v>1</v>
      </c>
      <c r="T1475" s="120">
        <f t="shared" si="290"/>
        <v>1</v>
      </c>
      <c r="U1475" s="149"/>
      <c r="V1475" s="142">
        <f>+IF(M1475&lt;&gt;0,($L1475*(Lister!$F$11+Lister!$F$10*($K1475+1000)/1000)+($J1475-$L1475)*Lister!$F$9)*1.05/$M1475/60,0)</f>
        <v>0</v>
      </c>
      <c r="W1475" s="142"/>
      <c r="X1475" s="158">
        <f t="shared" si="283"/>
        <v>0</v>
      </c>
      <c r="Y1475" s="121">
        <f t="shared" si="291"/>
        <v>0</v>
      </c>
      <c r="Z1475" s="121">
        <f t="shared" si="292"/>
        <v>0</v>
      </c>
    </row>
    <row r="1476" spans="5:26" x14ac:dyDescent="0.25">
      <c r="E1476" s="57"/>
      <c r="F1476" s="57"/>
      <c r="G1476" s="70"/>
      <c r="H1476" s="71"/>
      <c r="I1476" s="70"/>
      <c r="J1476" s="61"/>
      <c r="K1476" s="61"/>
      <c r="N1476" s="120">
        <f t="shared" si="284"/>
        <v>0</v>
      </c>
      <c r="O1476" s="120">
        <f t="shared" si="285"/>
        <v>0</v>
      </c>
      <c r="P1476" s="121">
        <f t="shared" si="286"/>
        <v>0</v>
      </c>
      <c r="Q1476" s="121">
        <f t="shared" si="287"/>
        <v>0</v>
      </c>
      <c r="R1476" s="122">
        <f t="shared" si="288"/>
        <v>24</v>
      </c>
      <c r="S1476" s="120">
        <f t="shared" si="289"/>
        <v>1</v>
      </c>
      <c r="T1476" s="120">
        <f t="shared" si="290"/>
        <v>1</v>
      </c>
      <c r="U1476" s="149"/>
      <c r="V1476" s="142">
        <f>+IF(M1476&lt;&gt;0,($L1476*(Lister!$F$11+Lister!$F$10*($K1476+1000)/1000)+($J1476-$L1476)*Lister!$F$9)*1.05/$M1476/60,0)</f>
        <v>0</v>
      </c>
      <c r="W1476" s="142"/>
      <c r="X1476" s="158">
        <f t="shared" si="283"/>
        <v>0</v>
      </c>
      <c r="Y1476" s="121">
        <f t="shared" si="291"/>
        <v>0</v>
      </c>
      <c r="Z1476" s="121">
        <f t="shared" si="292"/>
        <v>0</v>
      </c>
    </row>
    <row r="1477" spans="5:26" x14ac:dyDescent="0.25">
      <c r="E1477" s="57"/>
      <c r="F1477" s="57"/>
      <c r="G1477" s="70"/>
      <c r="H1477" s="71"/>
      <c r="I1477" s="70"/>
      <c r="J1477" s="61"/>
      <c r="K1477" s="61"/>
      <c r="N1477" s="120">
        <f t="shared" si="284"/>
        <v>0</v>
      </c>
      <c r="O1477" s="120">
        <f t="shared" si="285"/>
        <v>0</v>
      </c>
      <c r="P1477" s="121">
        <f t="shared" si="286"/>
        <v>0</v>
      </c>
      <c r="Q1477" s="121">
        <f t="shared" si="287"/>
        <v>0</v>
      </c>
      <c r="R1477" s="122">
        <f t="shared" si="288"/>
        <v>24</v>
      </c>
      <c r="S1477" s="120">
        <f t="shared" si="289"/>
        <v>1</v>
      </c>
      <c r="T1477" s="120">
        <f t="shared" si="290"/>
        <v>1</v>
      </c>
      <c r="U1477" s="149"/>
      <c r="V1477" s="142">
        <f>+IF(M1477&lt;&gt;0,($L1477*(Lister!$F$11+Lister!$F$10*($K1477+1000)/1000)+($J1477-$L1477)*Lister!$F$9)*1.05/$M1477/60,0)</f>
        <v>0</v>
      </c>
      <c r="W1477" s="142"/>
      <c r="X1477" s="158">
        <f t="shared" si="283"/>
        <v>0</v>
      </c>
      <c r="Y1477" s="121">
        <f t="shared" si="291"/>
        <v>0</v>
      </c>
      <c r="Z1477" s="121">
        <f t="shared" si="292"/>
        <v>0</v>
      </c>
    </row>
    <row r="1478" spans="5:26" x14ac:dyDescent="0.25">
      <c r="E1478" s="57"/>
      <c r="F1478" s="57"/>
      <c r="G1478" s="70"/>
      <c r="H1478" s="71"/>
      <c r="I1478" s="70"/>
      <c r="J1478" s="61"/>
      <c r="K1478" s="61"/>
      <c r="N1478" s="120">
        <f t="shared" si="284"/>
        <v>0</v>
      </c>
      <c r="O1478" s="120">
        <f t="shared" si="285"/>
        <v>0</v>
      </c>
      <c r="P1478" s="121">
        <f t="shared" si="286"/>
        <v>0</v>
      </c>
      <c r="Q1478" s="121">
        <f t="shared" si="287"/>
        <v>0</v>
      </c>
      <c r="R1478" s="122">
        <f t="shared" si="288"/>
        <v>24</v>
      </c>
      <c r="S1478" s="120">
        <f t="shared" si="289"/>
        <v>1</v>
      </c>
      <c r="T1478" s="120">
        <f t="shared" si="290"/>
        <v>1</v>
      </c>
      <c r="U1478" s="149"/>
      <c r="V1478" s="142">
        <f>+IF(M1478&lt;&gt;0,($L1478*(Lister!$F$11+Lister!$F$10*($K1478+1000)/1000)+($J1478-$L1478)*Lister!$F$9)*1.05/$M1478/60,0)</f>
        <v>0</v>
      </c>
      <c r="W1478" s="142"/>
      <c r="X1478" s="158">
        <f t="shared" ref="X1478:X1541" si="293">+V1478/60</f>
        <v>0</v>
      </c>
      <c r="Y1478" s="121">
        <f t="shared" si="291"/>
        <v>0</v>
      </c>
      <c r="Z1478" s="121">
        <f t="shared" si="292"/>
        <v>0</v>
      </c>
    </row>
    <row r="1479" spans="5:26" x14ac:dyDescent="0.25">
      <c r="E1479" s="57"/>
      <c r="F1479" s="57"/>
      <c r="G1479" s="70"/>
      <c r="H1479" s="71"/>
      <c r="I1479" s="70"/>
      <c r="J1479" s="61"/>
      <c r="K1479" s="61"/>
      <c r="N1479" s="120">
        <f t="shared" si="284"/>
        <v>0</v>
      </c>
      <c r="O1479" s="120">
        <f t="shared" si="285"/>
        <v>0</v>
      </c>
      <c r="P1479" s="121">
        <f t="shared" si="286"/>
        <v>0</v>
      </c>
      <c r="Q1479" s="121">
        <f t="shared" si="287"/>
        <v>0</v>
      </c>
      <c r="R1479" s="122">
        <f t="shared" si="288"/>
        <v>24</v>
      </c>
      <c r="S1479" s="120">
        <f t="shared" si="289"/>
        <v>1</v>
      </c>
      <c r="T1479" s="120">
        <f t="shared" si="290"/>
        <v>1</v>
      </c>
      <c r="U1479" s="149"/>
      <c r="V1479" s="142">
        <f>+IF(M1479&lt;&gt;0,($L1479*(Lister!$F$11+Lister!$F$10*($K1479+1000)/1000)+($J1479-$L1479)*Lister!$F$9)*1.05/$M1479/60,0)</f>
        <v>0</v>
      </c>
      <c r="W1479" s="142"/>
      <c r="X1479" s="158">
        <f t="shared" si="293"/>
        <v>0</v>
      </c>
      <c r="Y1479" s="121">
        <f t="shared" si="291"/>
        <v>0</v>
      </c>
      <c r="Z1479" s="121">
        <f t="shared" si="292"/>
        <v>0</v>
      </c>
    </row>
    <row r="1480" spans="5:26" x14ac:dyDescent="0.25">
      <c r="E1480" s="57"/>
      <c r="F1480" s="57"/>
      <c r="G1480" s="70"/>
      <c r="H1480" s="71"/>
      <c r="I1480" s="70"/>
      <c r="J1480" s="61"/>
      <c r="K1480" s="61"/>
      <c r="N1480" s="120">
        <f t="shared" si="284"/>
        <v>0</v>
      </c>
      <c r="O1480" s="120">
        <f t="shared" si="285"/>
        <v>0</v>
      </c>
      <c r="P1480" s="121">
        <f t="shared" si="286"/>
        <v>0</v>
      </c>
      <c r="Q1480" s="121">
        <f t="shared" si="287"/>
        <v>0</v>
      </c>
      <c r="R1480" s="122">
        <f t="shared" si="288"/>
        <v>24</v>
      </c>
      <c r="S1480" s="120">
        <f t="shared" si="289"/>
        <v>1</v>
      </c>
      <c r="T1480" s="120">
        <f t="shared" si="290"/>
        <v>1</v>
      </c>
      <c r="U1480" s="149"/>
      <c r="V1480" s="142">
        <f>+IF(M1480&lt;&gt;0,($L1480*(Lister!$F$11+Lister!$F$10*($K1480+1000)/1000)+($J1480-$L1480)*Lister!$F$9)*1.05/$M1480/60,0)</f>
        <v>0</v>
      </c>
      <c r="W1480" s="142"/>
      <c r="X1480" s="158">
        <f t="shared" si="293"/>
        <v>0</v>
      </c>
      <c r="Y1480" s="121">
        <f t="shared" si="291"/>
        <v>0</v>
      </c>
      <c r="Z1480" s="121">
        <f t="shared" si="292"/>
        <v>0</v>
      </c>
    </row>
    <row r="1481" spans="5:26" x14ac:dyDescent="0.25">
      <c r="E1481" s="57"/>
      <c r="F1481" s="57"/>
      <c r="G1481" s="70"/>
      <c r="H1481" s="71"/>
      <c r="I1481" s="70"/>
      <c r="J1481" s="61"/>
      <c r="K1481" s="61"/>
      <c r="N1481" s="120">
        <f t="shared" si="284"/>
        <v>0</v>
      </c>
      <c r="O1481" s="120">
        <f t="shared" si="285"/>
        <v>0</v>
      </c>
      <c r="P1481" s="121">
        <f t="shared" si="286"/>
        <v>0</v>
      </c>
      <c r="Q1481" s="121">
        <f t="shared" si="287"/>
        <v>0</v>
      </c>
      <c r="R1481" s="122">
        <f t="shared" si="288"/>
        <v>24</v>
      </c>
      <c r="S1481" s="120">
        <f t="shared" si="289"/>
        <v>1</v>
      </c>
      <c r="T1481" s="120">
        <f t="shared" si="290"/>
        <v>1</v>
      </c>
      <c r="U1481" s="149"/>
      <c r="V1481" s="142">
        <f>+IF(M1481&lt;&gt;0,($L1481*(Lister!$F$11+Lister!$F$10*($K1481+1000)/1000)+($J1481-$L1481)*Lister!$F$9)*1.05/$M1481/60,0)</f>
        <v>0</v>
      </c>
      <c r="W1481" s="142"/>
      <c r="X1481" s="158">
        <f t="shared" si="293"/>
        <v>0</v>
      </c>
      <c r="Y1481" s="121">
        <f t="shared" si="291"/>
        <v>0</v>
      </c>
      <c r="Z1481" s="121">
        <f t="shared" si="292"/>
        <v>0</v>
      </c>
    </row>
    <row r="1482" spans="5:26" x14ac:dyDescent="0.25">
      <c r="E1482" s="57"/>
      <c r="F1482" s="57"/>
      <c r="G1482" s="70"/>
      <c r="H1482" s="71"/>
      <c r="I1482" s="70"/>
      <c r="J1482" s="61"/>
      <c r="K1482" s="61"/>
      <c r="N1482" s="120">
        <f t="shared" si="284"/>
        <v>0</v>
      </c>
      <c r="O1482" s="120">
        <f t="shared" si="285"/>
        <v>0</v>
      </c>
      <c r="P1482" s="121">
        <f t="shared" si="286"/>
        <v>0</v>
      </c>
      <c r="Q1482" s="121">
        <f t="shared" si="287"/>
        <v>0</v>
      </c>
      <c r="R1482" s="122">
        <f t="shared" si="288"/>
        <v>24</v>
      </c>
      <c r="S1482" s="120">
        <f t="shared" si="289"/>
        <v>1</v>
      </c>
      <c r="T1482" s="120">
        <f t="shared" si="290"/>
        <v>1</v>
      </c>
      <c r="U1482" s="149"/>
      <c r="V1482" s="142">
        <f>+IF(M1482&lt;&gt;0,($L1482*(Lister!$F$11+Lister!$F$10*($K1482+1000)/1000)+($J1482-$L1482)*Lister!$F$9)*1.05/$M1482/60,0)</f>
        <v>0</v>
      </c>
      <c r="W1482" s="142"/>
      <c r="X1482" s="158">
        <f t="shared" si="293"/>
        <v>0</v>
      </c>
      <c r="Y1482" s="121">
        <f t="shared" si="291"/>
        <v>0</v>
      </c>
      <c r="Z1482" s="121">
        <f t="shared" si="292"/>
        <v>0</v>
      </c>
    </row>
    <row r="1483" spans="5:26" x14ac:dyDescent="0.25">
      <c r="E1483" s="57"/>
      <c r="F1483" s="57"/>
      <c r="G1483" s="70"/>
      <c r="H1483" s="71"/>
      <c r="I1483" s="70"/>
      <c r="J1483" s="61"/>
      <c r="K1483" s="61"/>
      <c r="N1483" s="120">
        <f t="shared" ref="N1483:N1546" si="294">J1483*K1483/1000</f>
        <v>0</v>
      </c>
      <c r="O1483" s="120">
        <f t="shared" ref="O1483:O1546" si="295">+J1483/R1483/3600</f>
        <v>0</v>
      </c>
      <c r="P1483" s="121">
        <f t="shared" ref="P1483:P1546" si="296">K1483*O1483/1000</f>
        <v>0</v>
      </c>
      <c r="Q1483" s="121">
        <f t="shared" ref="Q1483:Q1546" si="297">+IF(O1483&lt;&gt;0,M1483/O1483,0)</f>
        <v>0</v>
      </c>
      <c r="R1483" s="122">
        <f t="shared" ref="R1483:R1546" si="298">+(H1483-G1483+1)*24</f>
        <v>24</v>
      </c>
      <c r="S1483" s="120">
        <f t="shared" ref="S1483:S1546" si="299">+(I1483-G1483+1)</f>
        <v>1</v>
      </c>
      <c r="T1483" s="120">
        <f t="shared" ref="T1483:T1546" si="300">+(I1483-G1483+1)/(H1483-G1483+1)</f>
        <v>1</v>
      </c>
      <c r="U1483" s="149"/>
      <c r="V1483" s="142">
        <f>+IF(M1483&lt;&gt;0,($L1483*(Lister!$F$11+Lister!$F$10*($K1483+1000)/1000)+($J1483-$L1483)*Lister!$F$9)*1.05/$M1483/60,0)</f>
        <v>0</v>
      </c>
      <c r="W1483" s="142"/>
      <c r="X1483" s="158">
        <f t="shared" si="293"/>
        <v>0</v>
      </c>
      <c r="Y1483" s="121">
        <f t="shared" si="291"/>
        <v>0</v>
      </c>
      <c r="Z1483" s="121">
        <f t="shared" si="292"/>
        <v>0</v>
      </c>
    </row>
    <row r="1484" spans="5:26" x14ac:dyDescent="0.25">
      <c r="E1484" s="57"/>
      <c r="F1484" s="57"/>
      <c r="G1484" s="70"/>
      <c r="H1484" s="71"/>
      <c r="I1484" s="70"/>
      <c r="J1484" s="61"/>
      <c r="K1484" s="61"/>
      <c r="N1484" s="120">
        <f t="shared" si="294"/>
        <v>0</v>
      </c>
      <c r="O1484" s="120">
        <f t="shared" si="295"/>
        <v>0</v>
      </c>
      <c r="P1484" s="121">
        <f t="shared" si="296"/>
        <v>0</v>
      </c>
      <c r="Q1484" s="121">
        <f t="shared" si="297"/>
        <v>0</v>
      </c>
      <c r="R1484" s="122">
        <f t="shared" si="298"/>
        <v>24</v>
      </c>
      <c r="S1484" s="120">
        <f t="shared" si="299"/>
        <v>1</v>
      </c>
      <c r="T1484" s="120">
        <f t="shared" si="300"/>
        <v>1</v>
      </c>
      <c r="U1484" s="149"/>
      <c r="V1484" s="142">
        <f>+IF(M1484&lt;&gt;0,($L1484*(Lister!$F$11+Lister!$F$10*($K1484+1000)/1000)+($J1484-$L1484)*Lister!$F$9)*1.05/$M1484/60,0)</f>
        <v>0</v>
      </c>
      <c r="W1484" s="142"/>
      <c r="X1484" s="158">
        <f t="shared" si="293"/>
        <v>0</v>
      </c>
      <c r="Y1484" s="121">
        <f t="shared" si="291"/>
        <v>0</v>
      </c>
      <c r="Z1484" s="121">
        <f t="shared" si="292"/>
        <v>0</v>
      </c>
    </row>
    <row r="1485" spans="5:26" x14ac:dyDescent="0.25">
      <c r="E1485" s="57"/>
      <c r="F1485" s="57"/>
      <c r="G1485" s="70"/>
      <c r="H1485" s="71"/>
      <c r="I1485" s="70"/>
      <c r="J1485" s="61"/>
      <c r="K1485" s="61"/>
      <c r="N1485" s="120">
        <f t="shared" si="294"/>
        <v>0</v>
      </c>
      <c r="O1485" s="120">
        <f t="shared" si="295"/>
        <v>0</v>
      </c>
      <c r="P1485" s="121">
        <f t="shared" si="296"/>
        <v>0</v>
      </c>
      <c r="Q1485" s="121">
        <f t="shared" si="297"/>
        <v>0</v>
      </c>
      <c r="R1485" s="122">
        <f t="shared" si="298"/>
        <v>24</v>
      </c>
      <c r="S1485" s="120">
        <f t="shared" si="299"/>
        <v>1</v>
      </c>
      <c r="T1485" s="120">
        <f t="shared" si="300"/>
        <v>1</v>
      </c>
      <c r="U1485" s="149"/>
      <c r="V1485" s="142">
        <f>+IF(M1485&lt;&gt;0,($L1485*(Lister!$F$11+Lister!$F$10*($K1485+1000)/1000)+($J1485-$L1485)*Lister!$F$9)*1.05/$M1485/60,0)</f>
        <v>0</v>
      </c>
      <c r="W1485" s="142"/>
      <c r="X1485" s="158">
        <f t="shared" si="293"/>
        <v>0</v>
      </c>
      <c r="Y1485" s="121">
        <f t="shared" si="291"/>
        <v>0</v>
      </c>
      <c r="Z1485" s="121">
        <f t="shared" si="292"/>
        <v>0</v>
      </c>
    </row>
    <row r="1486" spans="5:26" x14ac:dyDescent="0.25">
      <c r="E1486" s="57"/>
      <c r="F1486" s="57"/>
      <c r="G1486" s="70"/>
      <c r="H1486" s="71"/>
      <c r="I1486" s="70"/>
      <c r="J1486" s="61"/>
      <c r="K1486" s="61"/>
      <c r="N1486" s="120">
        <f t="shared" si="294"/>
        <v>0</v>
      </c>
      <c r="O1486" s="120">
        <f t="shared" si="295"/>
        <v>0</v>
      </c>
      <c r="P1486" s="121">
        <f t="shared" si="296"/>
        <v>0</v>
      </c>
      <c r="Q1486" s="121">
        <f t="shared" si="297"/>
        <v>0</v>
      </c>
      <c r="R1486" s="122">
        <f t="shared" si="298"/>
        <v>24</v>
      </c>
      <c r="S1486" s="120">
        <f t="shared" si="299"/>
        <v>1</v>
      </c>
      <c r="T1486" s="120">
        <f t="shared" si="300"/>
        <v>1</v>
      </c>
      <c r="U1486" s="149"/>
      <c r="V1486" s="142">
        <f>+IF(M1486&lt;&gt;0,($L1486*(Lister!$F$11+Lister!$F$10*($K1486+1000)/1000)+($J1486-$L1486)*Lister!$F$9)*1.05/$M1486/60,0)</f>
        <v>0</v>
      </c>
      <c r="W1486" s="142"/>
      <c r="X1486" s="158">
        <f t="shared" si="293"/>
        <v>0</v>
      </c>
      <c r="Y1486" s="121">
        <f t="shared" si="291"/>
        <v>0</v>
      </c>
      <c r="Z1486" s="121">
        <f t="shared" si="292"/>
        <v>0</v>
      </c>
    </row>
    <row r="1487" spans="5:26" x14ac:dyDescent="0.25">
      <c r="E1487" s="57"/>
      <c r="F1487" s="57"/>
      <c r="G1487" s="70"/>
      <c r="H1487" s="71"/>
      <c r="I1487" s="70"/>
      <c r="J1487" s="61"/>
      <c r="K1487" s="61"/>
      <c r="N1487" s="120">
        <f t="shared" si="294"/>
        <v>0</v>
      </c>
      <c r="O1487" s="120">
        <f t="shared" si="295"/>
        <v>0</v>
      </c>
      <c r="P1487" s="121">
        <f t="shared" si="296"/>
        <v>0</v>
      </c>
      <c r="Q1487" s="121">
        <f t="shared" si="297"/>
        <v>0</v>
      </c>
      <c r="R1487" s="122">
        <f t="shared" si="298"/>
        <v>24</v>
      </c>
      <c r="S1487" s="120">
        <f t="shared" si="299"/>
        <v>1</v>
      </c>
      <c r="T1487" s="120">
        <f t="shared" si="300"/>
        <v>1</v>
      </c>
      <c r="U1487" s="149"/>
      <c r="V1487" s="142">
        <f>+IF(M1487&lt;&gt;0,($L1487*(Lister!$F$11+Lister!$F$10*($K1487+1000)/1000)+($J1487-$L1487)*Lister!$F$9)*1.05/$M1487/60,0)</f>
        <v>0</v>
      </c>
      <c r="W1487" s="142"/>
      <c r="X1487" s="158">
        <f t="shared" si="293"/>
        <v>0</v>
      </c>
      <c r="Y1487" s="121">
        <f t="shared" si="291"/>
        <v>0</v>
      </c>
      <c r="Z1487" s="121">
        <f t="shared" si="292"/>
        <v>0</v>
      </c>
    </row>
    <row r="1488" spans="5:26" x14ac:dyDescent="0.25">
      <c r="E1488" s="57"/>
      <c r="F1488" s="57"/>
      <c r="G1488" s="70"/>
      <c r="H1488" s="71"/>
      <c r="I1488" s="70"/>
      <c r="J1488" s="61"/>
      <c r="K1488" s="61"/>
      <c r="N1488" s="120">
        <f t="shared" si="294"/>
        <v>0</v>
      </c>
      <c r="O1488" s="120">
        <f t="shared" si="295"/>
        <v>0</v>
      </c>
      <c r="P1488" s="121">
        <f t="shared" si="296"/>
        <v>0</v>
      </c>
      <c r="Q1488" s="121">
        <f t="shared" si="297"/>
        <v>0</v>
      </c>
      <c r="R1488" s="122">
        <f t="shared" si="298"/>
        <v>24</v>
      </c>
      <c r="S1488" s="120">
        <f t="shared" si="299"/>
        <v>1</v>
      </c>
      <c r="T1488" s="120">
        <f t="shared" si="300"/>
        <v>1</v>
      </c>
      <c r="U1488" s="149"/>
      <c r="V1488" s="142">
        <f>+IF(M1488&lt;&gt;0,($L1488*(Lister!$F$11+Lister!$F$10*($K1488+1000)/1000)+($J1488-$L1488)*Lister!$F$9)*1.05/$M1488/60,0)</f>
        <v>0</v>
      </c>
      <c r="W1488" s="142"/>
      <c r="X1488" s="158">
        <f t="shared" si="293"/>
        <v>0</v>
      </c>
      <c r="Y1488" s="121">
        <f t="shared" si="291"/>
        <v>0</v>
      </c>
      <c r="Z1488" s="121">
        <f t="shared" si="292"/>
        <v>0</v>
      </c>
    </row>
    <row r="1489" spans="5:26" x14ac:dyDescent="0.25">
      <c r="E1489" s="57"/>
      <c r="F1489" s="57"/>
      <c r="G1489" s="70"/>
      <c r="H1489" s="71"/>
      <c r="I1489" s="70"/>
      <c r="J1489" s="61"/>
      <c r="K1489" s="61"/>
      <c r="N1489" s="120">
        <f t="shared" si="294"/>
        <v>0</v>
      </c>
      <c r="O1489" s="120">
        <f t="shared" si="295"/>
        <v>0</v>
      </c>
      <c r="P1489" s="121">
        <f t="shared" si="296"/>
        <v>0</v>
      </c>
      <c r="Q1489" s="121">
        <f t="shared" si="297"/>
        <v>0</v>
      </c>
      <c r="R1489" s="122">
        <f t="shared" si="298"/>
        <v>24</v>
      </c>
      <c r="S1489" s="120">
        <f t="shared" si="299"/>
        <v>1</v>
      </c>
      <c r="T1489" s="120">
        <f t="shared" si="300"/>
        <v>1</v>
      </c>
      <c r="U1489" s="149"/>
      <c r="V1489" s="142">
        <f>+IF(M1489&lt;&gt;0,($L1489*(Lister!$F$11+Lister!$F$10*($K1489+1000)/1000)+($J1489-$L1489)*Lister!$F$9)*1.05/$M1489/60,0)</f>
        <v>0</v>
      </c>
      <c r="W1489" s="142"/>
      <c r="X1489" s="158">
        <f t="shared" si="293"/>
        <v>0</v>
      </c>
      <c r="Y1489" s="121">
        <f t="shared" si="291"/>
        <v>0</v>
      </c>
      <c r="Z1489" s="121">
        <f t="shared" si="292"/>
        <v>0</v>
      </c>
    </row>
    <row r="1490" spans="5:26" x14ac:dyDescent="0.25">
      <c r="E1490" s="57"/>
      <c r="F1490" s="57"/>
      <c r="G1490" s="70"/>
      <c r="H1490" s="71"/>
      <c r="I1490" s="70"/>
      <c r="J1490" s="61"/>
      <c r="K1490" s="61"/>
      <c r="N1490" s="120">
        <f t="shared" si="294"/>
        <v>0</v>
      </c>
      <c r="O1490" s="120">
        <f t="shared" si="295"/>
        <v>0</v>
      </c>
      <c r="P1490" s="121">
        <f t="shared" si="296"/>
        <v>0</v>
      </c>
      <c r="Q1490" s="121">
        <f t="shared" si="297"/>
        <v>0</v>
      </c>
      <c r="R1490" s="122">
        <f t="shared" si="298"/>
        <v>24</v>
      </c>
      <c r="S1490" s="120">
        <f t="shared" si="299"/>
        <v>1</v>
      </c>
      <c r="T1490" s="120">
        <f t="shared" si="300"/>
        <v>1</v>
      </c>
      <c r="U1490" s="149"/>
      <c r="V1490" s="142">
        <f>+IF(M1490&lt;&gt;0,($L1490*(Lister!$F$11+Lister!$F$10*($K1490+1000)/1000)+($J1490-$L1490)*Lister!$F$9)*1.05/$M1490/60,0)</f>
        <v>0</v>
      </c>
      <c r="W1490" s="142"/>
      <c r="X1490" s="158">
        <f t="shared" si="293"/>
        <v>0</v>
      </c>
      <c r="Y1490" s="121">
        <f t="shared" ref="Y1490:Y1553" si="301">+IF(V1490&lt;&gt;0,S1490/V1490,0)</f>
        <v>0</v>
      </c>
      <c r="Z1490" s="121">
        <f t="shared" si="292"/>
        <v>0</v>
      </c>
    </row>
    <row r="1491" spans="5:26" x14ac:dyDescent="0.25">
      <c r="E1491" s="57"/>
      <c r="F1491" s="57"/>
      <c r="G1491" s="70"/>
      <c r="H1491" s="71"/>
      <c r="I1491" s="70"/>
      <c r="J1491" s="61"/>
      <c r="K1491" s="61"/>
      <c r="N1491" s="120">
        <f t="shared" si="294"/>
        <v>0</v>
      </c>
      <c r="O1491" s="120">
        <f t="shared" si="295"/>
        <v>0</v>
      </c>
      <c r="P1491" s="121">
        <f t="shared" si="296"/>
        <v>0</v>
      </c>
      <c r="Q1491" s="121">
        <f t="shared" si="297"/>
        <v>0</v>
      </c>
      <c r="R1491" s="122">
        <f t="shared" si="298"/>
        <v>24</v>
      </c>
      <c r="S1491" s="120">
        <f t="shared" si="299"/>
        <v>1</v>
      </c>
      <c r="T1491" s="120">
        <f t="shared" si="300"/>
        <v>1</v>
      </c>
      <c r="U1491" s="149"/>
      <c r="V1491" s="142">
        <f>+IF(M1491&lt;&gt;0,($L1491*(Lister!$F$11+Lister!$F$10*($K1491+1000)/1000)+($J1491-$L1491)*Lister!$F$9)*1.05/$M1491/60,0)</f>
        <v>0</v>
      </c>
      <c r="W1491" s="142"/>
      <c r="X1491" s="158">
        <f t="shared" si="293"/>
        <v>0</v>
      </c>
      <c r="Y1491" s="121">
        <f t="shared" si="301"/>
        <v>0</v>
      </c>
      <c r="Z1491" s="121">
        <f t="shared" si="292"/>
        <v>0</v>
      </c>
    </row>
    <row r="1492" spans="5:26" x14ac:dyDescent="0.25">
      <c r="E1492" s="57"/>
      <c r="F1492" s="57"/>
      <c r="G1492" s="70"/>
      <c r="H1492" s="71"/>
      <c r="I1492" s="70"/>
      <c r="J1492" s="61"/>
      <c r="K1492" s="61"/>
      <c r="N1492" s="120">
        <f t="shared" si="294"/>
        <v>0</v>
      </c>
      <c r="O1492" s="120">
        <f t="shared" si="295"/>
        <v>0</v>
      </c>
      <c r="P1492" s="121">
        <f t="shared" si="296"/>
        <v>0</v>
      </c>
      <c r="Q1492" s="121">
        <f t="shared" si="297"/>
        <v>0</v>
      </c>
      <c r="R1492" s="122">
        <f t="shared" si="298"/>
        <v>24</v>
      </c>
      <c r="S1492" s="120">
        <f t="shared" si="299"/>
        <v>1</v>
      </c>
      <c r="T1492" s="120">
        <f t="shared" si="300"/>
        <v>1</v>
      </c>
      <c r="U1492" s="149"/>
      <c r="V1492" s="142">
        <f>+IF(M1492&lt;&gt;0,($L1492*(Lister!$F$11+Lister!$F$10*($K1492+1000)/1000)+($J1492-$L1492)*Lister!$F$9)*1.05/$M1492/60,0)</f>
        <v>0</v>
      </c>
      <c r="W1492" s="142"/>
      <c r="X1492" s="158">
        <f t="shared" si="293"/>
        <v>0</v>
      </c>
      <c r="Y1492" s="121">
        <f t="shared" si="301"/>
        <v>0</v>
      </c>
      <c r="Z1492" s="121">
        <f t="shared" si="292"/>
        <v>0</v>
      </c>
    </row>
    <row r="1493" spans="5:26" x14ac:dyDescent="0.25">
      <c r="E1493" s="57"/>
      <c r="F1493" s="57"/>
      <c r="G1493" s="70"/>
      <c r="H1493" s="71"/>
      <c r="I1493" s="70"/>
      <c r="J1493" s="61"/>
      <c r="K1493" s="61"/>
      <c r="N1493" s="120">
        <f t="shared" si="294"/>
        <v>0</v>
      </c>
      <c r="O1493" s="120">
        <f t="shared" si="295"/>
        <v>0</v>
      </c>
      <c r="P1493" s="121">
        <f t="shared" si="296"/>
        <v>0</v>
      </c>
      <c r="Q1493" s="121">
        <f t="shared" si="297"/>
        <v>0</v>
      </c>
      <c r="R1493" s="122">
        <f t="shared" si="298"/>
        <v>24</v>
      </c>
      <c r="S1493" s="120">
        <f t="shared" si="299"/>
        <v>1</v>
      </c>
      <c r="T1493" s="120">
        <f t="shared" si="300"/>
        <v>1</v>
      </c>
      <c r="U1493" s="149"/>
      <c r="V1493" s="142">
        <f>+IF(M1493&lt;&gt;0,($L1493*(Lister!$F$11+Lister!$F$10*($K1493+1000)/1000)+($J1493-$L1493)*Lister!$F$9)*1.05/$M1493/60,0)</f>
        <v>0</v>
      </c>
      <c r="W1493" s="142"/>
      <c r="X1493" s="158">
        <f t="shared" si="293"/>
        <v>0</v>
      </c>
      <c r="Y1493" s="121">
        <f t="shared" si="301"/>
        <v>0</v>
      </c>
      <c r="Z1493" s="121">
        <f t="shared" si="292"/>
        <v>0</v>
      </c>
    </row>
    <row r="1494" spans="5:26" x14ac:dyDescent="0.25">
      <c r="E1494" s="57"/>
      <c r="F1494" s="57"/>
      <c r="G1494" s="70"/>
      <c r="H1494" s="71"/>
      <c r="I1494" s="70"/>
      <c r="J1494" s="61"/>
      <c r="K1494" s="61"/>
      <c r="N1494" s="120">
        <f t="shared" si="294"/>
        <v>0</v>
      </c>
      <c r="O1494" s="120">
        <f t="shared" si="295"/>
        <v>0</v>
      </c>
      <c r="P1494" s="121">
        <f t="shared" si="296"/>
        <v>0</v>
      </c>
      <c r="Q1494" s="121">
        <f t="shared" si="297"/>
        <v>0</v>
      </c>
      <c r="R1494" s="122">
        <f t="shared" si="298"/>
        <v>24</v>
      </c>
      <c r="S1494" s="120">
        <f t="shared" si="299"/>
        <v>1</v>
      </c>
      <c r="T1494" s="120">
        <f t="shared" si="300"/>
        <v>1</v>
      </c>
      <c r="U1494" s="149"/>
      <c r="V1494" s="142">
        <f>+IF(M1494&lt;&gt;0,($L1494*(Lister!$F$11+Lister!$F$10*($K1494+1000)/1000)+($J1494-$L1494)*Lister!$F$9)*1.05/$M1494/60,0)</f>
        <v>0</v>
      </c>
      <c r="W1494" s="142"/>
      <c r="X1494" s="158">
        <f t="shared" si="293"/>
        <v>0</v>
      </c>
      <c r="Y1494" s="121">
        <f t="shared" si="301"/>
        <v>0</v>
      </c>
      <c r="Z1494" s="121">
        <f t="shared" si="292"/>
        <v>0</v>
      </c>
    </row>
    <row r="1495" spans="5:26" x14ac:dyDescent="0.25">
      <c r="E1495" s="57"/>
      <c r="F1495" s="57"/>
      <c r="G1495" s="70"/>
      <c r="H1495" s="71"/>
      <c r="I1495" s="70"/>
      <c r="J1495" s="61"/>
      <c r="K1495" s="61"/>
      <c r="N1495" s="120">
        <f t="shared" si="294"/>
        <v>0</v>
      </c>
      <c r="O1495" s="120">
        <f t="shared" si="295"/>
        <v>0</v>
      </c>
      <c r="P1495" s="121">
        <f t="shared" si="296"/>
        <v>0</v>
      </c>
      <c r="Q1495" s="121">
        <f t="shared" si="297"/>
        <v>0</v>
      </c>
      <c r="R1495" s="122">
        <f t="shared" si="298"/>
        <v>24</v>
      </c>
      <c r="S1495" s="120">
        <f t="shared" si="299"/>
        <v>1</v>
      </c>
      <c r="T1495" s="120">
        <f t="shared" si="300"/>
        <v>1</v>
      </c>
      <c r="U1495" s="149"/>
      <c r="V1495" s="142">
        <f>+IF(M1495&lt;&gt;0,($L1495*(Lister!$F$11+Lister!$F$10*($K1495+1000)/1000)+($J1495-$L1495)*Lister!$F$9)*1.05/$M1495/60,0)</f>
        <v>0</v>
      </c>
      <c r="W1495" s="142"/>
      <c r="X1495" s="158">
        <f t="shared" si="293"/>
        <v>0</v>
      </c>
      <c r="Y1495" s="121">
        <f t="shared" si="301"/>
        <v>0</v>
      </c>
      <c r="Z1495" s="121">
        <f t="shared" ref="Z1495:Z1558" si="302">+IF(X1495&lt;&gt;0,T1495/X1495,0)</f>
        <v>0</v>
      </c>
    </row>
    <row r="1496" spans="5:26" x14ac:dyDescent="0.25">
      <c r="E1496" s="57"/>
      <c r="F1496" s="57"/>
      <c r="G1496" s="70"/>
      <c r="H1496" s="71"/>
      <c r="I1496" s="70"/>
      <c r="J1496" s="61"/>
      <c r="K1496" s="61"/>
      <c r="N1496" s="120">
        <f t="shared" si="294"/>
        <v>0</v>
      </c>
      <c r="O1496" s="120">
        <f t="shared" si="295"/>
        <v>0</v>
      </c>
      <c r="P1496" s="121">
        <f t="shared" si="296"/>
        <v>0</v>
      </c>
      <c r="Q1496" s="121">
        <f t="shared" si="297"/>
        <v>0</v>
      </c>
      <c r="R1496" s="122">
        <f t="shared" si="298"/>
        <v>24</v>
      </c>
      <c r="S1496" s="120">
        <f t="shared" si="299"/>
        <v>1</v>
      </c>
      <c r="T1496" s="120">
        <f t="shared" si="300"/>
        <v>1</v>
      </c>
      <c r="U1496" s="149"/>
      <c r="V1496" s="142">
        <f>+IF(M1496&lt;&gt;0,($L1496*(Lister!$F$11+Lister!$F$10*($K1496+1000)/1000)+($J1496-$L1496)*Lister!$F$9)*1.05/$M1496/60,0)</f>
        <v>0</v>
      </c>
      <c r="W1496" s="142"/>
      <c r="X1496" s="158">
        <f t="shared" si="293"/>
        <v>0</v>
      </c>
      <c r="Y1496" s="121">
        <f t="shared" si="301"/>
        <v>0</v>
      </c>
      <c r="Z1496" s="121">
        <f t="shared" si="302"/>
        <v>0</v>
      </c>
    </row>
    <row r="1497" spans="5:26" x14ac:dyDescent="0.25">
      <c r="E1497" s="57"/>
      <c r="F1497" s="57"/>
      <c r="G1497" s="70"/>
      <c r="H1497" s="71"/>
      <c r="I1497" s="70"/>
      <c r="J1497" s="61"/>
      <c r="K1497" s="61"/>
      <c r="N1497" s="120">
        <f t="shared" si="294"/>
        <v>0</v>
      </c>
      <c r="O1497" s="120">
        <f t="shared" si="295"/>
        <v>0</v>
      </c>
      <c r="P1497" s="121">
        <f t="shared" si="296"/>
        <v>0</v>
      </c>
      <c r="Q1497" s="121">
        <f t="shared" si="297"/>
        <v>0</v>
      </c>
      <c r="R1497" s="122">
        <f t="shared" si="298"/>
        <v>24</v>
      </c>
      <c r="S1497" s="120">
        <f t="shared" si="299"/>
        <v>1</v>
      </c>
      <c r="T1497" s="120">
        <f t="shared" si="300"/>
        <v>1</v>
      </c>
      <c r="U1497" s="149"/>
      <c r="V1497" s="142">
        <f>+IF(M1497&lt;&gt;0,($L1497*(Lister!$F$11+Lister!$F$10*($K1497+1000)/1000)+($J1497-$L1497)*Lister!$F$9)*1.05/$M1497/60,0)</f>
        <v>0</v>
      </c>
      <c r="W1497" s="142"/>
      <c r="X1497" s="158">
        <f t="shared" si="293"/>
        <v>0</v>
      </c>
      <c r="Y1497" s="121">
        <f t="shared" si="301"/>
        <v>0</v>
      </c>
      <c r="Z1497" s="121">
        <f t="shared" si="302"/>
        <v>0</v>
      </c>
    </row>
    <row r="1498" spans="5:26" x14ac:dyDescent="0.25">
      <c r="E1498" s="57"/>
      <c r="F1498" s="57"/>
      <c r="G1498" s="70"/>
      <c r="H1498" s="71"/>
      <c r="I1498" s="70"/>
      <c r="J1498" s="61"/>
      <c r="K1498" s="61"/>
      <c r="N1498" s="120">
        <f t="shared" si="294"/>
        <v>0</v>
      </c>
      <c r="O1498" s="120">
        <f t="shared" si="295"/>
        <v>0</v>
      </c>
      <c r="P1498" s="121">
        <f t="shared" si="296"/>
        <v>0</v>
      </c>
      <c r="Q1498" s="121">
        <f t="shared" si="297"/>
        <v>0</v>
      </c>
      <c r="R1498" s="122">
        <f t="shared" si="298"/>
        <v>24</v>
      </c>
      <c r="S1498" s="120">
        <f t="shared" si="299"/>
        <v>1</v>
      </c>
      <c r="T1498" s="120">
        <f t="shared" si="300"/>
        <v>1</v>
      </c>
      <c r="U1498" s="149"/>
      <c r="V1498" s="142">
        <f>+IF(M1498&lt;&gt;0,($L1498*(Lister!$F$11+Lister!$F$10*($K1498+1000)/1000)+($J1498-$L1498)*Lister!$F$9)*1.05/$M1498/60,0)</f>
        <v>0</v>
      </c>
      <c r="W1498" s="142"/>
      <c r="X1498" s="158">
        <f t="shared" si="293"/>
        <v>0</v>
      </c>
      <c r="Y1498" s="121">
        <f t="shared" si="301"/>
        <v>0</v>
      </c>
      <c r="Z1498" s="121">
        <f t="shared" si="302"/>
        <v>0</v>
      </c>
    </row>
    <row r="1499" spans="5:26" x14ac:dyDescent="0.25">
      <c r="E1499" s="57"/>
      <c r="F1499" s="57"/>
      <c r="G1499" s="70"/>
      <c r="H1499" s="71"/>
      <c r="I1499" s="70"/>
      <c r="J1499" s="61"/>
      <c r="K1499" s="61"/>
      <c r="N1499" s="120">
        <f t="shared" si="294"/>
        <v>0</v>
      </c>
      <c r="O1499" s="120">
        <f t="shared" si="295"/>
        <v>0</v>
      </c>
      <c r="P1499" s="121">
        <f t="shared" si="296"/>
        <v>0</v>
      </c>
      <c r="Q1499" s="121">
        <f t="shared" si="297"/>
        <v>0</v>
      </c>
      <c r="R1499" s="122">
        <f t="shared" si="298"/>
        <v>24</v>
      </c>
      <c r="S1499" s="120">
        <f t="shared" si="299"/>
        <v>1</v>
      </c>
      <c r="T1499" s="120">
        <f t="shared" si="300"/>
        <v>1</v>
      </c>
      <c r="U1499" s="149"/>
      <c r="V1499" s="142">
        <f>+IF(M1499&lt;&gt;0,($L1499*(Lister!$F$11+Lister!$F$10*($K1499+1000)/1000)+($J1499-$L1499)*Lister!$F$9)*1.05/$M1499/60,0)</f>
        <v>0</v>
      </c>
      <c r="W1499" s="142"/>
      <c r="X1499" s="158">
        <f t="shared" si="293"/>
        <v>0</v>
      </c>
      <c r="Y1499" s="121">
        <f t="shared" si="301"/>
        <v>0</v>
      </c>
      <c r="Z1499" s="121">
        <f t="shared" si="302"/>
        <v>0</v>
      </c>
    </row>
    <row r="1500" spans="5:26" x14ac:dyDescent="0.25">
      <c r="E1500" s="57"/>
      <c r="F1500" s="57"/>
      <c r="G1500" s="70"/>
      <c r="H1500" s="71"/>
      <c r="I1500" s="70"/>
      <c r="J1500" s="61"/>
      <c r="K1500" s="61"/>
      <c r="N1500" s="120">
        <f t="shared" si="294"/>
        <v>0</v>
      </c>
      <c r="O1500" s="120">
        <f t="shared" si="295"/>
        <v>0</v>
      </c>
      <c r="P1500" s="121">
        <f t="shared" si="296"/>
        <v>0</v>
      </c>
      <c r="Q1500" s="121">
        <f t="shared" si="297"/>
        <v>0</v>
      </c>
      <c r="R1500" s="122">
        <f t="shared" si="298"/>
        <v>24</v>
      </c>
      <c r="S1500" s="120">
        <f t="shared" si="299"/>
        <v>1</v>
      </c>
      <c r="T1500" s="120">
        <f t="shared" si="300"/>
        <v>1</v>
      </c>
      <c r="U1500" s="149"/>
      <c r="V1500" s="142">
        <f>+IF(M1500&lt;&gt;0,($L1500*(Lister!$F$11+Lister!$F$10*($K1500+1000)/1000)+($J1500-$L1500)*Lister!$F$9)*1.05/$M1500/60,0)</f>
        <v>0</v>
      </c>
      <c r="W1500" s="142"/>
      <c r="X1500" s="158">
        <f t="shared" si="293"/>
        <v>0</v>
      </c>
      <c r="Y1500" s="121">
        <f t="shared" si="301"/>
        <v>0</v>
      </c>
      <c r="Z1500" s="121">
        <f t="shared" si="302"/>
        <v>0</v>
      </c>
    </row>
    <row r="1501" spans="5:26" x14ac:dyDescent="0.25">
      <c r="E1501" s="57"/>
      <c r="F1501" s="57"/>
      <c r="G1501" s="70"/>
      <c r="H1501" s="71"/>
      <c r="I1501" s="70"/>
      <c r="J1501" s="61"/>
      <c r="K1501" s="61"/>
      <c r="N1501" s="120">
        <f t="shared" si="294"/>
        <v>0</v>
      </c>
      <c r="O1501" s="120">
        <f t="shared" si="295"/>
        <v>0</v>
      </c>
      <c r="P1501" s="121">
        <f t="shared" si="296"/>
        <v>0</v>
      </c>
      <c r="Q1501" s="121">
        <f t="shared" si="297"/>
        <v>0</v>
      </c>
      <c r="R1501" s="122">
        <f t="shared" si="298"/>
        <v>24</v>
      </c>
      <c r="S1501" s="120">
        <f t="shared" si="299"/>
        <v>1</v>
      </c>
      <c r="T1501" s="120">
        <f t="shared" si="300"/>
        <v>1</v>
      </c>
      <c r="U1501" s="149"/>
      <c r="V1501" s="142">
        <f>+IF(M1501&lt;&gt;0,($L1501*(Lister!$F$11+Lister!$F$10*($K1501+1000)/1000)+($J1501-$L1501)*Lister!$F$9)*1.05/$M1501/60,0)</f>
        <v>0</v>
      </c>
      <c r="W1501" s="142"/>
      <c r="X1501" s="158">
        <f t="shared" si="293"/>
        <v>0</v>
      </c>
      <c r="Y1501" s="121">
        <f t="shared" si="301"/>
        <v>0</v>
      </c>
      <c r="Z1501" s="121">
        <f t="shared" si="302"/>
        <v>0</v>
      </c>
    </row>
    <row r="1502" spans="5:26" x14ac:dyDescent="0.25">
      <c r="E1502" s="57"/>
      <c r="F1502" s="57"/>
      <c r="G1502" s="70"/>
      <c r="H1502" s="71"/>
      <c r="I1502" s="70"/>
      <c r="J1502" s="61"/>
      <c r="K1502" s="61"/>
      <c r="N1502" s="120">
        <f t="shared" si="294"/>
        <v>0</v>
      </c>
      <c r="O1502" s="120">
        <f t="shared" si="295"/>
        <v>0</v>
      </c>
      <c r="P1502" s="121">
        <f t="shared" si="296"/>
        <v>0</v>
      </c>
      <c r="Q1502" s="121">
        <f t="shared" si="297"/>
        <v>0</v>
      </c>
      <c r="R1502" s="122">
        <f t="shared" si="298"/>
        <v>24</v>
      </c>
      <c r="S1502" s="120">
        <f t="shared" si="299"/>
        <v>1</v>
      </c>
      <c r="T1502" s="120">
        <f t="shared" si="300"/>
        <v>1</v>
      </c>
      <c r="U1502" s="149"/>
      <c r="V1502" s="142">
        <f>+IF(M1502&lt;&gt;0,($L1502*(Lister!$F$11+Lister!$F$10*($K1502+1000)/1000)+($J1502-$L1502)*Lister!$F$9)*1.05/$M1502/60,0)</f>
        <v>0</v>
      </c>
      <c r="W1502" s="142"/>
      <c r="X1502" s="158">
        <f t="shared" si="293"/>
        <v>0</v>
      </c>
      <c r="Y1502" s="121">
        <f t="shared" si="301"/>
        <v>0</v>
      </c>
      <c r="Z1502" s="121">
        <f t="shared" si="302"/>
        <v>0</v>
      </c>
    </row>
    <row r="1503" spans="5:26" x14ac:dyDescent="0.25">
      <c r="E1503" s="57"/>
      <c r="F1503" s="57"/>
      <c r="G1503" s="70"/>
      <c r="H1503" s="71"/>
      <c r="I1503" s="70"/>
      <c r="J1503" s="61"/>
      <c r="K1503" s="61"/>
      <c r="N1503" s="120">
        <f t="shared" si="294"/>
        <v>0</v>
      </c>
      <c r="O1503" s="120">
        <f t="shared" si="295"/>
        <v>0</v>
      </c>
      <c r="P1503" s="121">
        <f t="shared" si="296"/>
        <v>0</v>
      </c>
      <c r="Q1503" s="121">
        <f t="shared" si="297"/>
        <v>0</v>
      </c>
      <c r="R1503" s="122">
        <f t="shared" si="298"/>
        <v>24</v>
      </c>
      <c r="S1503" s="120">
        <f t="shared" si="299"/>
        <v>1</v>
      </c>
      <c r="T1503" s="120">
        <f t="shared" si="300"/>
        <v>1</v>
      </c>
      <c r="U1503" s="149"/>
      <c r="V1503" s="142">
        <f>+IF(M1503&lt;&gt;0,($L1503*(Lister!$F$11+Lister!$F$10*($K1503+1000)/1000)+($J1503-$L1503)*Lister!$F$9)*1.05/$M1503/60,0)</f>
        <v>0</v>
      </c>
      <c r="W1503" s="142"/>
      <c r="X1503" s="158">
        <f t="shared" si="293"/>
        <v>0</v>
      </c>
      <c r="Y1503" s="121">
        <f t="shared" si="301"/>
        <v>0</v>
      </c>
      <c r="Z1503" s="121">
        <f t="shared" si="302"/>
        <v>0</v>
      </c>
    </row>
    <row r="1504" spans="5:26" x14ac:dyDescent="0.25">
      <c r="E1504" s="57"/>
      <c r="F1504" s="57"/>
      <c r="G1504" s="70"/>
      <c r="H1504" s="71"/>
      <c r="I1504" s="70"/>
      <c r="J1504" s="61"/>
      <c r="K1504" s="61"/>
      <c r="N1504" s="120">
        <f t="shared" si="294"/>
        <v>0</v>
      </c>
      <c r="O1504" s="120">
        <f t="shared" si="295"/>
        <v>0</v>
      </c>
      <c r="P1504" s="121">
        <f t="shared" si="296"/>
        <v>0</v>
      </c>
      <c r="Q1504" s="121">
        <f t="shared" si="297"/>
        <v>0</v>
      </c>
      <c r="R1504" s="122">
        <f t="shared" si="298"/>
        <v>24</v>
      </c>
      <c r="S1504" s="120">
        <f t="shared" si="299"/>
        <v>1</v>
      </c>
      <c r="T1504" s="120">
        <f t="shared" si="300"/>
        <v>1</v>
      </c>
      <c r="U1504" s="149"/>
      <c r="V1504" s="142">
        <f>+IF(M1504&lt;&gt;0,($L1504*(Lister!$F$11+Lister!$F$10*($K1504+1000)/1000)+($J1504-$L1504)*Lister!$F$9)*1.05/$M1504/60,0)</f>
        <v>0</v>
      </c>
      <c r="W1504" s="142"/>
      <c r="X1504" s="158">
        <f t="shared" si="293"/>
        <v>0</v>
      </c>
      <c r="Y1504" s="121">
        <f t="shared" si="301"/>
        <v>0</v>
      </c>
      <c r="Z1504" s="121">
        <f t="shared" si="302"/>
        <v>0</v>
      </c>
    </row>
    <row r="1505" spans="5:26" x14ac:dyDescent="0.25">
      <c r="E1505" s="57"/>
      <c r="F1505" s="57"/>
      <c r="G1505" s="70"/>
      <c r="H1505" s="71"/>
      <c r="I1505" s="70"/>
      <c r="J1505" s="61"/>
      <c r="K1505" s="61"/>
      <c r="N1505" s="120">
        <f t="shared" si="294"/>
        <v>0</v>
      </c>
      <c r="O1505" s="120">
        <f t="shared" si="295"/>
        <v>0</v>
      </c>
      <c r="P1505" s="121">
        <f t="shared" si="296"/>
        <v>0</v>
      </c>
      <c r="Q1505" s="121">
        <f t="shared" si="297"/>
        <v>0</v>
      </c>
      <c r="R1505" s="122">
        <f t="shared" si="298"/>
        <v>24</v>
      </c>
      <c r="S1505" s="120">
        <f t="shared" si="299"/>
        <v>1</v>
      </c>
      <c r="T1505" s="120">
        <f t="shared" si="300"/>
        <v>1</v>
      </c>
      <c r="U1505" s="149"/>
      <c r="V1505" s="142">
        <f>+IF(M1505&lt;&gt;0,($L1505*(Lister!$F$11+Lister!$F$10*($K1505+1000)/1000)+($J1505-$L1505)*Lister!$F$9)*1.05/$M1505/60,0)</f>
        <v>0</v>
      </c>
      <c r="W1505" s="142"/>
      <c r="X1505" s="158">
        <f t="shared" si="293"/>
        <v>0</v>
      </c>
      <c r="Y1505" s="121">
        <f t="shared" si="301"/>
        <v>0</v>
      </c>
      <c r="Z1505" s="121">
        <f t="shared" si="302"/>
        <v>0</v>
      </c>
    </row>
    <row r="1506" spans="5:26" x14ac:dyDescent="0.25">
      <c r="E1506" s="57"/>
      <c r="F1506" s="57"/>
      <c r="G1506" s="70"/>
      <c r="H1506" s="71"/>
      <c r="I1506" s="70"/>
      <c r="J1506" s="61"/>
      <c r="K1506" s="61"/>
      <c r="N1506" s="120">
        <f t="shared" si="294"/>
        <v>0</v>
      </c>
      <c r="O1506" s="120">
        <f t="shared" si="295"/>
        <v>0</v>
      </c>
      <c r="P1506" s="121">
        <f t="shared" si="296"/>
        <v>0</v>
      </c>
      <c r="Q1506" s="121">
        <f t="shared" si="297"/>
        <v>0</v>
      </c>
      <c r="R1506" s="122">
        <f t="shared" si="298"/>
        <v>24</v>
      </c>
      <c r="S1506" s="120">
        <f t="shared" si="299"/>
        <v>1</v>
      </c>
      <c r="T1506" s="120">
        <f t="shared" si="300"/>
        <v>1</v>
      </c>
      <c r="U1506" s="149"/>
      <c r="V1506" s="142">
        <f>+IF(M1506&lt;&gt;0,($L1506*(Lister!$F$11+Lister!$F$10*($K1506+1000)/1000)+($J1506-$L1506)*Lister!$F$9)*1.05/$M1506/60,0)</f>
        <v>0</v>
      </c>
      <c r="W1506" s="142"/>
      <c r="X1506" s="158">
        <f t="shared" si="293"/>
        <v>0</v>
      </c>
      <c r="Y1506" s="121">
        <f t="shared" si="301"/>
        <v>0</v>
      </c>
      <c r="Z1506" s="121">
        <f t="shared" si="302"/>
        <v>0</v>
      </c>
    </row>
    <row r="1507" spans="5:26" x14ac:dyDescent="0.25">
      <c r="E1507" s="57"/>
      <c r="F1507" s="57"/>
      <c r="G1507" s="70"/>
      <c r="H1507" s="71"/>
      <c r="I1507" s="70"/>
      <c r="J1507" s="61"/>
      <c r="K1507" s="61"/>
      <c r="N1507" s="120">
        <f t="shared" si="294"/>
        <v>0</v>
      </c>
      <c r="O1507" s="120">
        <f t="shared" si="295"/>
        <v>0</v>
      </c>
      <c r="P1507" s="121">
        <f t="shared" si="296"/>
        <v>0</v>
      </c>
      <c r="Q1507" s="121">
        <f t="shared" si="297"/>
        <v>0</v>
      </c>
      <c r="R1507" s="122">
        <f t="shared" si="298"/>
        <v>24</v>
      </c>
      <c r="S1507" s="120">
        <f t="shared" si="299"/>
        <v>1</v>
      </c>
      <c r="T1507" s="120">
        <f t="shared" si="300"/>
        <v>1</v>
      </c>
      <c r="U1507" s="149"/>
      <c r="V1507" s="142">
        <f>+IF(M1507&lt;&gt;0,($L1507*(Lister!$F$11+Lister!$F$10*($K1507+1000)/1000)+($J1507-$L1507)*Lister!$F$9)*1.05/$M1507/60,0)</f>
        <v>0</v>
      </c>
      <c r="W1507" s="142"/>
      <c r="X1507" s="158">
        <f t="shared" si="293"/>
        <v>0</v>
      </c>
      <c r="Y1507" s="121">
        <f t="shared" si="301"/>
        <v>0</v>
      </c>
      <c r="Z1507" s="121">
        <f t="shared" si="302"/>
        <v>0</v>
      </c>
    </row>
    <row r="1508" spans="5:26" x14ac:dyDescent="0.25">
      <c r="E1508" s="57"/>
      <c r="F1508" s="57"/>
      <c r="G1508" s="70"/>
      <c r="H1508" s="71"/>
      <c r="I1508" s="70"/>
      <c r="J1508" s="61"/>
      <c r="K1508" s="61"/>
      <c r="N1508" s="120">
        <f t="shared" si="294"/>
        <v>0</v>
      </c>
      <c r="O1508" s="120">
        <f t="shared" si="295"/>
        <v>0</v>
      </c>
      <c r="P1508" s="121">
        <f t="shared" si="296"/>
        <v>0</v>
      </c>
      <c r="Q1508" s="121">
        <f t="shared" si="297"/>
        <v>0</v>
      </c>
      <c r="R1508" s="122">
        <f t="shared" si="298"/>
        <v>24</v>
      </c>
      <c r="S1508" s="120">
        <f t="shared" si="299"/>
        <v>1</v>
      </c>
      <c r="T1508" s="120">
        <f t="shared" si="300"/>
        <v>1</v>
      </c>
      <c r="U1508" s="149"/>
      <c r="V1508" s="142">
        <f>+IF(M1508&lt;&gt;0,($L1508*(Lister!$F$11+Lister!$F$10*($K1508+1000)/1000)+($J1508-$L1508)*Lister!$F$9)*1.05/$M1508/60,0)</f>
        <v>0</v>
      </c>
      <c r="W1508" s="142"/>
      <c r="X1508" s="158">
        <f t="shared" si="293"/>
        <v>0</v>
      </c>
      <c r="Y1508" s="121">
        <f t="shared" si="301"/>
        <v>0</v>
      </c>
      <c r="Z1508" s="121">
        <f t="shared" si="302"/>
        <v>0</v>
      </c>
    </row>
    <row r="1509" spans="5:26" x14ac:dyDescent="0.25">
      <c r="E1509" s="57"/>
      <c r="F1509" s="57"/>
      <c r="G1509" s="70"/>
      <c r="H1509" s="71"/>
      <c r="I1509" s="70"/>
      <c r="J1509" s="61"/>
      <c r="K1509" s="61"/>
      <c r="N1509" s="120">
        <f t="shared" si="294"/>
        <v>0</v>
      </c>
      <c r="O1509" s="120">
        <f t="shared" si="295"/>
        <v>0</v>
      </c>
      <c r="P1509" s="121">
        <f t="shared" si="296"/>
        <v>0</v>
      </c>
      <c r="Q1509" s="121">
        <f t="shared" si="297"/>
        <v>0</v>
      </c>
      <c r="R1509" s="122">
        <f t="shared" si="298"/>
        <v>24</v>
      </c>
      <c r="S1509" s="120">
        <f t="shared" si="299"/>
        <v>1</v>
      </c>
      <c r="T1509" s="120">
        <f t="shared" si="300"/>
        <v>1</v>
      </c>
      <c r="U1509" s="149"/>
      <c r="V1509" s="142">
        <f>+IF(M1509&lt;&gt;0,($L1509*(Lister!$F$11+Lister!$F$10*($K1509+1000)/1000)+($J1509-$L1509)*Lister!$F$9)*1.05/$M1509/60,0)</f>
        <v>0</v>
      </c>
      <c r="W1509" s="142"/>
      <c r="X1509" s="158">
        <f t="shared" si="293"/>
        <v>0</v>
      </c>
      <c r="Y1509" s="121">
        <f t="shared" si="301"/>
        <v>0</v>
      </c>
      <c r="Z1509" s="121">
        <f t="shared" si="302"/>
        <v>0</v>
      </c>
    </row>
    <row r="1510" spans="5:26" x14ac:dyDescent="0.25">
      <c r="E1510" s="57"/>
      <c r="F1510" s="57"/>
      <c r="G1510" s="70"/>
      <c r="H1510" s="71"/>
      <c r="I1510" s="70"/>
      <c r="J1510" s="61"/>
      <c r="K1510" s="61"/>
      <c r="N1510" s="120">
        <f t="shared" si="294"/>
        <v>0</v>
      </c>
      <c r="O1510" s="120">
        <f t="shared" si="295"/>
        <v>0</v>
      </c>
      <c r="P1510" s="121">
        <f t="shared" si="296"/>
        <v>0</v>
      </c>
      <c r="Q1510" s="121">
        <f t="shared" si="297"/>
        <v>0</v>
      </c>
      <c r="R1510" s="122">
        <f t="shared" si="298"/>
        <v>24</v>
      </c>
      <c r="S1510" s="120">
        <f t="shared" si="299"/>
        <v>1</v>
      </c>
      <c r="T1510" s="120">
        <f t="shared" si="300"/>
        <v>1</v>
      </c>
      <c r="U1510" s="149"/>
      <c r="V1510" s="142">
        <f>+IF(M1510&lt;&gt;0,($L1510*(Lister!$F$11+Lister!$F$10*($K1510+1000)/1000)+($J1510-$L1510)*Lister!$F$9)*1.05/$M1510/60,0)</f>
        <v>0</v>
      </c>
      <c r="W1510" s="142"/>
      <c r="X1510" s="158">
        <f t="shared" si="293"/>
        <v>0</v>
      </c>
      <c r="Y1510" s="121">
        <f t="shared" si="301"/>
        <v>0</v>
      </c>
      <c r="Z1510" s="121">
        <f t="shared" si="302"/>
        <v>0</v>
      </c>
    </row>
    <row r="1511" spans="5:26" x14ac:dyDescent="0.25">
      <c r="E1511" s="57"/>
      <c r="F1511" s="57"/>
      <c r="G1511" s="70"/>
      <c r="H1511" s="71"/>
      <c r="I1511" s="70"/>
      <c r="J1511" s="61"/>
      <c r="K1511" s="61"/>
      <c r="N1511" s="120">
        <f t="shared" si="294"/>
        <v>0</v>
      </c>
      <c r="O1511" s="120">
        <f t="shared" si="295"/>
        <v>0</v>
      </c>
      <c r="P1511" s="121">
        <f t="shared" si="296"/>
        <v>0</v>
      </c>
      <c r="Q1511" s="121">
        <f t="shared" si="297"/>
        <v>0</v>
      </c>
      <c r="R1511" s="122">
        <f t="shared" si="298"/>
        <v>24</v>
      </c>
      <c r="S1511" s="120">
        <f t="shared" si="299"/>
        <v>1</v>
      </c>
      <c r="T1511" s="120">
        <f t="shared" si="300"/>
        <v>1</v>
      </c>
      <c r="U1511" s="149"/>
      <c r="V1511" s="142">
        <f>+IF(M1511&lt;&gt;0,($L1511*(Lister!$F$11+Lister!$F$10*($K1511+1000)/1000)+($J1511-$L1511)*Lister!$F$9)*1.05/$M1511/60,0)</f>
        <v>0</v>
      </c>
      <c r="W1511" s="142"/>
      <c r="X1511" s="158">
        <f t="shared" si="293"/>
        <v>0</v>
      </c>
      <c r="Y1511" s="121">
        <f t="shared" si="301"/>
        <v>0</v>
      </c>
      <c r="Z1511" s="121">
        <f t="shared" si="302"/>
        <v>0</v>
      </c>
    </row>
    <row r="1512" spans="5:26" x14ac:dyDescent="0.25">
      <c r="E1512" s="57"/>
      <c r="F1512" s="57"/>
      <c r="G1512" s="70"/>
      <c r="H1512" s="71"/>
      <c r="I1512" s="70"/>
      <c r="J1512" s="61"/>
      <c r="K1512" s="61"/>
      <c r="N1512" s="120">
        <f t="shared" si="294"/>
        <v>0</v>
      </c>
      <c r="O1512" s="120">
        <f t="shared" si="295"/>
        <v>0</v>
      </c>
      <c r="P1512" s="121">
        <f t="shared" si="296"/>
        <v>0</v>
      </c>
      <c r="Q1512" s="121">
        <f t="shared" si="297"/>
        <v>0</v>
      </c>
      <c r="R1512" s="122">
        <f t="shared" si="298"/>
        <v>24</v>
      </c>
      <c r="S1512" s="120">
        <f t="shared" si="299"/>
        <v>1</v>
      </c>
      <c r="T1512" s="120">
        <f t="shared" si="300"/>
        <v>1</v>
      </c>
      <c r="U1512" s="149"/>
      <c r="V1512" s="142">
        <f>+IF(M1512&lt;&gt;0,($L1512*(Lister!$F$11+Lister!$F$10*($K1512+1000)/1000)+($J1512-$L1512)*Lister!$F$9)*1.05/$M1512/60,0)</f>
        <v>0</v>
      </c>
      <c r="W1512" s="142"/>
      <c r="X1512" s="158">
        <f t="shared" si="293"/>
        <v>0</v>
      </c>
      <c r="Y1512" s="121">
        <f t="shared" si="301"/>
        <v>0</v>
      </c>
      <c r="Z1512" s="121">
        <f t="shared" si="302"/>
        <v>0</v>
      </c>
    </row>
    <row r="1513" spans="5:26" x14ac:dyDescent="0.25">
      <c r="E1513" s="57"/>
      <c r="F1513" s="57"/>
      <c r="G1513" s="70"/>
      <c r="H1513" s="71"/>
      <c r="I1513" s="70"/>
      <c r="J1513" s="61"/>
      <c r="K1513" s="61"/>
      <c r="N1513" s="120">
        <f t="shared" si="294"/>
        <v>0</v>
      </c>
      <c r="O1513" s="120">
        <f t="shared" si="295"/>
        <v>0</v>
      </c>
      <c r="P1513" s="121">
        <f t="shared" si="296"/>
        <v>0</v>
      </c>
      <c r="Q1513" s="121">
        <f t="shared" si="297"/>
        <v>0</v>
      </c>
      <c r="R1513" s="122">
        <f t="shared" si="298"/>
        <v>24</v>
      </c>
      <c r="S1513" s="120">
        <f t="shared" si="299"/>
        <v>1</v>
      </c>
      <c r="T1513" s="120">
        <f t="shared" si="300"/>
        <v>1</v>
      </c>
      <c r="U1513" s="149"/>
      <c r="V1513" s="142">
        <f>+IF(M1513&lt;&gt;0,($L1513*(Lister!$F$11+Lister!$F$10*($K1513+1000)/1000)+($J1513-$L1513)*Lister!$F$9)*1.05/$M1513/60,0)</f>
        <v>0</v>
      </c>
      <c r="W1513" s="142"/>
      <c r="X1513" s="158">
        <f t="shared" si="293"/>
        <v>0</v>
      </c>
      <c r="Y1513" s="121">
        <f t="shared" si="301"/>
        <v>0</v>
      </c>
      <c r="Z1513" s="121">
        <f t="shared" si="302"/>
        <v>0</v>
      </c>
    </row>
    <row r="1514" spans="5:26" x14ac:dyDescent="0.25">
      <c r="E1514" s="57"/>
      <c r="F1514" s="57"/>
      <c r="G1514" s="70"/>
      <c r="H1514" s="71"/>
      <c r="I1514" s="70"/>
      <c r="J1514" s="61"/>
      <c r="K1514" s="61"/>
      <c r="N1514" s="120">
        <f t="shared" si="294"/>
        <v>0</v>
      </c>
      <c r="O1514" s="120">
        <f t="shared" si="295"/>
        <v>0</v>
      </c>
      <c r="P1514" s="121">
        <f t="shared" si="296"/>
        <v>0</v>
      </c>
      <c r="Q1514" s="121">
        <f t="shared" si="297"/>
        <v>0</v>
      </c>
      <c r="R1514" s="122">
        <f t="shared" si="298"/>
        <v>24</v>
      </c>
      <c r="S1514" s="120">
        <f t="shared" si="299"/>
        <v>1</v>
      </c>
      <c r="T1514" s="120">
        <f t="shared" si="300"/>
        <v>1</v>
      </c>
      <c r="U1514" s="149"/>
      <c r="V1514" s="142">
        <f>+IF(M1514&lt;&gt;0,($L1514*(Lister!$F$11+Lister!$F$10*($K1514+1000)/1000)+($J1514-$L1514)*Lister!$F$9)*1.05/$M1514/60,0)</f>
        <v>0</v>
      </c>
      <c r="W1514" s="142"/>
      <c r="X1514" s="158">
        <f t="shared" si="293"/>
        <v>0</v>
      </c>
      <c r="Y1514" s="121">
        <f t="shared" si="301"/>
        <v>0</v>
      </c>
      <c r="Z1514" s="121">
        <f t="shared" si="302"/>
        <v>0</v>
      </c>
    </row>
    <row r="1515" spans="5:26" x14ac:dyDescent="0.25">
      <c r="E1515" s="57"/>
      <c r="F1515" s="57"/>
      <c r="G1515" s="70"/>
      <c r="H1515" s="71"/>
      <c r="I1515" s="70"/>
      <c r="J1515" s="61"/>
      <c r="K1515" s="61"/>
      <c r="N1515" s="120">
        <f t="shared" si="294"/>
        <v>0</v>
      </c>
      <c r="O1515" s="120">
        <f t="shared" si="295"/>
        <v>0</v>
      </c>
      <c r="P1515" s="121">
        <f t="shared" si="296"/>
        <v>0</v>
      </c>
      <c r="Q1515" s="121">
        <f t="shared" si="297"/>
        <v>0</v>
      </c>
      <c r="R1515" s="122">
        <f t="shared" si="298"/>
        <v>24</v>
      </c>
      <c r="S1515" s="120">
        <f t="shared" si="299"/>
        <v>1</v>
      </c>
      <c r="T1515" s="120">
        <f t="shared" si="300"/>
        <v>1</v>
      </c>
      <c r="U1515" s="149"/>
      <c r="V1515" s="142">
        <f>+IF(M1515&lt;&gt;0,($L1515*(Lister!$F$11+Lister!$F$10*($K1515+1000)/1000)+($J1515-$L1515)*Lister!$F$9)*1.05/$M1515/60,0)</f>
        <v>0</v>
      </c>
      <c r="W1515" s="142"/>
      <c r="X1515" s="158">
        <f t="shared" si="293"/>
        <v>0</v>
      </c>
      <c r="Y1515" s="121">
        <f t="shared" si="301"/>
        <v>0</v>
      </c>
      <c r="Z1515" s="121">
        <f t="shared" si="302"/>
        <v>0</v>
      </c>
    </row>
    <row r="1516" spans="5:26" x14ac:dyDescent="0.25">
      <c r="E1516" s="57"/>
      <c r="F1516" s="57"/>
      <c r="G1516" s="70"/>
      <c r="H1516" s="71"/>
      <c r="I1516" s="70"/>
      <c r="J1516" s="61"/>
      <c r="K1516" s="61"/>
      <c r="N1516" s="120">
        <f t="shared" si="294"/>
        <v>0</v>
      </c>
      <c r="O1516" s="120">
        <f t="shared" si="295"/>
        <v>0</v>
      </c>
      <c r="P1516" s="121">
        <f t="shared" si="296"/>
        <v>0</v>
      </c>
      <c r="Q1516" s="121">
        <f t="shared" si="297"/>
        <v>0</v>
      </c>
      <c r="R1516" s="122">
        <f t="shared" si="298"/>
        <v>24</v>
      </c>
      <c r="S1516" s="120">
        <f t="shared" si="299"/>
        <v>1</v>
      </c>
      <c r="T1516" s="120">
        <f t="shared" si="300"/>
        <v>1</v>
      </c>
      <c r="U1516" s="149"/>
      <c r="V1516" s="142">
        <f>+IF(M1516&lt;&gt;0,($L1516*(Lister!$F$11+Lister!$F$10*($K1516+1000)/1000)+($J1516-$L1516)*Lister!$F$9)*1.05/$M1516/60,0)</f>
        <v>0</v>
      </c>
      <c r="W1516" s="142"/>
      <c r="X1516" s="158">
        <f t="shared" si="293"/>
        <v>0</v>
      </c>
      <c r="Y1516" s="121">
        <f t="shared" si="301"/>
        <v>0</v>
      </c>
      <c r="Z1516" s="121">
        <f t="shared" si="302"/>
        <v>0</v>
      </c>
    </row>
    <row r="1517" spans="5:26" x14ac:dyDescent="0.25">
      <c r="E1517" s="57"/>
      <c r="F1517" s="57"/>
      <c r="G1517" s="70"/>
      <c r="H1517" s="71"/>
      <c r="I1517" s="70"/>
      <c r="J1517" s="61"/>
      <c r="K1517" s="61"/>
      <c r="N1517" s="120">
        <f t="shared" si="294"/>
        <v>0</v>
      </c>
      <c r="O1517" s="120">
        <f t="shared" si="295"/>
        <v>0</v>
      </c>
      <c r="P1517" s="121">
        <f t="shared" si="296"/>
        <v>0</v>
      </c>
      <c r="Q1517" s="121">
        <f t="shared" si="297"/>
        <v>0</v>
      </c>
      <c r="R1517" s="122">
        <f t="shared" si="298"/>
        <v>24</v>
      </c>
      <c r="S1517" s="120">
        <f t="shared" si="299"/>
        <v>1</v>
      </c>
      <c r="T1517" s="120">
        <f t="shared" si="300"/>
        <v>1</v>
      </c>
      <c r="U1517" s="149"/>
      <c r="V1517" s="142">
        <f>+IF(M1517&lt;&gt;0,($L1517*(Lister!$F$11+Lister!$F$10*($K1517+1000)/1000)+($J1517-$L1517)*Lister!$F$9)*1.05/$M1517/60,0)</f>
        <v>0</v>
      </c>
      <c r="W1517" s="142"/>
      <c r="X1517" s="158">
        <f t="shared" si="293"/>
        <v>0</v>
      </c>
      <c r="Y1517" s="121">
        <f t="shared" si="301"/>
        <v>0</v>
      </c>
      <c r="Z1517" s="121">
        <f t="shared" si="302"/>
        <v>0</v>
      </c>
    </row>
    <row r="1518" spans="5:26" x14ac:dyDescent="0.25">
      <c r="E1518" s="57"/>
      <c r="F1518" s="57"/>
      <c r="G1518" s="70"/>
      <c r="H1518" s="71"/>
      <c r="I1518" s="70"/>
      <c r="J1518" s="61"/>
      <c r="K1518" s="61"/>
      <c r="N1518" s="120">
        <f t="shared" si="294"/>
        <v>0</v>
      </c>
      <c r="O1518" s="120">
        <f t="shared" si="295"/>
        <v>0</v>
      </c>
      <c r="P1518" s="121">
        <f t="shared" si="296"/>
        <v>0</v>
      </c>
      <c r="Q1518" s="121">
        <f t="shared" si="297"/>
        <v>0</v>
      </c>
      <c r="R1518" s="122">
        <f t="shared" si="298"/>
        <v>24</v>
      </c>
      <c r="S1518" s="120">
        <f t="shared" si="299"/>
        <v>1</v>
      </c>
      <c r="T1518" s="120">
        <f t="shared" si="300"/>
        <v>1</v>
      </c>
      <c r="U1518" s="149"/>
      <c r="V1518" s="142">
        <f>+IF(M1518&lt;&gt;0,($L1518*(Lister!$F$11+Lister!$F$10*($K1518+1000)/1000)+($J1518-$L1518)*Lister!$F$9)*1.05/$M1518/60,0)</f>
        <v>0</v>
      </c>
      <c r="W1518" s="142"/>
      <c r="X1518" s="158">
        <f t="shared" si="293"/>
        <v>0</v>
      </c>
      <c r="Y1518" s="121">
        <f t="shared" si="301"/>
        <v>0</v>
      </c>
      <c r="Z1518" s="121">
        <f t="shared" si="302"/>
        <v>0</v>
      </c>
    </row>
    <row r="1519" spans="5:26" x14ac:dyDescent="0.25">
      <c r="E1519" s="57"/>
      <c r="F1519" s="57"/>
      <c r="G1519" s="70"/>
      <c r="H1519" s="71"/>
      <c r="I1519" s="70"/>
      <c r="J1519" s="61"/>
      <c r="K1519" s="61"/>
      <c r="N1519" s="120">
        <f t="shared" si="294"/>
        <v>0</v>
      </c>
      <c r="O1519" s="120">
        <f t="shared" si="295"/>
        <v>0</v>
      </c>
      <c r="P1519" s="121">
        <f t="shared" si="296"/>
        <v>0</v>
      </c>
      <c r="Q1519" s="121">
        <f t="shared" si="297"/>
        <v>0</v>
      </c>
      <c r="R1519" s="122">
        <f t="shared" si="298"/>
        <v>24</v>
      </c>
      <c r="S1519" s="120">
        <f t="shared" si="299"/>
        <v>1</v>
      </c>
      <c r="T1519" s="120">
        <f t="shared" si="300"/>
        <v>1</v>
      </c>
      <c r="U1519" s="149"/>
      <c r="V1519" s="142">
        <f>+IF(M1519&lt;&gt;0,($L1519*(Lister!$F$11+Lister!$F$10*($K1519+1000)/1000)+($J1519-$L1519)*Lister!$F$9)*1.05/$M1519/60,0)</f>
        <v>0</v>
      </c>
      <c r="W1519" s="142"/>
      <c r="X1519" s="158">
        <f t="shared" si="293"/>
        <v>0</v>
      </c>
      <c r="Y1519" s="121">
        <f t="shared" si="301"/>
        <v>0</v>
      </c>
      <c r="Z1519" s="121">
        <f t="shared" si="302"/>
        <v>0</v>
      </c>
    </row>
    <row r="1520" spans="5:26" x14ac:dyDescent="0.25">
      <c r="E1520" s="57"/>
      <c r="F1520" s="57"/>
      <c r="G1520" s="70"/>
      <c r="H1520" s="71"/>
      <c r="I1520" s="70"/>
      <c r="J1520" s="61"/>
      <c r="K1520" s="61"/>
      <c r="N1520" s="120">
        <f t="shared" si="294"/>
        <v>0</v>
      </c>
      <c r="O1520" s="120">
        <f t="shared" si="295"/>
        <v>0</v>
      </c>
      <c r="P1520" s="121">
        <f t="shared" si="296"/>
        <v>0</v>
      </c>
      <c r="Q1520" s="121">
        <f t="shared" si="297"/>
        <v>0</v>
      </c>
      <c r="R1520" s="122">
        <f t="shared" si="298"/>
        <v>24</v>
      </c>
      <c r="S1520" s="120">
        <f t="shared" si="299"/>
        <v>1</v>
      </c>
      <c r="T1520" s="120">
        <f t="shared" si="300"/>
        <v>1</v>
      </c>
      <c r="U1520" s="149"/>
      <c r="V1520" s="142">
        <f>+IF(M1520&lt;&gt;0,($L1520*(Lister!$F$11+Lister!$F$10*($K1520+1000)/1000)+($J1520-$L1520)*Lister!$F$9)*1.05/$M1520/60,0)</f>
        <v>0</v>
      </c>
      <c r="W1520" s="142"/>
      <c r="X1520" s="158">
        <f t="shared" si="293"/>
        <v>0</v>
      </c>
      <c r="Y1520" s="121">
        <f t="shared" si="301"/>
        <v>0</v>
      </c>
      <c r="Z1520" s="121">
        <f t="shared" si="302"/>
        <v>0</v>
      </c>
    </row>
    <row r="1521" spans="5:26" x14ac:dyDescent="0.25">
      <c r="E1521" s="57"/>
      <c r="F1521" s="57"/>
      <c r="G1521" s="70"/>
      <c r="H1521" s="71"/>
      <c r="I1521" s="70"/>
      <c r="J1521" s="61"/>
      <c r="K1521" s="61"/>
      <c r="N1521" s="120">
        <f t="shared" si="294"/>
        <v>0</v>
      </c>
      <c r="O1521" s="120">
        <f t="shared" si="295"/>
        <v>0</v>
      </c>
      <c r="P1521" s="121">
        <f t="shared" si="296"/>
        <v>0</v>
      </c>
      <c r="Q1521" s="121">
        <f t="shared" si="297"/>
        <v>0</v>
      </c>
      <c r="R1521" s="122">
        <f t="shared" si="298"/>
        <v>24</v>
      </c>
      <c r="S1521" s="120">
        <f t="shared" si="299"/>
        <v>1</v>
      </c>
      <c r="T1521" s="120">
        <f t="shared" si="300"/>
        <v>1</v>
      </c>
      <c r="U1521" s="149"/>
      <c r="V1521" s="142">
        <f>+IF(M1521&lt;&gt;0,($L1521*(Lister!$F$11+Lister!$F$10*($K1521+1000)/1000)+($J1521-$L1521)*Lister!$F$9)*1.05/$M1521/60,0)</f>
        <v>0</v>
      </c>
      <c r="W1521" s="142"/>
      <c r="X1521" s="158">
        <f t="shared" si="293"/>
        <v>0</v>
      </c>
      <c r="Y1521" s="121">
        <f t="shared" si="301"/>
        <v>0</v>
      </c>
      <c r="Z1521" s="121">
        <f t="shared" si="302"/>
        <v>0</v>
      </c>
    </row>
    <row r="1522" spans="5:26" x14ac:dyDescent="0.25">
      <c r="E1522" s="57"/>
      <c r="F1522" s="57"/>
      <c r="G1522" s="70"/>
      <c r="H1522" s="71"/>
      <c r="I1522" s="70"/>
      <c r="J1522" s="61"/>
      <c r="K1522" s="61"/>
      <c r="N1522" s="120">
        <f t="shared" si="294"/>
        <v>0</v>
      </c>
      <c r="O1522" s="120">
        <f t="shared" si="295"/>
        <v>0</v>
      </c>
      <c r="P1522" s="121">
        <f t="shared" si="296"/>
        <v>0</v>
      </c>
      <c r="Q1522" s="121">
        <f t="shared" si="297"/>
        <v>0</v>
      </c>
      <c r="R1522" s="122">
        <f t="shared" si="298"/>
        <v>24</v>
      </c>
      <c r="S1522" s="120">
        <f t="shared" si="299"/>
        <v>1</v>
      </c>
      <c r="T1522" s="120">
        <f t="shared" si="300"/>
        <v>1</v>
      </c>
      <c r="U1522" s="149"/>
      <c r="V1522" s="142">
        <f>+IF(M1522&lt;&gt;0,($L1522*(Lister!$F$11+Lister!$F$10*($K1522+1000)/1000)+($J1522-$L1522)*Lister!$F$9)*1.05/$M1522/60,0)</f>
        <v>0</v>
      </c>
      <c r="W1522" s="142"/>
      <c r="X1522" s="158">
        <f t="shared" si="293"/>
        <v>0</v>
      </c>
      <c r="Y1522" s="121">
        <f t="shared" si="301"/>
        <v>0</v>
      </c>
      <c r="Z1522" s="121">
        <f t="shared" si="302"/>
        <v>0</v>
      </c>
    </row>
    <row r="1523" spans="5:26" x14ac:dyDescent="0.25">
      <c r="E1523" s="57"/>
      <c r="F1523" s="57"/>
      <c r="G1523" s="70"/>
      <c r="H1523" s="71"/>
      <c r="I1523" s="70"/>
      <c r="J1523" s="61"/>
      <c r="K1523" s="61"/>
      <c r="N1523" s="120">
        <f t="shared" si="294"/>
        <v>0</v>
      </c>
      <c r="O1523" s="120">
        <f t="shared" si="295"/>
        <v>0</v>
      </c>
      <c r="P1523" s="121">
        <f t="shared" si="296"/>
        <v>0</v>
      </c>
      <c r="Q1523" s="121">
        <f t="shared" si="297"/>
        <v>0</v>
      </c>
      <c r="R1523" s="122">
        <f t="shared" si="298"/>
        <v>24</v>
      </c>
      <c r="S1523" s="120">
        <f t="shared" si="299"/>
        <v>1</v>
      </c>
      <c r="T1523" s="120">
        <f t="shared" si="300"/>
        <v>1</v>
      </c>
      <c r="U1523" s="149"/>
      <c r="V1523" s="142">
        <f>+IF(M1523&lt;&gt;0,($L1523*(Lister!$F$11+Lister!$F$10*($K1523+1000)/1000)+($J1523-$L1523)*Lister!$F$9)*1.05/$M1523/60,0)</f>
        <v>0</v>
      </c>
      <c r="W1523" s="142"/>
      <c r="X1523" s="158">
        <f t="shared" si="293"/>
        <v>0</v>
      </c>
      <c r="Y1523" s="121">
        <f t="shared" si="301"/>
        <v>0</v>
      </c>
      <c r="Z1523" s="121">
        <f t="shared" si="302"/>
        <v>0</v>
      </c>
    </row>
    <row r="1524" spans="5:26" x14ac:dyDescent="0.25">
      <c r="E1524" s="57"/>
      <c r="F1524" s="57"/>
      <c r="G1524" s="70"/>
      <c r="H1524" s="71"/>
      <c r="I1524" s="70"/>
      <c r="J1524" s="61"/>
      <c r="K1524" s="61"/>
      <c r="N1524" s="120">
        <f t="shared" si="294"/>
        <v>0</v>
      </c>
      <c r="O1524" s="120">
        <f t="shared" si="295"/>
        <v>0</v>
      </c>
      <c r="P1524" s="121">
        <f t="shared" si="296"/>
        <v>0</v>
      </c>
      <c r="Q1524" s="121">
        <f t="shared" si="297"/>
        <v>0</v>
      </c>
      <c r="R1524" s="122">
        <f t="shared" si="298"/>
        <v>24</v>
      </c>
      <c r="S1524" s="120">
        <f t="shared" si="299"/>
        <v>1</v>
      </c>
      <c r="T1524" s="120">
        <f t="shared" si="300"/>
        <v>1</v>
      </c>
      <c r="U1524" s="149"/>
      <c r="V1524" s="142">
        <f>+IF(M1524&lt;&gt;0,($L1524*(Lister!$F$11+Lister!$F$10*($K1524+1000)/1000)+($J1524-$L1524)*Lister!$F$9)*1.05/$M1524/60,0)</f>
        <v>0</v>
      </c>
      <c r="W1524" s="142"/>
      <c r="X1524" s="158">
        <f t="shared" si="293"/>
        <v>0</v>
      </c>
      <c r="Y1524" s="121">
        <f t="shared" si="301"/>
        <v>0</v>
      </c>
      <c r="Z1524" s="121">
        <f t="shared" si="302"/>
        <v>0</v>
      </c>
    </row>
    <row r="1525" spans="5:26" x14ac:dyDescent="0.25">
      <c r="E1525" s="57"/>
      <c r="F1525" s="57"/>
      <c r="G1525" s="70"/>
      <c r="H1525" s="71"/>
      <c r="I1525" s="70"/>
      <c r="J1525" s="61"/>
      <c r="K1525" s="61"/>
      <c r="N1525" s="120">
        <f t="shared" si="294"/>
        <v>0</v>
      </c>
      <c r="O1525" s="120">
        <f t="shared" si="295"/>
        <v>0</v>
      </c>
      <c r="P1525" s="121">
        <f t="shared" si="296"/>
        <v>0</v>
      </c>
      <c r="Q1525" s="121">
        <f t="shared" si="297"/>
        <v>0</v>
      </c>
      <c r="R1525" s="122">
        <f t="shared" si="298"/>
        <v>24</v>
      </c>
      <c r="S1525" s="120">
        <f t="shared" si="299"/>
        <v>1</v>
      </c>
      <c r="T1525" s="120">
        <f t="shared" si="300"/>
        <v>1</v>
      </c>
      <c r="U1525" s="149"/>
      <c r="V1525" s="142">
        <f>+IF(M1525&lt;&gt;0,($L1525*(Lister!$F$11+Lister!$F$10*($K1525+1000)/1000)+($J1525-$L1525)*Lister!$F$9)*1.05/$M1525/60,0)</f>
        <v>0</v>
      </c>
      <c r="W1525" s="142"/>
      <c r="X1525" s="158">
        <f t="shared" si="293"/>
        <v>0</v>
      </c>
      <c r="Y1525" s="121">
        <f t="shared" si="301"/>
        <v>0</v>
      </c>
      <c r="Z1525" s="121">
        <f t="shared" si="302"/>
        <v>0</v>
      </c>
    </row>
    <row r="1526" spans="5:26" x14ac:dyDescent="0.25">
      <c r="E1526" s="57"/>
      <c r="F1526" s="57"/>
      <c r="G1526" s="70"/>
      <c r="H1526" s="71"/>
      <c r="I1526" s="70"/>
      <c r="J1526" s="61"/>
      <c r="K1526" s="61"/>
      <c r="N1526" s="120">
        <f t="shared" si="294"/>
        <v>0</v>
      </c>
      <c r="O1526" s="120">
        <f t="shared" si="295"/>
        <v>0</v>
      </c>
      <c r="P1526" s="121">
        <f t="shared" si="296"/>
        <v>0</v>
      </c>
      <c r="Q1526" s="121">
        <f t="shared" si="297"/>
        <v>0</v>
      </c>
      <c r="R1526" s="122">
        <f t="shared" si="298"/>
        <v>24</v>
      </c>
      <c r="S1526" s="120">
        <f t="shared" si="299"/>
        <v>1</v>
      </c>
      <c r="T1526" s="120">
        <f t="shared" si="300"/>
        <v>1</v>
      </c>
      <c r="U1526" s="149"/>
      <c r="V1526" s="142">
        <f>+IF(M1526&lt;&gt;0,($L1526*(Lister!$F$11+Lister!$F$10*($K1526+1000)/1000)+($J1526-$L1526)*Lister!$F$9)*1.05/$M1526/60,0)</f>
        <v>0</v>
      </c>
      <c r="W1526" s="142"/>
      <c r="X1526" s="158">
        <f t="shared" si="293"/>
        <v>0</v>
      </c>
      <c r="Y1526" s="121">
        <f t="shared" si="301"/>
        <v>0</v>
      </c>
      <c r="Z1526" s="121">
        <f t="shared" si="302"/>
        <v>0</v>
      </c>
    </row>
    <row r="1527" spans="5:26" x14ac:dyDescent="0.25">
      <c r="E1527" s="57"/>
      <c r="F1527" s="57"/>
      <c r="G1527" s="70"/>
      <c r="H1527" s="71"/>
      <c r="I1527" s="70"/>
      <c r="J1527" s="61"/>
      <c r="K1527" s="61"/>
      <c r="N1527" s="120">
        <f t="shared" si="294"/>
        <v>0</v>
      </c>
      <c r="O1527" s="120">
        <f t="shared" si="295"/>
        <v>0</v>
      </c>
      <c r="P1527" s="121">
        <f t="shared" si="296"/>
        <v>0</v>
      </c>
      <c r="Q1527" s="121">
        <f t="shared" si="297"/>
        <v>0</v>
      </c>
      <c r="R1527" s="122">
        <f t="shared" si="298"/>
        <v>24</v>
      </c>
      <c r="S1527" s="120">
        <f t="shared" si="299"/>
        <v>1</v>
      </c>
      <c r="T1527" s="120">
        <f t="shared" si="300"/>
        <v>1</v>
      </c>
      <c r="U1527" s="149"/>
      <c r="V1527" s="142">
        <f>+IF(M1527&lt;&gt;0,($L1527*(Lister!$F$11+Lister!$F$10*($K1527+1000)/1000)+($J1527-$L1527)*Lister!$F$9)*1.05/$M1527/60,0)</f>
        <v>0</v>
      </c>
      <c r="W1527" s="142"/>
      <c r="X1527" s="158">
        <f t="shared" si="293"/>
        <v>0</v>
      </c>
      <c r="Y1527" s="121">
        <f t="shared" si="301"/>
        <v>0</v>
      </c>
      <c r="Z1527" s="121">
        <f t="shared" si="302"/>
        <v>0</v>
      </c>
    </row>
    <row r="1528" spans="5:26" x14ac:dyDescent="0.25">
      <c r="E1528" s="57"/>
      <c r="F1528" s="57"/>
      <c r="G1528" s="70"/>
      <c r="H1528" s="71"/>
      <c r="I1528" s="70"/>
      <c r="J1528" s="61"/>
      <c r="K1528" s="61"/>
      <c r="N1528" s="120">
        <f t="shared" si="294"/>
        <v>0</v>
      </c>
      <c r="O1528" s="120">
        <f t="shared" si="295"/>
        <v>0</v>
      </c>
      <c r="P1528" s="121">
        <f t="shared" si="296"/>
        <v>0</v>
      </c>
      <c r="Q1528" s="121">
        <f t="shared" si="297"/>
        <v>0</v>
      </c>
      <c r="R1528" s="122">
        <f t="shared" si="298"/>
        <v>24</v>
      </c>
      <c r="S1528" s="120">
        <f t="shared" si="299"/>
        <v>1</v>
      </c>
      <c r="T1528" s="120">
        <f t="shared" si="300"/>
        <v>1</v>
      </c>
      <c r="U1528" s="149"/>
      <c r="V1528" s="142">
        <f>+IF(M1528&lt;&gt;0,($L1528*(Lister!$F$11+Lister!$F$10*($K1528+1000)/1000)+($J1528-$L1528)*Lister!$F$9)*1.05/$M1528/60,0)</f>
        <v>0</v>
      </c>
      <c r="W1528" s="142"/>
      <c r="X1528" s="158">
        <f t="shared" si="293"/>
        <v>0</v>
      </c>
      <c r="Y1528" s="121">
        <f t="shared" si="301"/>
        <v>0</v>
      </c>
      <c r="Z1528" s="121">
        <f t="shared" si="302"/>
        <v>0</v>
      </c>
    </row>
    <row r="1529" spans="5:26" x14ac:dyDescent="0.25">
      <c r="E1529" s="57"/>
      <c r="F1529" s="57"/>
      <c r="G1529" s="70"/>
      <c r="H1529" s="71"/>
      <c r="I1529" s="70"/>
      <c r="J1529" s="61"/>
      <c r="K1529" s="61"/>
      <c r="N1529" s="120">
        <f t="shared" si="294"/>
        <v>0</v>
      </c>
      <c r="O1529" s="120">
        <f t="shared" si="295"/>
        <v>0</v>
      </c>
      <c r="P1529" s="121">
        <f t="shared" si="296"/>
        <v>0</v>
      </c>
      <c r="Q1529" s="121">
        <f t="shared" si="297"/>
        <v>0</v>
      </c>
      <c r="R1529" s="122">
        <f t="shared" si="298"/>
        <v>24</v>
      </c>
      <c r="S1529" s="120">
        <f t="shared" si="299"/>
        <v>1</v>
      </c>
      <c r="T1529" s="120">
        <f t="shared" si="300"/>
        <v>1</v>
      </c>
      <c r="U1529" s="149"/>
      <c r="V1529" s="142">
        <f>+IF(M1529&lt;&gt;0,($L1529*(Lister!$F$11+Lister!$F$10*($K1529+1000)/1000)+($J1529-$L1529)*Lister!$F$9)*1.05/$M1529/60,0)</f>
        <v>0</v>
      </c>
      <c r="W1529" s="142"/>
      <c r="X1529" s="158">
        <f t="shared" si="293"/>
        <v>0</v>
      </c>
      <c r="Y1529" s="121">
        <f t="shared" si="301"/>
        <v>0</v>
      </c>
      <c r="Z1529" s="121">
        <f t="shared" si="302"/>
        <v>0</v>
      </c>
    </row>
    <row r="1530" spans="5:26" x14ac:dyDescent="0.25">
      <c r="E1530" s="57"/>
      <c r="F1530" s="57"/>
      <c r="G1530" s="70"/>
      <c r="H1530" s="71"/>
      <c r="I1530" s="70"/>
      <c r="J1530" s="61"/>
      <c r="K1530" s="61"/>
      <c r="N1530" s="120">
        <f t="shared" si="294"/>
        <v>0</v>
      </c>
      <c r="O1530" s="120">
        <f t="shared" si="295"/>
        <v>0</v>
      </c>
      <c r="P1530" s="121">
        <f t="shared" si="296"/>
        <v>0</v>
      </c>
      <c r="Q1530" s="121">
        <f t="shared" si="297"/>
        <v>0</v>
      </c>
      <c r="R1530" s="122">
        <f t="shared" si="298"/>
        <v>24</v>
      </c>
      <c r="S1530" s="120">
        <f t="shared" si="299"/>
        <v>1</v>
      </c>
      <c r="T1530" s="120">
        <f t="shared" si="300"/>
        <v>1</v>
      </c>
      <c r="U1530" s="149"/>
      <c r="V1530" s="142">
        <f>+IF(M1530&lt;&gt;0,($L1530*(Lister!$F$11+Lister!$F$10*($K1530+1000)/1000)+($J1530-$L1530)*Lister!$F$9)*1.05/$M1530/60,0)</f>
        <v>0</v>
      </c>
      <c r="W1530" s="142"/>
      <c r="X1530" s="158">
        <f t="shared" si="293"/>
        <v>0</v>
      </c>
      <c r="Y1530" s="121">
        <f t="shared" si="301"/>
        <v>0</v>
      </c>
      <c r="Z1530" s="121">
        <f t="shared" si="302"/>
        <v>0</v>
      </c>
    </row>
    <row r="1531" spans="5:26" x14ac:dyDescent="0.25">
      <c r="E1531" s="57"/>
      <c r="F1531" s="57"/>
      <c r="G1531" s="70"/>
      <c r="H1531" s="71"/>
      <c r="I1531" s="70"/>
      <c r="J1531" s="61"/>
      <c r="K1531" s="61"/>
      <c r="N1531" s="120">
        <f t="shared" si="294"/>
        <v>0</v>
      </c>
      <c r="O1531" s="120">
        <f t="shared" si="295"/>
        <v>0</v>
      </c>
      <c r="P1531" s="121">
        <f t="shared" si="296"/>
        <v>0</v>
      </c>
      <c r="Q1531" s="121">
        <f t="shared" si="297"/>
        <v>0</v>
      </c>
      <c r="R1531" s="122">
        <f t="shared" si="298"/>
        <v>24</v>
      </c>
      <c r="S1531" s="120">
        <f t="shared" si="299"/>
        <v>1</v>
      </c>
      <c r="T1531" s="120">
        <f t="shared" si="300"/>
        <v>1</v>
      </c>
      <c r="U1531" s="149"/>
      <c r="V1531" s="142">
        <f>+IF(M1531&lt;&gt;0,($L1531*(Lister!$F$11+Lister!$F$10*($K1531+1000)/1000)+($J1531-$L1531)*Lister!$F$9)*1.05/$M1531/60,0)</f>
        <v>0</v>
      </c>
      <c r="W1531" s="142"/>
      <c r="X1531" s="158">
        <f t="shared" si="293"/>
        <v>0</v>
      </c>
      <c r="Y1531" s="121">
        <f t="shared" si="301"/>
        <v>0</v>
      </c>
      <c r="Z1531" s="121">
        <f t="shared" si="302"/>
        <v>0</v>
      </c>
    </row>
    <row r="1532" spans="5:26" x14ac:dyDescent="0.25">
      <c r="E1532" s="57"/>
      <c r="F1532" s="57"/>
      <c r="G1532" s="70"/>
      <c r="H1532" s="71"/>
      <c r="I1532" s="70"/>
      <c r="J1532" s="61"/>
      <c r="K1532" s="61"/>
      <c r="N1532" s="120">
        <f t="shared" si="294"/>
        <v>0</v>
      </c>
      <c r="O1532" s="120">
        <f t="shared" si="295"/>
        <v>0</v>
      </c>
      <c r="P1532" s="121">
        <f t="shared" si="296"/>
        <v>0</v>
      </c>
      <c r="Q1532" s="121">
        <f t="shared" si="297"/>
        <v>0</v>
      </c>
      <c r="R1532" s="122">
        <f t="shared" si="298"/>
        <v>24</v>
      </c>
      <c r="S1532" s="120">
        <f t="shared" si="299"/>
        <v>1</v>
      </c>
      <c r="T1532" s="120">
        <f t="shared" si="300"/>
        <v>1</v>
      </c>
      <c r="U1532" s="149"/>
      <c r="V1532" s="142">
        <f>+IF(M1532&lt;&gt;0,($L1532*(Lister!$F$11+Lister!$F$10*($K1532+1000)/1000)+($J1532-$L1532)*Lister!$F$9)*1.05/$M1532/60,0)</f>
        <v>0</v>
      </c>
      <c r="W1532" s="142"/>
      <c r="X1532" s="158">
        <f t="shared" si="293"/>
        <v>0</v>
      </c>
      <c r="Y1532" s="121">
        <f t="shared" si="301"/>
        <v>0</v>
      </c>
      <c r="Z1532" s="121">
        <f t="shared" si="302"/>
        <v>0</v>
      </c>
    </row>
    <row r="1533" spans="5:26" x14ac:dyDescent="0.25">
      <c r="E1533" s="57"/>
      <c r="F1533" s="57"/>
      <c r="G1533" s="70"/>
      <c r="H1533" s="71"/>
      <c r="I1533" s="70"/>
      <c r="J1533" s="61"/>
      <c r="K1533" s="61"/>
      <c r="N1533" s="120">
        <f t="shared" si="294"/>
        <v>0</v>
      </c>
      <c r="O1533" s="120">
        <f t="shared" si="295"/>
        <v>0</v>
      </c>
      <c r="P1533" s="121">
        <f t="shared" si="296"/>
        <v>0</v>
      </c>
      <c r="Q1533" s="121">
        <f t="shared" si="297"/>
        <v>0</v>
      </c>
      <c r="R1533" s="122">
        <f t="shared" si="298"/>
        <v>24</v>
      </c>
      <c r="S1533" s="120">
        <f t="shared" si="299"/>
        <v>1</v>
      </c>
      <c r="T1533" s="120">
        <f t="shared" si="300"/>
        <v>1</v>
      </c>
      <c r="U1533" s="149"/>
      <c r="V1533" s="142">
        <f>+IF(M1533&lt;&gt;0,($L1533*(Lister!$F$11+Lister!$F$10*($K1533+1000)/1000)+($J1533-$L1533)*Lister!$F$9)*1.05/$M1533/60,0)</f>
        <v>0</v>
      </c>
      <c r="W1533" s="142"/>
      <c r="X1533" s="158">
        <f t="shared" si="293"/>
        <v>0</v>
      </c>
      <c r="Y1533" s="121">
        <f t="shared" si="301"/>
        <v>0</v>
      </c>
      <c r="Z1533" s="121">
        <f t="shared" si="302"/>
        <v>0</v>
      </c>
    </row>
    <row r="1534" spans="5:26" x14ac:dyDescent="0.25">
      <c r="E1534" s="57"/>
      <c r="F1534" s="57"/>
      <c r="G1534" s="70"/>
      <c r="H1534" s="71"/>
      <c r="I1534" s="70"/>
      <c r="J1534" s="61"/>
      <c r="K1534" s="61"/>
      <c r="N1534" s="120">
        <f t="shared" si="294"/>
        <v>0</v>
      </c>
      <c r="O1534" s="120">
        <f t="shared" si="295"/>
        <v>0</v>
      </c>
      <c r="P1534" s="121">
        <f t="shared" si="296"/>
        <v>0</v>
      </c>
      <c r="Q1534" s="121">
        <f t="shared" si="297"/>
        <v>0</v>
      </c>
      <c r="R1534" s="122">
        <f t="shared" si="298"/>
        <v>24</v>
      </c>
      <c r="S1534" s="120">
        <f t="shared" si="299"/>
        <v>1</v>
      </c>
      <c r="T1534" s="120">
        <f t="shared" si="300"/>
        <v>1</v>
      </c>
      <c r="U1534" s="149"/>
      <c r="V1534" s="142">
        <f>+IF(M1534&lt;&gt;0,($L1534*(Lister!$F$11+Lister!$F$10*($K1534+1000)/1000)+($J1534-$L1534)*Lister!$F$9)*1.05/$M1534/60,0)</f>
        <v>0</v>
      </c>
      <c r="W1534" s="142"/>
      <c r="X1534" s="158">
        <f t="shared" si="293"/>
        <v>0</v>
      </c>
      <c r="Y1534" s="121">
        <f t="shared" si="301"/>
        <v>0</v>
      </c>
      <c r="Z1534" s="121">
        <f t="shared" si="302"/>
        <v>0</v>
      </c>
    </row>
    <row r="1535" spans="5:26" x14ac:dyDescent="0.25">
      <c r="E1535" s="57"/>
      <c r="F1535" s="57"/>
      <c r="G1535" s="70"/>
      <c r="H1535" s="71"/>
      <c r="I1535" s="70"/>
      <c r="J1535" s="61"/>
      <c r="K1535" s="61"/>
      <c r="N1535" s="120">
        <f t="shared" si="294"/>
        <v>0</v>
      </c>
      <c r="O1535" s="120">
        <f t="shared" si="295"/>
        <v>0</v>
      </c>
      <c r="P1535" s="121">
        <f t="shared" si="296"/>
        <v>0</v>
      </c>
      <c r="Q1535" s="121">
        <f t="shared" si="297"/>
        <v>0</v>
      </c>
      <c r="R1535" s="122">
        <f t="shared" si="298"/>
        <v>24</v>
      </c>
      <c r="S1535" s="120">
        <f t="shared" si="299"/>
        <v>1</v>
      </c>
      <c r="T1535" s="120">
        <f t="shared" si="300"/>
        <v>1</v>
      </c>
      <c r="U1535" s="149"/>
      <c r="V1535" s="142">
        <f>+IF(M1535&lt;&gt;0,($L1535*(Lister!$F$11+Lister!$F$10*($K1535+1000)/1000)+($J1535-$L1535)*Lister!$F$9)*1.05/$M1535/60,0)</f>
        <v>0</v>
      </c>
      <c r="W1535" s="142"/>
      <c r="X1535" s="158">
        <f t="shared" si="293"/>
        <v>0</v>
      </c>
      <c r="Y1535" s="121">
        <f t="shared" si="301"/>
        <v>0</v>
      </c>
      <c r="Z1535" s="121">
        <f t="shared" si="302"/>
        <v>0</v>
      </c>
    </row>
    <row r="1536" spans="5:26" x14ac:dyDescent="0.25">
      <c r="E1536" s="57"/>
      <c r="F1536" s="57"/>
      <c r="G1536" s="70"/>
      <c r="H1536" s="71"/>
      <c r="I1536" s="70"/>
      <c r="J1536" s="61"/>
      <c r="K1536" s="61"/>
      <c r="N1536" s="120">
        <f t="shared" si="294"/>
        <v>0</v>
      </c>
      <c r="O1536" s="120">
        <f t="shared" si="295"/>
        <v>0</v>
      </c>
      <c r="P1536" s="121">
        <f t="shared" si="296"/>
        <v>0</v>
      </c>
      <c r="Q1536" s="121">
        <f t="shared" si="297"/>
        <v>0</v>
      </c>
      <c r="R1536" s="122">
        <f t="shared" si="298"/>
        <v>24</v>
      </c>
      <c r="S1536" s="120">
        <f t="shared" si="299"/>
        <v>1</v>
      </c>
      <c r="T1536" s="120">
        <f t="shared" si="300"/>
        <v>1</v>
      </c>
      <c r="U1536" s="149"/>
      <c r="V1536" s="142">
        <f>+IF(M1536&lt;&gt;0,($L1536*(Lister!$F$11+Lister!$F$10*($K1536+1000)/1000)+($J1536-$L1536)*Lister!$F$9)*1.05/$M1536/60,0)</f>
        <v>0</v>
      </c>
      <c r="W1536" s="142"/>
      <c r="X1536" s="158">
        <f t="shared" si="293"/>
        <v>0</v>
      </c>
      <c r="Y1536" s="121">
        <f t="shared" si="301"/>
        <v>0</v>
      </c>
      <c r="Z1536" s="121">
        <f t="shared" si="302"/>
        <v>0</v>
      </c>
    </row>
    <row r="1537" spans="5:26" x14ac:dyDescent="0.25">
      <c r="E1537" s="57"/>
      <c r="F1537" s="57"/>
      <c r="G1537" s="70"/>
      <c r="H1537" s="71"/>
      <c r="I1537" s="70"/>
      <c r="J1537" s="61"/>
      <c r="K1537" s="61"/>
      <c r="N1537" s="120">
        <f t="shared" si="294"/>
        <v>0</v>
      </c>
      <c r="O1537" s="120">
        <f t="shared" si="295"/>
        <v>0</v>
      </c>
      <c r="P1537" s="121">
        <f t="shared" si="296"/>
        <v>0</v>
      </c>
      <c r="Q1537" s="121">
        <f t="shared" si="297"/>
        <v>0</v>
      </c>
      <c r="R1537" s="122">
        <f t="shared" si="298"/>
        <v>24</v>
      </c>
      <c r="S1537" s="120">
        <f t="shared" si="299"/>
        <v>1</v>
      </c>
      <c r="T1537" s="120">
        <f t="shared" si="300"/>
        <v>1</v>
      </c>
      <c r="U1537" s="149"/>
      <c r="V1537" s="142">
        <f>+IF(M1537&lt;&gt;0,($L1537*(Lister!$F$11+Lister!$F$10*($K1537+1000)/1000)+($J1537-$L1537)*Lister!$F$9)*1.05/$M1537/60,0)</f>
        <v>0</v>
      </c>
      <c r="W1537" s="142"/>
      <c r="X1537" s="158">
        <f t="shared" si="293"/>
        <v>0</v>
      </c>
      <c r="Y1537" s="121">
        <f t="shared" si="301"/>
        <v>0</v>
      </c>
      <c r="Z1537" s="121">
        <f t="shared" si="302"/>
        <v>0</v>
      </c>
    </row>
    <row r="1538" spans="5:26" x14ac:dyDescent="0.25">
      <c r="E1538" s="57"/>
      <c r="F1538" s="57"/>
      <c r="G1538" s="70"/>
      <c r="H1538" s="71"/>
      <c r="I1538" s="70"/>
      <c r="J1538" s="61"/>
      <c r="K1538" s="61"/>
      <c r="N1538" s="120">
        <f t="shared" si="294"/>
        <v>0</v>
      </c>
      <c r="O1538" s="120">
        <f t="shared" si="295"/>
        <v>0</v>
      </c>
      <c r="P1538" s="121">
        <f t="shared" si="296"/>
        <v>0</v>
      </c>
      <c r="Q1538" s="121">
        <f t="shared" si="297"/>
        <v>0</v>
      </c>
      <c r="R1538" s="122">
        <f t="shared" si="298"/>
        <v>24</v>
      </c>
      <c r="S1538" s="120">
        <f t="shared" si="299"/>
        <v>1</v>
      </c>
      <c r="T1538" s="120">
        <f t="shared" si="300"/>
        <v>1</v>
      </c>
      <c r="U1538" s="149"/>
      <c r="V1538" s="142">
        <f>+IF(M1538&lt;&gt;0,($L1538*(Lister!$F$11+Lister!$F$10*($K1538+1000)/1000)+($J1538-$L1538)*Lister!$F$9)*1.05/$M1538/60,0)</f>
        <v>0</v>
      </c>
      <c r="W1538" s="142"/>
      <c r="X1538" s="158">
        <f t="shared" si="293"/>
        <v>0</v>
      </c>
      <c r="Y1538" s="121">
        <f t="shared" si="301"/>
        <v>0</v>
      </c>
      <c r="Z1538" s="121">
        <f t="shared" si="302"/>
        <v>0</v>
      </c>
    </row>
    <row r="1539" spans="5:26" x14ac:dyDescent="0.25">
      <c r="E1539" s="57"/>
      <c r="F1539" s="57"/>
      <c r="G1539" s="70"/>
      <c r="H1539" s="71"/>
      <c r="I1539" s="70"/>
      <c r="J1539" s="61"/>
      <c r="K1539" s="61"/>
      <c r="N1539" s="120">
        <f t="shared" si="294"/>
        <v>0</v>
      </c>
      <c r="O1539" s="120">
        <f t="shared" si="295"/>
        <v>0</v>
      </c>
      <c r="P1539" s="121">
        <f t="shared" si="296"/>
        <v>0</v>
      </c>
      <c r="Q1539" s="121">
        <f t="shared" si="297"/>
        <v>0</v>
      </c>
      <c r="R1539" s="122">
        <f t="shared" si="298"/>
        <v>24</v>
      </c>
      <c r="S1539" s="120">
        <f t="shared" si="299"/>
        <v>1</v>
      </c>
      <c r="T1539" s="120">
        <f t="shared" si="300"/>
        <v>1</v>
      </c>
      <c r="U1539" s="149"/>
      <c r="V1539" s="142">
        <f>+IF(M1539&lt;&gt;0,($L1539*(Lister!$F$11+Lister!$F$10*($K1539+1000)/1000)+($J1539-$L1539)*Lister!$F$9)*1.05/$M1539/60,0)</f>
        <v>0</v>
      </c>
      <c r="W1539" s="142"/>
      <c r="X1539" s="158">
        <f t="shared" si="293"/>
        <v>0</v>
      </c>
      <c r="Y1539" s="121">
        <f t="shared" si="301"/>
        <v>0</v>
      </c>
      <c r="Z1539" s="121">
        <f t="shared" si="302"/>
        <v>0</v>
      </c>
    </row>
    <row r="1540" spans="5:26" x14ac:dyDescent="0.25">
      <c r="E1540" s="57"/>
      <c r="F1540" s="57"/>
      <c r="G1540" s="70"/>
      <c r="H1540" s="71"/>
      <c r="I1540" s="70"/>
      <c r="J1540" s="61"/>
      <c r="K1540" s="61"/>
      <c r="N1540" s="120">
        <f t="shared" si="294"/>
        <v>0</v>
      </c>
      <c r="O1540" s="120">
        <f t="shared" si="295"/>
        <v>0</v>
      </c>
      <c r="P1540" s="121">
        <f t="shared" si="296"/>
        <v>0</v>
      </c>
      <c r="Q1540" s="121">
        <f t="shared" si="297"/>
        <v>0</v>
      </c>
      <c r="R1540" s="122">
        <f t="shared" si="298"/>
        <v>24</v>
      </c>
      <c r="S1540" s="120">
        <f t="shared" si="299"/>
        <v>1</v>
      </c>
      <c r="T1540" s="120">
        <f t="shared" si="300"/>
        <v>1</v>
      </c>
      <c r="U1540" s="149"/>
      <c r="V1540" s="142">
        <f>+IF(M1540&lt;&gt;0,($L1540*(Lister!$F$11+Lister!$F$10*($K1540+1000)/1000)+($J1540-$L1540)*Lister!$F$9)*1.05/$M1540/60,0)</f>
        <v>0</v>
      </c>
      <c r="W1540" s="142"/>
      <c r="X1540" s="158">
        <f t="shared" si="293"/>
        <v>0</v>
      </c>
      <c r="Y1540" s="121">
        <f t="shared" si="301"/>
        <v>0</v>
      </c>
      <c r="Z1540" s="121">
        <f t="shared" si="302"/>
        <v>0</v>
      </c>
    </row>
    <row r="1541" spans="5:26" x14ac:dyDescent="0.25">
      <c r="E1541" s="57"/>
      <c r="F1541" s="57"/>
      <c r="G1541" s="70"/>
      <c r="H1541" s="71"/>
      <c r="I1541" s="70"/>
      <c r="J1541" s="61"/>
      <c r="K1541" s="61"/>
      <c r="N1541" s="120">
        <f t="shared" si="294"/>
        <v>0</v>
      </c>
      <c r="O1541" s="120">
        <f t="shared" si="295"/>
        <v>0</v>
      </c>
      <c r="P1541" s="121">
        <f t="shared" si="296"/>
        <v>0</v>
      </c>
      <c r="Q1541" s="121">
        <f t="shared" si="297"/>
        <v>0</v>
      </c>
      <c r="R1541" s="122">
        <f t="shared" si="298"/>
        <v>24</v>
      </c>
      <c r="S1541" s="120">
        <f t="shared" si="299"/>
        <v>1</v>
      </c>
      <c r="T1541" s="120">
        <f t="shared" si="300"/>
        <v>1</v>
      </c>
      <c r="U1541" s="149"/>
      <c r="V1541" s="142">
        <f>+IF(M1541&lt;&gt;0,($L1541*(Lister!$F$11+Lister!$F$10*($K1541+1000)/1000)+($J1541-$L1541)*Lister!$F$9)*1.05/$M1541/60,0)</f>
        <v>0</v>
      </c>
      <c r="W1541" s="142"/>
      <c r="X1541" s="158">
        <f t="shared" si="293"/>
        <v>0</v>
      </c>
      <c r="Y1541" s="121">
        <f t="shared" si="301"/>
        <v>0</v>
      </c>
      <c r="Z1541" s="121">
        <f t="shared" si="302"/>
        <v>0</v>
      </c>
    </row>
    <row r="1542" spans="5:26" x14ac:dyDescent="0.25">
      <c r="E1542" s="57"/>
      <c r="F1542" s="57"/>
      <c r="G1542" s="70"/>
      <c r="H1542" s="71"/>
      <c r="I1542" s="70"/>
      <c r="J1542" s="61"/>
      <c r="K1542" s="61"/>
      <c r="N1542" s="120">
        <f t="shared" si="294"/>
        <v>0</v>
      </c>
      <c r="O1542" s="120">
        <f t="shared" si="295"/>
        <v>0</v>
      </c>
      <c r="P1542" s="121">
        <f t="shared" si="296"/>
        <v>0</v>
      </c>
      <c r="Q1542" s="121">
        <f t="shared" si="297"/>
        <v>0</v>
      </c>
      <c r="R1542" s="122">
        <f t="shared" si="298"/>
        <v>24</v>
      </c>
      <c r="S1542" s="120">
        <f t="shared" si="299"/>
        <v>1</v>
      </c>
      <c r="T1542" s="120">
        <f t="shared" si="300"/>
        <v>1</v>
      </c>
      <c r="U1542" s="149"/>
      <c r="V1542" s="142">
        <f>+IF(M1542&lt;&gt;0,($L1542*(Lister!$F$11+Lister!$F$10*($K1542+1000)/1000)+($J1542-$L1542)*Lister!$F$9)*1.05/$M1542/60,0)</f>
        <v>0</v>
      </c>
      <c r="W1542" s="142"/>
      <c r="X1542" s="158">
        <f t="shared" ref="X1542:X1605" si="303">+V1542/60</f>
        <v>0</v>
      </c>
      <c r="Y1542" s="121">
        <f t="shared" si="301"/>
        <v>0</v>
      </c>
      <c r="Z1542" s="121">
        <f t="shared" si="302"/>
        <v>0</v>
      </c>
    </row>
    <row r="1543" spans="5:26" x14ac:dyDescent="0.25">
      <c r="E1543" s="57"/>
      <c r="F1543" s="57"/>
      <c r="G1543" s="70"/>
      <c r="H1543" s="71"/>
      <c r="I1543" s="70"/>
      <c r="J1543" s="61"/>
      <c r="K1543" s="61"/>
      <c r="N1543" s="120">
        <f t="shared" si="294"/>
        <v>0</v>
      </c>
      <c r="O1543" s="120">
        <f t="shared" si="295"/>
        <v>0</v>
      </c>
      <c r="P1543" s="121">
        <f t="shared" si="296"/>
        <v>0</v>
      </c>
      <c r="Q1543" s="121">
        <f t="shared" si="297"/>
        <v>0</v>
      </c>
      <c r="R1543" s="122">
        <f t="shared" si="298"/>
        <v>24</v>
      </c>
      <c r="S1543" s="120">
        <f t="shared" si="299"/>
        <v>1</v>
      </c>
      <c r="T1543" s="120">
        <f t="shared" si="300"/>
        <v>1</v>
      </c>
      <c r="U1543" s="149"/>
      <c r="V1543" s="142">
        <f>+IF(M1543&lt;&gt;0,($L1543*(Lister!$F$11+Lister!$F$10*($K1543+1000)/1000)+($J1543-$L1543)*Lister!$F$9)*1.05/$M1543/60,0)</f>
        <v>0</v>
      </c>
      <c r="W1543" s="142"/>
      <c r="X1543" s="158">
        <f t="shared" si="303"/>
        <v>0</v>
      </c>
      <c r="Y1543" s="121">
        <f t="shared" si="301"/>
        <v>0</v>
      </c>
      <c r="Z1543" s="121">
        <f t="shared" si="302"/>
        <v>0</v>
      </c>
    </row>
    <row r="1544" spans="5:26" x14ac:dyDescent="0.25">
      <c r="E1544" s="57"/>
      <c r="F1544" s="57"/>
      <c r="G1544" s="70"/>
      <c r="H1544" s="71"/>
      <c r="I1544" s="70"/>
      <c r="J1544" s="61"/>
      <c r="K1544" s="61"/>
      <c r="N1544" s="120">
        <f t="shared" si="294"/>
        <v>0</v>
      </c>
      <c r="O1544" s="120">
        <f t="shared" si="295"/>
        <v>0</v>
      </c>
      <c r="P1544" s="121">
        <f t="shared" si="296"/>
        <v>0</v>
      </c>
      <c r="Q1544" s="121">
        <f t="shared" si="297"/>
        <v>0</v>
      </c>
      <c r="R1544" s="122">
        <f t="shared" si="298"/>
        <v>24</v>
      </c>
      <c r="S1544" s="120">
        <f t="shared" si="299"/>
        <v>1</v>
      </c>
      <c r="T1544" s="120">
        <f t="shared" si="300"/>
        <v>1</v>
      </c>
      <c r="U1544" s="149"/>
      <c r="V1544" s="142">
        <f>+IF(M1544&lt;&gt;0,($L1544*(Lister!$F$11+Lister!$F$10*($K1544+1000)/1000)+($J1544-$L1544)*Lister!$F$9)*1.05/$M1544/60,0)</f>
        <v>0</v>
      </c>
      <c r="W1544" s="142"/>
      <c r="X1544" s="158">
        <f t="shared" si="303"/>
        <v>0</v>
      </c>
      <c r="Y1544" s="121">
        <f t="shared" si="301"/>
        <v>0</v>
      </c>
      <c r="Z1544" s="121">
        <f t="shared" si="302"/>
        <v>0</v>
      </c>
    </row>
    <row r="1545" spans="5:26" x14ac:dyDescent="0.25">
      <c r="E1545" s="57"/>
      <c r="F1545" s="57"/>
      <c r="G1545" s="70"/>
      <c r="H1545" s="71"/>
      <c r="I1545" s="70"/>
      <c r="J1545" s="61"/>
      <c r="K1545" s="61"/>
      <c r="N1545" s="120">
        <f t="shared" si="294"/>
        <v>0</v>
      </c>
      <c r="O1545" s="120">
        <f t="shared" si="295"/>
        <v>0</v>
      </c>
      <c r="P1545" s="121">
        <f t="shared" si="296"/>
        <v>0</v>
      </c>
      <c r="Q1545" s="121">
        <f t="shared" si="297"/>
        <v>0</v>
      </c>
      <c r="R1545" s="122">
        <f t="shared" si="298"/>
        <v>24</v>
      </c>
      <c r="S1545" s="120">
        <f t="shared" si="299"/>
        <v>1</v>
      </c>
      <c r="T1545" s="120">
        <f t="shared" si="300"/>
        <v>1</v>
      </c>
      <c r="U1545" s="149"/>
      <c r="V1545" s="142">
        <f>+IF(M1545&lt;&gt;0,($L1545*(Lister!$F$11+Lister!$F$10*($K1545+1000)/1000)+($J1545-$L1545)*Lister!$F$9)*1.05/$M1545/60,0)</f>
        <v>0</v>
      </c>
      <c r="W1545" s="142"/>
      <c r="X1545" s="158">
        <f t="shared" si="303"/>
        <v>0</v>
      </c>
      <c r="Y1545" s="121">
        <f t="shared" si="301"/>
        <v>0</v>
      </c>
      <c r="Z1545" s="121">
        <f t="shared" si="302"/>
        <v>0</v>
      </c>
    </row>
    <row r="1546" spans="5:26" x14ac:dyDescent="0.25">
      <c r="E1546" s="57"/>
      <c r="F1546" s="57"/>
      <c r="G1546" s="70"/>
      <c r="H1546" s="71"/>
      <c r="I1546" s="70"/>
      <c r="J1546" s="61"/>
      <c r="K1546" s="61"/>
      <c r="N1546" s="120">
        <f t="shared" si="294"/>
        <v>0</v>
      </c>
      <c r="O1546" s="120">
        <f t="shared" si="295"/>
        <v>0</v>
      </c>
      <c r="P1546" s="121">
        <f t="shared" si="296"/>
        <v>0</v>
      </c>
      <c r="Q1546" s="121">
        <f t="shared" si="297"/>
        <v>0</v>
      </c>
      <c r="R1546" s="122">
        <f t="shared" si="298"/>
        <v>24</v>
      </c>
      <c r="S1546" s="120">
        <f t="shared" si="299"/>
        <v>1</v>
      </c>
      <c r="T1546" s="120">
        <f t="shared" si="300"/>
        <v>1</v>
      </c>
      <c r="U1546" s="149"/>
      <c r="V1546" s="142">
        <f>+IF(M1546&lt;&gt;0,($L1546*(Lister!$F$11+Lister!$F$10*($K1546+1000)/1000)+($J1546-$L1546)*Lister!$F$9)*1.05/$M1546/60,0)</f>
        <v>0</v>
      </c>
      <c r="W1546" s="142"/>
      <c r="X1546" s="158">
        <f t="shared" si="303"/>
        <v>0</v>
      </c>
      <c r="Y1546" s="121">
        <f t="shared" si="301"/>
        <v>0</v>
      </c>
      <c r="Z1546" s="121">
        <f t="shared" si="302"/>
        <v>0</v>
      </c>
    </row>
    <row r="1547" spans="5:26" x14ac:dyDescent="0.25">
      <c r="E1547" s="57"/>
      <c r="F1547" s="57"/>
      <c r="G1547" s="70"/>
      <c r="H1547" s="71"/>
      <c r="I1547" s="70"/>
      <c r="J1547" s="61"/>
      <c r="K1547" s="61"/>
      <c r="N1547" s="120">
        <f t="shared" ref="N1547:N1610" si="304">J1547*K1547/1000</f>
        <v>0</v>
      </c>
      <c r="O1547" s="120">
        <f t="shared" ref="O1547:O1610" si="305">+J1547/R1547/3600</f>
        <v>0</v>
      </c>
      <c r="P1547" s="121">
        <f t="shared" ref="P1547:P1610" si="306">K1547*O1547/1000</f>
        <v>0</v>
      </c>
      <c r="Q1547" s="121">
        <f t="shared" ref="Q1547:Q1610" si="307">+IF(O1547&lt;&gt;0,M1547/O1547,0)</f>
        <v>0</v>
      </c>
      <c r="R1547" s="122">
        <f t="shared" ref="R1547:R1610" si="308">+(H1547-G1547+1)*24</f>
        <v>24</v>
      </c>
      <c r="S1547" s="120">
        <f t="shared" ref="S1547:S1610" si="309">+(I1547-G1547+1)</f>
        <v>1</v>
      </c>
      <c r="T1547" s="120">
        <f t="shared" ref="T1547:T1610" si="310">+(I1547-G1547+1)/(H1547-G1547+1)</f>
        <v>1</v>
      </c>
      <c r="U1547" s="149"/>
      <c r="V1547" s="142">
        <f>+IF(M1547&lt;&gt;0,($L1547*(Lister!$F$11+Lister!$F$10*($K1547+1000)/1000)+($J1547-$L1547)*Lister!$F$9)*1.05/$M1547/60,0)</f>
        <v>0</v>
      </c>
      <c r="W1547" s="142"/>
      <c r="X1547" s="158">
        <f t="shared" si="303"/>
        <v>0</v>
      </c>
      <c r="Y1547" s="121">
        <f t="shared" si="301"/>
        <v>0</v>
      </c>
      <c r="Z1547" s="121">
        <f t="shared" si="302"/>
        <v>0</v>
      </c>
    </row>
    <row r="1548" spans="5:26" x14ac:dyDescent="0.25">
      <c r="E1548" s="57"/>
      <c r="F1548" s="57"/>
      <c r="G1548" s="70"/>
      <c r="H1548" s="71"/>
      <c r="I1548" s="70"/>
      <c r="J1548" s="61"/>
      <c r="K1548" s="61"/>
      <c r="N1548" s="120">
        <f t="shared" si="304"/>
        <v>0</v>
      </c>
      <c r="O1548" s="120">
        <f t="shared" si="305"/>
        <v>0</v>
      </c>
      <c r="P1548" s="121">
        <f t="shared" si="306"/>
        <v>0</v>
      </c>
      <c r="Q1548" s="121">
        <f t="shared" si="307"/>
        <v>0</v>
      </c>
      <c r="R1548" s="122">
        <f t="shared" si="308"/>
        <v>24</v>
      </c>
      <c r="S1548" s="120">
        <f t="shared" si="309"/>
        <v>1</v>
      </c>
      <c r="T1548" s="120">
        <f t="shared" si="310"/>
        <v>1</v>
      </c>
      <c r="U1548" s="149"/>
      <c r="V1548" s="142">
        <f>+IF(M1548&lt;&gt;0,($L1548*(Lister!$F$11+Lister!$F$10*($K1548+1000)/1000)+($J1548-$L1548)*Lister!$F$9)*1.05/$M1548/60,0)</f>
        <v>0</v>
      </c>
      <c r="W1548" s="142"/>
      <c r="X1548" s="158">
        <f t="shared" si="303"/>
        <v>0</v>
      </c>
      <c r="Y1548" s="121">
        <f t="shared" si="301"/>
        <v>0</v>
      </c>
      <c r="Z1548" s="121">
        <f t="shared" si="302"/>
        <v>0</v>
      </c>
    </row>
    <row r="1549" spans="5:26" x14ac:dyDescent="0.25">
      <c r="E1549" s="57"/>
      <c r="F1549" s="57"/>
      <c r="G1549" s="70"/>
      <c r="H1549" s="71"/>
      <c r="I1549" s="70"/>
      <c r="J1549" s="61"/>
      <c r="K1549" s="61"/>
      <c r="N1549" s="120">
        <f t="shared" si="304"/>
        <v>0</v>
      </c>
      <c r="O1549" s="120">
        <f t="shared" si="305"/>
        <v>0</v>
      </c>
      <c r="P1549" s="121">
        <f t="shared" si="306"/>
        <v>0</v>
      </c>
      <c r="Q1549" s="121">
        <f t="shared" si="307"/>
        <v>0</v>
      </c>
      <c r="R1549" s="122">
        <f t="shared" si="308"/>
        <v>24</v>
      </c>
      <c r="S1549" s="120">
        <f t="shared" si="309"/>
        <v>1</v>
      </c>
      <c r="T1549" s="120">
        <f t="shared" si="310"/>
        <v>1</v>
      </c>
      <c r="U1549" s="149"/>
      <c r="V1549" s="142">
        <f>+IF(M1549&lt;&gt;0,($L1549*(Lister!$F$11+Lister!$F$10*($K1549+1000)/1000)+($J1549-$L1549)*Lister!$F$9)*1.05/$M1549/60,0)</f>
        <v>0</v>
      </c>
      <c r="W1549" s="142"/>
      <c r="X1549" s="158">
        <f t="shared" si="303"/>
        <v>0</v>
      </c>
      <c r="Y1549" s="121">
        <f t="shared" si="301"/>
        <v>0</v>
      </c>
      <c r="Z1549" s="121">
        <f t="shared" si="302"/>
        <v>0</v>
      </c>
    </row>
    <row r="1550" spans="5:26" x14ac:dyDescent="0.25">
      <c r="E1550" s="57"/>
      <c r="F1550" s="57"/>
      <c r="G1550" s="70"/>
      <c r="H1550" s="71"/>
      <c r="I1550" s="70"/>
      <c r="J1550" s="61"/>
      <c r="K1550" s="61"/>
      <c r="N1550" s="120">
        <f t="shared" si="304"/>
        <v>0</v>
      </c>
      <c r="O1550" s="120">
        <f t="shared" si="305"/>
        <v>0</v>
      </c>
      <c r="P1550" s="121">
        <f t="shared" si="306"/>
        <v>0</v>
      </c>
      <c r="Q1550" s="121">
        <f t="shared" si="307"/>
        <v>0</v>
      </c>
      <c r="R1550" s="122">
        <f t="shared" si="308"/>
        <v>24</v>
      </c>
      <c r="S1550" s="120">
        <f t="shared" si="309"/>
        <v>1</v>
      </c>
      <c r="T1550" s="120">
        <f t="shared" si="310"/>
        <v>1</v>
      </c>
      <c r="U1550" s="149"/>
      <c r="V1550" s="142">
        <f>+IF(M1550&lt;&gt;0,($L1550*(Lister!$F$11+Lister!$F$10*($K1550+1000)/1000)+($J1550-$L1550)*Lister!$F$9)*1.05/$M1550/60,0)</f>
        <v>0</v>
      </c>
      <c r="W1550" s="142"/>
      <c r="X1550" s="158">
        <f t="shared" si="303"/>
        <v>0</v>
      </c>
      <c r="Y1550" s="121">
        <f t="shared" si="301"/>
        <v>0</v>
      </c>
      <c r="Z1550" s="121">
        <f t="shared" si="302"/>
        <v>0</v>
      </c>
    </row>
    <row r="1551" spans="5:26" x14ac:dyDescent="0.25">
      <c r="E1551" s="57"/>
      <c r="F1551" s="57"/>
      <c r="G1551" s="70"/>
      <c r="H1551" s="71"/>
      <c r="I1551" s="70"/>
      <c r="J1551" s="61"/>
      <c r="K1551" s="61"/>
      <c r="N1551" s="120">
        <f t="shared" si="304"/>
        <v>0</v>
      </c>
      <c r="O1551" s="120">
        <f t="shared" si="305"/>
        <v>0</v>
      </c>
      <c r="P1551" s="121">
        <f t="shared" si="306"/>
        <v>0</v>
      </c>
      <c r="Q1551" s="121">
        <f t="shared" si="307"/>
        <v>0</v>
      </c>
      <c r="R1551" s="122">
        <f t="shared" si="308"/>
        <v>24</v>
      </c>
      <c r="S1551" s="120">
        <f t="shared" si="309"/>
        <v>1</v>
      </c>
      <c r="T1551" s="120">
        <f t="shared" si="310"/>
        <v>1</v>
      </c>
      <c r="U1551" s="149"/>
      <c r="V1551" s="142">
        <f>+IF(M1551&lt;&gt;0,($L1551*(Lister!$F$11+Lister!$F$10*($K1551+1000)/1000)+($J1551-$L1551)*Lister!$F$9)*1.05/$M1551/60,0)</f>
        <v>0</v>
      </c>
      <c r="W1551" s="142"/>
      <c r="X1551" s="158">
        <f t="shared" si="303"/>
        <v>0</v>
      </c>
      <c r="Y1551" s="121">
        <f t="shared" si="301"/>
        <v>0</v>
      </c>
      <c r="Z1551" s="121">
        <f t="shared" si="302"/>
        <v>0</v>
      </c>
    </row>
    <row r="1552" spans="5:26" x14ac:dyDescent="0.25">
      <c r="E1552" s="57"/>
      <c r="F1552" s="57"/>
      <c r="G1552" s="70"/>
      <c r="H1552" s="71"/>
      <c r="I1552" s="70"/>
      <c r="J1552" s="61"/>
      <c r="K1552" s="61"/>
      <c r="N1552" s="120">
        <f t="shared" si="304"/>
        <v>0</v>
      </c>
      <c r="O1552" s="120">
        <f t="shared" si="305"/>
        <v>0</v>
      </c>
      <c r="P1552" s="121">
        <f t="shared" si="306"/>
        <v>0</v>
      </c>
      <c r="Q1552" s="121">
        <f t="shared" si="307"/>
        <v>0</v>
      </c>
      <c r="R1552" s="122">
        <f t="shared" si="308"/>
        <v>24</v>
      </c>
      <c r="S1552" s="120">
        <f t="shared" si="309"/>
        <v>1</v>
      </c>
      <c r="T1552" s="120">
        <f t="shared" si="310"/>
        <v>1</v>
      </c>
      <c r="U1552" s="149"/>
      <c r="V1552" s="142">
        <f>+IF(M1552&lt;&gt;0,($L1552*(Lister!$F$11+Lister!$F$10*($K1552+1000)/1000)+($J1552-$L1552)*Lister!$F$9)*1.05/$M1552/60,0)</f>
        <v>0</v>
      </c>
      <c r="W1552" s="142"/>
      <c r="X1552" s="158">
        <f t="shared" si="303"/>
        <v>0</v>
      </c>
      <c r="Y1552" s="121">
        <f t="shared" si="301"/>
        <v>0</v>
      </c>
      <c r="Z1552" s="121">
        <f t="shared" si="302"/>
        <v>0</v>
      </c>
    </row>
    <row r="1553" spans="5:26" x14ac:dyDescent="0.25">
      <c r="E1553" s="57"/>
      <c r="F1553" s="57"/>
      <c r="G1553" s="70"/>
      <c r="H1553" s="71"/>
      <c r="I1553" s="70"/>
      <c r="J1553" s="61"/>
      <c r="K1553" s="61"/>
      <c r="N1553" s="120">
        <f t="shared" si="304"/>
        <v>0</v>
      </c>
      <c r="O1553" s="120">
        <f t="shared" si="305"/>
        <v>0</v>
      </c>
      <c r="P1553" s="121">
        <f t="shared" si="306"/>
        <v>0</v>
      </c>
      <c r="Q1553" s="121">
        <f t="shared" si="307"/>
        <v>0</v>
      </c>
      <c r="R1553" s="122">
        <f t="shared" si="308"/>
        <v>24</v>
      </c>
      <c r="S1553" s="120">
        <f t="shared" si="309"/>
        <v>1</v>
      </c>
      <c r="T1553" s="120">
        <f t="shared" si="310"/>
        <v>1</v>
      </c>
      <c r="U1553" s="149"/>
      <c r="V1553" s="142">
        <f>+IF(M1553&lt;&gt;0,($L1553*(Lister!$F$11+Lister!$F$10*($K1553+1000)/1000)+($J1553-$L1553)*Lister!$F$9)*1.05/$M1553/60,0)</f>
        <v>0</v>
      </c>
      <c r="W1553" s="142"/>
      <c r="X1553" s="158">
        <f t="shared" si="303"/>
        <v>0</v>
      </c>
      <c r="Y1553" s="121">
        <f t="shared" si="301"/>
        <v>0</v>
      </c>
      <c r="Z1553" s="121">
        <f t="shared" si="302"/>
        <v>0</v>
      </c>
    </row>
    <row r="1554" spans="5:26" x14ac:dyDescent="0.25">
      <c r="E1554" s="57"/>
      <c r="F1554" s="57"/>
      <c r="G1554" s="70"/>
      <c r="H1554" s="71"/>
      <c r="I1554" s="70"/>
      <c r="J1554" s="61"/>
      <c r="K1554" s="61"/>
      <c r="N1554" s="120">
        <f t="shared" si="304"/>
        <v>0</v>
      </c>
      <c r="O1554" s="120">
        <f t="shared" si="305"/>
        <v>0</v>
      </c>
      <c r="P1554" s="121">
        <f t="shared" si="306"/>
        <v>0</v>
      </c>
      <c r="Q1554" s="121">
        <f t="shared" si="307"/>
        <v>0</v>
      </c>
      <c r="R1554" s="122">
        <f t="shared" si="308"/>
        <v>24</v>
      </c>
      <c r="S1554" s="120">
        <f t="shared" si="309"/>
        <v>1</v>
      </c>
      <c r="T1554" s="120">
        <f t="shared" si="310"/>
        <v>1</v>
      </c>
      <c r="U1554" s="149"/>
      <c r="V1554" s="142">
        <f>+IF(M1554&lt;&gt;0,($L1554*(Lister!$F$11+Lister!$F$10*($K1554+1000)/1000)+($J1554-$L1554)*Lister!$F$9)*1.05/$M1554/60,0)</f>
        <v>0</v>
      </c>
      <c r="W1554" s="142"/>
      <c r="X1554" s="158">
        <f t="shared" si="303"/>
        <v>0</v>
      </c>
      <c r="Y1554" s="121">
        <f t="shared" ref="Y1554:Y1617" si="311">+IF(V1554&lt;&gt;0,S1554/V1554,0)</f>
        <v>0</v>
      </c>
      <c r="Z1554" s="121">
        <f t="shared" si="302"/>
        <v>0</v>
      </c>
    </row>
    <row r="1555" spans="5:26" x14ac:dyDescent="0.25">
      <c r="E1555" s="57"/>
      <c r="F1555" s="57"/>
      <c r="G1555" s="70"/>
      <c r="H1555" s="71"/>
      <c r="I1555" s="70"/>
      <c r="J1555" s="61"/>
      <c r="K1555" s="61"/>
      <c r="N1555" s="120">
        <f t="shared" si="304"/>
        <v>0</v>
      </c>
      <c r="O1555" s="120">
        <f t="shared" si="305"/>
        <v>0</v>
      </c>
      <c r="P1555" s="121">
        <f t="shared" si="306"/>
        <v>0</v>
      </c>
      <c r="Q1555" s="121">
        <f t="shared" si="307"/>
        <v>0</v>
      </c>
      <c r="R1555" s="122">
        <f t="shared" si="308"/>
        <v>24</v>
      </c>
      <c r="S1555" s="120">
        <f t="shared" si="309"/>
        <v>1</v>
      </c>
      <c r="T1555" s="120">
        <f t="shared" si="310"/>
        <v>1</v>
      </c>
      <c r="U1555" s="149"/>
      <c r="V1555" s="142">
        <f>+IF(M1555&lt;&gt;0,($L1555*(Lister!$F$11+Lister!$F$10*($K1555+1000)/1000)+($J1555-$L1555)*Lister!$F$9)*1.05/$M1555/60,0)</f>
        <v>0</v>
      </c>
      <c r="W1555" s="142"/>
      <c r="X1555" s="158">
        <f t="shared" si="303"/>
        <v>0</v>
      </c>
      <c r="Y1555" s="121">
        <f t="shared" si="311"/>
        <v>0</v>
      </c>
      <c r="Z1555" s="121">
        <f t="shared" si="302"/>
        <v>0</v>
      </c>
    </row>
    <row r="1556" spans="5:26" x14ac:dyDescent="0.25">
      <c r="E1556" s="57"/>
      <c r="F1556" s="57"/>
      <c r="G1556" s="70"/>
      <c r="H1556" s="71"/>
      <c r="I1556" s="70"/>
      <c r="J1556" s="61"/>
      <c r="K1556" s="61"/>
      <c r="N1556" s="120">
        <f t="shared" si="304"/>
        <v>0</v>
      </c>
      <c r="O1556" s="120">
        <f t="shared" si="305"/>
        <v>0</v>
      </c>
      <c r="P1556" s="121">
        <f t="shared" si="306"/>
        <v>0</v>
      </c>
      <c r="Q1556" s="121">
        <f t="shared" si="307"/>
        <v>0</v>
      </c>
      <c r="R1556" s="122">
        <f t="shared" si="308"/>
        <v>24</v>
      </c>
      <c r="S1556" s="120">
        <f t="shared" si="309"/>
        <v>1</v>
      </c>
      <c r="T1556" s="120">
        <f t="shared" si="310"/>
        <v>1</v>
      </c>
      <c r="U1556" s="149"/>
      <c r="V1556" s="142">
        <f>+IF(M1556&lt;&gt;0,($L1556*(Lister!$F$11+Lister!$F$10*($K1556+1000)/1000)+($J1556-$L1556)*Lister!$F$9)*1.05/$M1556/60,0)</f>
        <v>0</v>
      </c>
      <c r="W1556" s="142"/>
      <c r="X1556" s="158">
        <f t="shared" si="303"/>
        <v>0</v>
      </c>
      <c r="Y1556" s="121">
        <f t="shared" si="311"/>
        <v>0</v>
      </c>
      <c r="Z1556" s="121">
        <f t="shared" si="302"/>
        <v>0</v>
      </c>
    </row>
    <row r="1557" spans="5:26" x14ac:dyDescent="0.25">
      <c r="E1557" s="57"/>
      <c r="F1557" s="57"/>
      <c r="G1557" s="70"/>
      <c r="H1557" s="71"/>
      <c r="I1557" s="70"/>
      <c r="J1557" s="61"/>
      <c r="K1557" s="61"/>
      <c r="N1557" s="120">
        <f t="shared" si="304"/>
        <v>0</v>
      </c>
      <c r="O1557" s="120">
        <f t="shared" si="305"/>
        <v>0</v>
      </c>
      <c r="P1557" s="121">
        <f t="shared" si="306"/>
        <v>0</v>
      </c>
      <c r="Q1557" s="121">
        <f t="shared" si="307"/>
        <v>0</v>
      </c>
      <c r="R1557" s="122">
        <f t="shared" si="308"/>
        <v>24</v>
      </c>
      <c r="S1557" s="120">
        <f t="shared" si="309"/>
        <v>1</v>
      </c>
      <c r="T1557" s="120">
        <f t="shared" si="310"/>
        <v>1</v>
      </c>
      <c r="U1557" s="149"/>
      <c r="V1557" s="142">
        <f>+IF(M1557&lt;&gt;0,($L1557*(Lister!$F$11+Lister!$F$10*($K1557+1000)/1000)+($J1557-$L1557)*Lister!$F$9)*1.05/$M1557/60,0)</f>
        <v>0</v>
      </c>
      <c r="W1557" s="142"/>
      <c r="X1557" s="158">
        <f t="shared" si="303"/>
        <v>0</v>
      </c>
      <c r="Y1557" s="121">
        <f t="shared" si="311"/>
        <v>0</v>
      </c>
      <c r="Z1557" s="121">
        <f t="shared" si="302"/>
        <v>0</v>
      </c>
    </row>
    <row r="1558" spans="5:26" x14ac:dyDescent="0.25">
      <c r="E1558" s="57"/>
      <c r="F1558" s="57"/>
      <c r="G1558" s="70"/>
      <c r="H1558" s="71"/>
      <c r="I1558" s="70"/>
      <c r="J1558" s="61"/>
      <c r="K1558" s="61"/>
      <c r="N1558" s="120">
        <f t="shared" si="304"/>
        <v>0</v>
      </c>
      <c r="O1558" s="120">
        <f t="shared" si="305"/>
        <v>0</v>
      </c>
      <c r="P1558" s="121">
        <f t="shared" si="306"/>
        <v>0</v>
      </c>
      <c r="Q1558" s="121">
        <f t="shared" si="307"/>
        <v>0</v>
      </c>
      <c r="R1558" s="122">
        <f t="shared" si="308"/>
        <v>24</v>
      </c>
      <c r="S1558" s="120">
        <f t="shared" si="309"/>
        <v>1</v>
      </c>
      <c r="T1558" s="120">
        <f t="shared" si="310"/>
        <v>1</v>
      </c>
      <c r="U1558" s="149"/>
      <c r="V1558" s="142">
        <f>+IF(M1558&lt;&gt;0,($L1558*(Lister!$F$11+Lister!$F$10*($K1558+1000)/1000)+($J1558-$L1558)*Lister!$F$9)*1.05/$M1558/60,0)</f>
        <v>0</v>
      </c>
      <c r="W1558" s="142"/>
      <c r="X1558" s="158">
        <f t="shared" si="303"/>
        <v>0</v>
      </c>
      <c r="Y1558" s="121">
        <f t="shared" si="311"/>
        <v>0</v>
      </c>
      <c r="Z1558" s="121">
        <f t="shared" si="302"/>
        <v>0</v>
      </c>
    </row>
    <row r="1559" spans="5:26" x14ac:dyDescent="0.25">
      <c r="E1559" s="57"/>
      <c r="F1559" s="57"/>
      <c r="G1559" s="70"/>
      <c r="H1559" s="71"/>
      <c r="I1559" s="70"/>
      <c r="J1559" s="61"/>
      <c r="K1559" s="61"/>
      <c r="N1559" s="120">
        <f t="shared" si="304"/>
        <v>0</v>
      </c>
      <c r="O1559" s="120">
        <f t="shared" si="305"/>
        <v>0</v>
      </c>
      <c r="P1559" s="121">
        <f t="shared" si="306"/>
        <v>0</v>
      </c>
      <c r="Q1559" s="121">
        <f t="shared" si="307"/>
        <v>0</v>
      </c>
      <c r="R1559" s="122">
        <f t="shared" si="308"/>
        <v>24</v>
      </c>
      <c r="S1559" s="120">
        <f t="shared" si="309"/>
        <v>1</v>
      </c>
      <c r="T1559" s="120">
        <f t="shared" si="310"/>
        <v>1</v>
      </c>
      <c r="U1559" s="149"/>
      <c r="V1559" s="142">
        <f>+IF(M1559&lt;&gt;0,($L1559*(Lister!$F$11+Lister!$F$10*($K1559+1000)/1000)+($J1559-$L1559)*Lister!$F$9)*1.05/$M1559/60,0)</f>
        <v>0</v>
      </c>
      <c r="W1559" s="142"/>
      <c r="X1559" s="158">
        <f t="shared" si="303"/>
        <v>0</v>
      </c>
      <c r="Y1559" s="121">
        <f t="shared" si="311"/>
        <v>0</v>
      </c>
      <c r="Z1559" s="121">
        <f t="shared" ref="Z1559:Z1622" si="312">+IF(X1559&lt;&gt;0,T1559/X1559,0)</f>
        <v>0</v>
      </c>
    </row>
    <row r="1560" spans="5:26" x14ac:dyDescent="0.25">
      <c r="E1560" s="57"/>
      <c r="F1560" s="57"/>
      <c r="G1560" s="70"/>
      <c r="H1560" s="71"/>
      <c r="I1560" s="70"/>
      <c r="J1560" s="61"/>
      <c r="K1560" s="61"/>
      <c r="N1560" s="120">
        <f t="shared" si="304"/>
        <v>0</v>
      </c>
      <c r="O1560" s="120">
        <f t="shared" si="305"/>
        <v>0</v>
      </c>
      <c r="P1560" s="121">
        <f t="shared" si="306"/>
        <v>0</v>
      </c>
      <c r="Q1560" s="121">
        <f t="shared" si="307"/>
        <v>0</v>
      </c>
      <c r="R1560" s="122">
        <f t="shared" si="308"/>
        <v>24</v>
      </c>
      <c r="S1560" s="120">
        <f t="shared" si="309"/>
        <v>1</v>
      </c>
      <c r="T1560" s="120">
        <f t="shared" si="310"/>
        <v>1</v>
      </c>
      <c r="U1560" s="149"/>
      <c r="V1560" s="142">
        <f>+IF(M1560&lt;&gt;0,($L1560*(Lister!$F$11+Lister!$F$10*($K1560+1000)/1000)+($J1560-$L1560)*Lister!$F$9)*1.05/$M1560/60,0)</f>
        <v>0</v>
      </c>
      <c r="W1560" s="142"/>
      <c r="X1560" s="158">
        <f t="shared" si="303"/>
        <v>0</v>
      </c>
      <c r="Y1560" s="121">
        <f t="shared" si="311"/>
        <v>0</v>
      </c>
      <c r="Z1560" s="121">
        <f t="shared" si="312"/>
        <v>0</v>
      </c>
    </row>
    <row r="1561" spans="5:26" x14ac:dyDescent="0.25">
      <c r="E1561" s="57"/>
      <c r="F1561" s="57"/>
      <c r="G1561" s="70"/>
      <c r="H1561" s="71"/>
      <c r="I1561" s="70"/>
      <c r="J1561" s="61"/>
      <c r="K1561" s="61"/>
      <c r="N1561" s="120">
        <f t="shared" si="304"/>
        <v>0</v>
      </c>
      <c r="O1561" s="120">
        <f t="shared" si="305"/>
        <v>0</v>
      </c>
      <c r="P1561" s="121">
        <f t="shared" si="306"/>
        <v>0</v>
      </c>
      <c r="Q1561" s="121">
        <f t="shared" si="307"/>
        <v>0</v>
      </c>
      <c r="R1561" s="122">
        <f t="shared" si="308"/>
        <v>24</v>
      </c>
      <c r="S1561" s="120">
        <f t="shared" si="309"/>
        <v>1</v>
      </c>
      <c r="T1561" s="120">
        <f t="shared" si="310"/>
        <v>1</v>
      </c>
      <c r="U1561" s="149"/>
      <c r="V1561" s="142">
        <f>+IF(M1561&lt;&gt;0,($L1561*(Lister!$F$11+Lister!$F$10*($K1561+1000)/1000)+($J1561-$L1561)*Lister!$F$9)*1.05/$M1561/60,0)</f>
        <v>0</v>
      </c>
      <c r="W1561" s="142"/>
      <c r="X1561" s="158">
        <f t="shared" si="303"/>
        <v>0</v>
      </c>
      <c r="Y1561" s="121">
        <f t="shared" si="311"/>
        <v>0</v>
      </c>
      <c r="Z1561" s="121">
        <f t="shared" si="312"/>
        <v>0</v>
      </c>
    </row>
    <row r="1562" spans="5:26" x14ac:dyDescent="0.25">
      <c r="E1562" s="57"/>
      <c r="F1562" s="57"/>
      <c r="G1562" s="70"/>
      <c r="H1562" s="71"/>
      <c r="I1562" s="70"/>
      <c r="J1562" s="61"/>
      <c r="K1562" s="61"/>
      <c r="N1562" s="120">
        <f t="shared" si="304"/>
        <v>0</v>
      </c>
      <c r="O1562" s="120">
        <f t="shared" si="305"/>
        <v>0</v>
      </c>
      <c r="P1562" s="121">
        <f t="shared" si="306"/>
        <v>0</v>
      </c>
      <c r="Q1562" s="121">
        <f t="shared" si="307"/>
        <v>0</v>
      </c>
      <c r="R1562" s="122">
        <f t="shared" si="308"/>
        <v>24</v>
      </c>
      <c r="S1562" s="120">
        <f t="shared" si="309"/>
        <v>1</v>
      </c>
      <c r="T1562" s="120">
        <f t="shared" si="310"/>
        <v>1</v>
      </c>
      <c r="U1562" s="149"/>
      <c r="V1562" s="142">
        <f>+IF(M1562&lt;&gt;0,($L1562*(Lister!$F$11+Lister!$F$10*($K1562+1000)/1000)+($J1562-$L1562)*Lister!$F$9)*1.05/$M1562/60,0)</f>
        <v>0</v>
      </c>
      <c r="W1562" s="142"/>
      <c r="X1562" s="158">
        <f t="shared" si="303"/>
        <v>0</v>
      </c>
      <c r="Y1562" s="121">
        <f t="shared" si="311"/>
        <v>0</v>
      </c>
      <c r="Z1562" s="121">
        <f t="shared" si="312"/>
        <v>0</v>
      </c>
    </row>
    <row r="1563" spans="5:26" x14ac:dyDescent="0.25">
      <c r="E1563" s="57"/>
      <c r="F1563" s="57"/>
      <c r="G1563" s="70"/>
      <c r="H1563" s="71"/>
      <c r="I1563" s="70"/>
      <c r="J1563" s="61"/>
      <c r="K1563" s="61"/>
      <c r="N1563" s="120">
        <f t="shared" si="304"/>
        <v>0</v>
      </c>
      <c r="O1563" s="120">
        <f t="shared" si="305"/>
        <v>0</v>
      </c>
      <c r="P1563" s="121">
        <f t="shared" si="306"/>
        <v>0</v>
      </c>
      <c r="Q1563" s="121">
        <f t="shared" si="307"/>
        <v>0</v>
      </c>
      <c r="R1563" s="122">
        <f t="shared" si="308"/>
        <v>24</v>
      </c>
      <c r="S1563" s="120">
        <f t="shared" si="309"/>
        <v>1</v>
      </c>
      <c r="T1563" s="120">
        <f t="shared" si="310"/>
        <v>1</v>
      </c>
      <c r="U1563" s="149"/>
      <c r="V1563" s="142">
        <f>+IF(M1563&lt;&gt;0,($L1563*(Lister!$F$11+Lister!$F$10*($K1563+1000)/1000)+($J1563-$L1563)*Lister!$F$9)*1.05/$M1563/60,0)</f>
        <v>0</v>
      </c>
      <c r="W1563" s="142"/>
      <c r="X1563" s="158">
        <f t="shared" si="303"/>
        <v>0</v>
      </c>
      <c r="Y1563" s="121">
        <f t="shared" si="311"/>
        <v>0</v>
      </c>
      <c r="Z1563" s="121">
        <f t="shared" si="312"/>
        <v>0</v>
      </c>
    </row>
    <row r="1564" spans="5:26" x14ac:dyDescent="0.25">
      <c r="E1564" s="57"/>
      <c r="F1564" s="57"/>
      <c r="G1564" s="70"/>
      <c r="H1564" s="71"/>
      <c r="I1564" s="70"/>
      <c r="J1564" s="61"/>
      <c r="K1564" s="61"/>
      <c r="N1564" s="120">
        <f t="shared" si="304"/>
        <v>0</v>
      </c>
      <c r="O1564" s="120">
        <f t="shared" si="305"/>
        <v>0</v>
      </c>
      <c r="P1564" s="121">
        <f t="shared" si="306"/>
        <v>0</v>
      </c>
      <c r="Q1564" s="121">
        <f t="shared" si="307"/>
        <v>0</v>
      </c>
      <c r="R1564" s="122">
        <f t="shared" si="308"/>
        <v>24</v>
      </c>
      <c r="S1564" s="120">
        <f t="shared" si="309"/>
        <v>1</v>
      </c>
      <c r="T1564" s="120">
        <f t="shared" si="310"/>
        <v>1</v>
      </c>
      <c r="U1564" s="149"/>
      <c r="V1564" s="142">
        <f>+IF(M1564&lt;&gt;0,($L1564*(Lister!$F$11+Lister!$F$10*($K1564+1000)/1000)+($J1564-$L1564)*Lister!$F$9)*1.05/$M1564/60,0)</f>
        <v>0</v>
      </c>
      <c r="W1564" s="142"/>
      <c r="X1564" s="158">
        <f t="shared" si="303"/>
        <v>0</v>
      </c>
      <c r="Y1564" s="121">
        <f t="shared" si="311"/>
        <v>0</v>
      </c>
      <c r="Z1564" s="121">
        <f t="shared" si="312"/>
        <v>0</v>
      </c>
    </row>
    <row r="1565" spans="5:26" x14ac:dyDescent="0.25">
      <c r="E1565" s="57"/>
      <c r="F1565" s="57"/>
      <c r="G1565" s="70"/>
      <c r="H1565" s="71"/>
      <c r="I1565" s="70"/>
      <c r="J1565" s="61"/>
      <c r="K1565" s="61"/>
      <c r="N1565" s="120">
        <f t="shared" si="304"/>
        <v>0</v>
      </c>
      <c r="O1565" s="120">
        <f t="shared" si="305"/>
        <v>0</v>
      </c>
      <c r="P1565" s="121">
        <f t="shared" si="306"/>
        <v>0</v>
      </c>
      <c r="Q1565" s="121">
        <f t="shared" si="307"/>
        <v>0</v>
      </c>
      <c r="R1565" s="122">
        <f t="shared" si="308"/>
        <v>24</v>
      </c>
      <c r="S1565" s="120">
        <f t="shared" si="309"/>
        <v>1</v>
      </c>
      <c r="T1565" s="120">
        <f t="shared" si="310"/>
        <v>1</v>
      </c>
      <c r="U1565" s="149"/>
      <c r="V1565" s="142">
        <f>+IF(M1565&lt;&gt;0,($L1565*(Lister!$F$11+Lister!$F$10*($K1565+1000)/1000)+($J1565-$L1565)*Lister!$F$9)*1.05/$M1565/60,0)</f>
        <v>0</v>
      </c>
      <c r="W1565" s="142"/>
      <c r="X1565" s="158">
        <f t="shared" si="303"/>
        <v>0</v>
      </c>
      <c r="Y1565" s="121">
        <f t="shared" si="311"/>
        <v>0</v>
      </c>
      <c r="Z1565" s="121">
        <f t="shared" si="312"/>
        <v>0</v>
      </c>
    </row>
    <row r="1566" spans="5:26" x14ac:dyDescent="0.25">
      <c r="E1566" s="57"/>
      <c r="F1566" s="57"/>
      <c r="G1566" s="70"/>
      <c r="H1566" s="71"/>
      <c r="I1566" s="70"/>
      <c r="J1566" s="61"/>
      <c r="K1566" s="61"/>
      <c r="N1566" s="120">
        <f t="shared" si="304"/>
        <v>0</v>
      </c>
      <c r="O1566" s="120">
        <f t="shared" si="305"/>
        <v>0</v>
      </c>
      <c r="P1566" s="121">
        <f t="shared" si="306"/>
        <v>0</v>
      </c>
      <c r="Q1566" s="121">
        <f t="shared" si="307"/>
        <v>0</v>
      </c>
      <c r="R1566" s="122">
        <f t="shared" si="308"/>
        <v>24</v>
      </c>
      <c r="S1566" s="120">
        <f t="shared" si="309"/>
        <v>1</v>
      </c>
      <c r="T1566" s="120">
        <f t="shared" si="310"/>
        <v>1</v>
      </c>
      <c r="U1566" s="149"/>
      <c r="V1566" s="142">
        <f>+IF(M1566&lt;&gt;0,($L1566*(Lister!$F$11+Lister!$F$10*($K1566+1000)/1000)+($J1566-$L1566)*Lister!$F$9)*1.05/$M1566/60,0)</f>
        <v>0</v>
      </c>
      <c r="W1566" s="142"/>
      <c r="X1566" s="158">
        <f t="shared" si="303"/>
        <v>0</v>
      </c>
      <c r="Y1566" s="121">
        <f t="shared" si="311"/>
        <v>0</v>
      </c>
      <c r="Z1566" s="121">
        <f t="shared" si="312"/>
        <v>0</v>
      </c>
    </row>
    <row r="1567" spans="5:26" x14ac:dyDescent="0.25">
      <c r="E1567" s="57"/>
      <c r="F1567" s="57"/>
      <c r="G1567" s="70"/>
      <c r="H1567" s="71"/>
      <c r="I1567" s="70"/>
      <c r="J1567" s="61"/>
      <c r="K1567" s="61"/>
      <c r="N1567" s="120">
        <f t="shared" si="304"/>
        <v>0</v>
      </c>
      <c r="O1567" s="120">
        <f t="shared" si="305"/>
        <v>0</v>
      </c>
      <c r="P1567" s="121">
        <f t="shared" si="306"/>
        <v>0</v>
      </c>
      <c r="Q1567" s="121">
        <f t="shared" si="307"/>
        <v>0</v>
      </c>
      <c r="R1567" s="122">
        <f t="shared" si="308"/>
        <v>24</v>
      </c>
      <c r="S1567" s="120">
        <f t="shared" si="309"/>
        <v>1</v>
      </c>
      <c r="T1567" s="120">
        <f t="shared" si="310"/>
        <v>1</v>
      </c>
      <c r="U1567" s="149"/>
      <c r="V1567" s="142">
        <f>+IF(M1567&lt;&gt;0,($L1567*(Lister!$F$11+Lister!$F$10*($K1567+1000)/1000)+($J1567-$L1567)*Lister!$F$9)*1.05/$M1567/60,0)</f>
        <v>0</v>
      </c>
      <c r="W1567" s="142"/>
      <c r="X1567" s="158">
        <f t="shared" si="303"/>
        <v>0</v>
      </c>
      <c r="Y1567" s="121">
        <f t="shared" si="311"/>
        <v>0</v>
      </c>
      <c r="Z1567" s="121">
        <f t="shared" si="312"/>
        <v>0</v>
      </c>
    </row>
    <row r="1568" spans="5:26" x14ac:dyDescent="0.25">
      <c r="E1568" s="57"/>
      <c r="F1568" s="57"/>
      <c r="G1568" s="70"/>
      <c r="H1568" s="71"/>
      <c r="I1568" s="70"/>
      <c r="J1568" s="61"/>
      <c r="K1568" s="61"/>
      <c r="N1568" s="120">
        <f t="shared" si="304"/>
        <v>0</v>
      </c>
      <c r="O1568" s="120">
        <f t="shared" si="305"/>
        <v>0</v>
      </c>
      <c r="P1568" s="121">
        <f t="shared" si="306"/>
        <v>0</v>
      </c>
      <c r="Q1568" s="121">
        <f t="shared" si="307"/>
        <v>0</v>
      </c>
      <c r="R1568" s="122">
        <f t="shared" si="308"/>
        <v>24</v>
      </c>
      <c r="S1568" s="120">
        <f t="shared" si="309"/>
        <v>1</v>
      </c>
      <c r="T1568" s="120">
        <f t="shared" si="310"/>
        <v>1</v>
      </c>
      <c r="U1568" s="149"/>
      <c r="V1568" s="142">
        <f>+IF(M1568&lt;&gt;0,($L1568*(Lister!$F$11+Lister!$F$10*($K1568+1000)/1000)+($J1568-$L1568)*Lister!$F$9)*1.05/$M1568/60,0)</f>
        <v>0</v>
      </c>
      <c r="W1568" s="142"/>
      <c r="X1568" s="158">
        <f t="shared" si="303"/>
        <v>0</v>
      </c>
      <c r="Y1568" s="121">
        <f t="shared" si="311"/>
        <v>0</v>
      </c>
      <c r="Z1568" s="121">
        <f t="shared" si="312"/>
        <v>0</v>
      </c>
    </row>
    <row r="1569" spans="5:26" x14ac:dyDescent="0.25">
      <c r="E1569" s="57"/>
      <c r="F1569" s="57"/>
      <c r="G1569" s="70"/>
      <c r="H1569" s="71"/>
      <c r="I1569" s="70"/>
      <c r="J1569" s="61"/>
      <c r="K1569" s="61"/>
      <c r="N1569" s="120">
        <f t="shared" si="304"/>
        <v>0</v>
      </c>
      <c r="O1569" s="120">
        <f t="shared" si="305"/>
        <v>0</v>
      </c>
      <c r="P1569" s="121">
        <f t="shared" si="306"/>
        <v>0</v>
      </c>
      <c r="Q1569" s="121">
        <f t="shared" si="307"/>
        <v>0</v>
      </c>
      <c r="R1569" s="122">
        <f t="shared" si="308"/>
        <v>24</v>
      </c>
      <c r="S1569" s="120">
        <f t="shared" si="309"/>
        <v>1</v>
      </c>
      <c r="T1569" s="120">
        <f t="shared" si="310"/>
        <v>1</v>
      </c>
      <c r="U1569" s="149"/>
      <c r="V1569" s="142">
        <f>+IF(M1569&lt;&gt;0,($L1569*(Lister!$F$11+Lister!$F$10*($K1569+1000)/1000)+($J1569-$L1569)*Lister!$F$9)*1.05/$M1569/60,0)</f>
        <v>0</v>
      </c>
      <c r="W1569" s="142"/>
      <c r="X1569" s="158">
        <f t="shared" si="303"/>
        <v>0</v>
      </c>
      <c r="Y1569" s="121">
        <f t="shared" si="311"/>
        <v>0</v>
      </c>
      <c r="Z1569" s="121">
        <f t="shared" si="312"/>
        <v>0</v>
      </c>
    </row>
    <row r="1570" spans="5:26" x14ac:dyDescent="0.25">
      <c r="E1570" s="57"/>
      <c r="F1570" s="57"/>
      <c r="G1570" s="70"/>
      <c r="H1570" s="71"/>
      <c r="I1570" s="70"/>
      <c r="J1570" s="61"/>
      <c r="K1570" s="61"/>
      <c r="N1570" s="120">
        <f t="shared" si="304"/>
        <v>0</v>
      </c>
      <c r="O1570" s="120">
        <f t="shared" si="305"/>
        <v>0</v>
      </c>
      <c r="P1570" s="121">
        <f t="shared" si="306"/>
        <v>0</v>
      </c>
      <c r="Q1570" s="121">
        <f t="shared" si="307"/>
        <v>0</v>
      </c>
      <c r="R1570" s="122">
        <f t="shared" si="308"/>
        <v>24</v>
      </c>
      <c r="S1570" s="120">
        <f t="shared" si="309"/>
        <v>1</v>
      </c>
      <c r="T1570" s="120">
        <f t="shared" si="310"/>
        <v>1</v>
      </c>
      <c r="U1570" s="149"/>
      <c r="V1570" s="142">
        <f>+IF(M1570&lt;&gt;0,($L1570*(Lister!$F$11+Lister!$F$10*($K1570+1000)/1000)+($J1570-$L1570)*Lister!$F$9)*1.05/$M1570/60,0)</f>
        <v>0</v>
      </c>
      <c r="W1570" s="142"/>
      <c r="X1570" s="158">
        <f t="shared" si="303"/>
        <v>0</v>
      </c>
      <c r="Y1570" s="121">
        <f t="shared" si="311"/>
        <v>0</v>
      </c>
      <c r="Z1570" s="121">
        <f t="shared" si="312"/>
        <v>0</v>
      </c>
    </row>
    <row r="1571" spans="5:26" x14ac:dyDescent="0.25">
      <c r="E1571" s="57"/>
      <c r="F1571" s="57"/>
      <c r="G1571" s="70"/>
      <c r="H1571" s="71"/>
      <c r="I1571" s="70"/>
      <c r="J1571" s="61"/>
      <c r="K1571" s="61"/>
      <c r="N1571" s="120">
        <f t="shared" si="304"/>
        <v>0</v>
      </c>
      <c r="O1571" s="120">
        <f t="shared" si="305"/>
        <v>0</v>
      </c>
      <c r="P1571" s="121">
        <f t="shared" si="306"/>
        <v>0</v>
      </c>
      <c r="Q1571" s="121">
        <f t="shared" si="307"/>
        <v>0</v>
      </c>
      <c r="R1571" s="122">
        <f t="shared" si="308"/>
        <v>24</v>
      </c>
      <c r="S1571" s="120">
        <f t="shared" si="309"/>
        <v>1</v>
      </c>
      <c r="T1571" s="120">
        <f t="shared" si="310"/>
        <v>1</v>
      </c>
      <c r="U1571" s="149"/>
      <c r="V1571" s="142">
        <f>+IF(M1571&lt;&gt;0,($L1571*(Lister!$F$11+Lister!$F$10*($K1571+1000)/1000)+($J1571-$L1571)*Lister!$F$9)*1.05/$M1571/60,0)</f>
        <v>0</v>
      </c>
      <c r="W1571" s="142"/>
      <c r="X1571" s="158">
        <f t="shared" si="303"/>
        <v>0</v>
      </c>
      <c r="Y1571" s="121">
        <f t="shared" si="311"/>
        <v>0</v>
      </c>
      <c r="Z1571" s="121">
        <f t="shared" si="312"/>
        <v>0</v>
      </c>
    </row>
    <row r="1572" spans="5:26" x14ac:dyDescent="0.25">
      <c r="E1572" s="57"/>
      <c r="F1572" s="57"/>
      <c r="G1572" s="70"/>
      <c r="H1572" s="71"/>
      <c r="I1572" s="70"/>
      <c r="J1572" s="61"/>
      <c r="K1572" s="61"/>
      <c r="N1572" s="120">
        <f t="shared" si="304"/>
        <v>0</v>
      </c>
      <c r="O1572" s="120">
        <f t="shared" si="305"/>
        <v>0</v>
      </c>
      <c r="P1572" s="121">
        <f t="shared" si="306"/>
        <v>0</v>
      </c>
      <c r="Q1572" s="121">
        <f t="shared" si="307"/>
        <v>0</v>
      </c>
      <c r="R1572" s="122">
        <f t="shared" si="308"/>
        <v>24</v>
      </c>
      <c r="S1572" s="120">
        <f t="shared" si="309"/>
        <v>1</v>
      </c>
      <c r="T1572" s="120">
        <f t="shared" si="310"/>
        <v>1</v>
      </c>
      <c r="U1572" s="149"/>
      <c r="V1572" s="142">
        <f>+IF(M1572&lt;&gt;0,($L1572*(Lister!$F$11+Lister!$F$10*($K1572+1000)/1000)+($J1572-$L1572)*Lister!$F$9)*1.05/$M1572/60,0)</f>
        <v>0</v>
      </c>
      <c r="W1572" s="142"/>
      <c r="X1572" s="158">
        <f t="shared" si="303"/>
        <v>0</v>
      </c>
      <c r="Y1572" s="121">
        <f t="shared" si="311"/>
        <v>0</v>
      </c>
      <c r="Z1572" s="121">
        <f t="shared" si="312"/>
        <v>0</v>
      </c>
    </row>
    <row r="1573" spans="5:26" x14ac:dyDescent="0.25">
      <c r="E1573" s="57"/>
      <c r="F1573" s="57"/>
      <c r="G1573" s="70"/>
      <c r="H1573" s="71"/>
      <c r="I1573" s="70"/>
      <c r="J1573" s="61"/>
      <c r="K1573" s="61"/>
      <c r="N1573" s="120">
        <f t="shared" si="304"/>
        <v>0</v>
      </c>
      <c r="O1573" s="120">
        <f t="shared" si="305"/>
        <v>0</v>
      </c>
      <c r="P1573" s="121">
        <f t="shared" si="306"/>
        <v>0</v>
      </c>
      <c r="Q1573" s="121">
        <f t="shared" si="307"/>
        <v>0</v>
      </c>
      <c r="R1573" s="122">
        <f t="shared" si="308"/>
        <v>24</v>
      </c>
      <c r="S1573" s="120">
        <f t="shared" si="309"/>
        <v>1</v>
      </c>
      <c r="T1573" s="120">
        <f t="shared" si="310"/>
        <v>1</v>
      </c>
      <c r="U1573" s="149"/>
      <c r="V1573" s="142">
        <f>+IF(M1573&lt;&gt;0,($L1573*(Lister!$F$11+Lister!$F$10*($K1573+1000)/1000)+($J1573-$L1573)*Lister!$F$9)*1.05/$M1573/60,0)</f>
        <v>0</v>
      </c>
      <c r="W1573" s="142"/>
      <c r="X1573" s="158">
        <f t="shared" si="303"/>
        <v>0</v>
      </c>
      <c r="Y1573" s="121">
        <f t="shared" si="311"/>
        <v>0</v>
      </c>
      <c r="Z1573" s="121">
        <f t="shared" si="312"/>
        <v>0</v>
      </c>
    </row>
    <row r="1574" spans="5:26" x14ac:dyDescent="0.25">
      <c r="E1574" s="57"/>
      <c r="F1574" s="57"/>
      <c r="G1574" s="70"/>
      <c r="H1574" s="71"/>
      <c r="I1574" s="70"/>
      <c r="J1574" s="61"/>
      <c r="K1574" s="61"/>
      <c r="N1574" s="120">
        <f t="shared" si="304"/>
        <v>0</v>
      </c>
      <c r="O1574" s="120">
        <f t="shared" si="305"/>
        <v>0</v>
      </c>
      <c r="P1574" s="121">
        <f t="shared" si="306"/>
        <v>0</v>
      </c>
      <c r="Q1574" s="121">
        <f t="shared" si="307"/>
        <v>0</v>
      </c>
      <c r="R1574" s="122">
        <f t="shared" si="308"/>
        <v>24</v>
      </c>
      <c r="S1574" s="120">
        <f t="shared" si="309"/>
        <v>1</v>
      </c>
      <c r="T1574" s="120">
        <f t="shared" si="310"/>
        <v>1</v>
      </c>
      <c r="U1574" s="149"/>
      <c r="V1574" s="142">
        <f>+IF(M1574&lt;&gt;0,($L1574*(Lister!$F$11+Lister!$F$10*($K1574+1000)/1000)+($J1574-$L1574)*Lister!$F$9)*1.05/$M1574/60,0)</f>
        <v>0</v>
      </c>
      <c r="W1574" s="142"/>
      <c r="X1574" s="158">
        <f t="shared" si="303"/>
        <v>0</v>
      </c>
      <c r="Y1574" s="121">
        <f t="shared" si="311"/>
        <v>0</v>
      </c>
      <c r="Z1574" s="121">
        <f t="shared" si="312"/>
        <v>0</v>
      </c>
    </row>
    <row r="1575" spans="5:26" x14ac:dyDescent="0.25">
      <c r="E1575" s="57"/>
      <c r="F1575" s="57"/>
      <c r="G1575" s="70"/>
      <c r="H1575" s="71"/>
      <c r="I1575" s="70"/>
      <c r="J1575" s="61"/>
      <c r="K1575" s="61"/>
      <c r="N1575" s="120">
        <f t="shared" si="304"/>
        <v>0</v>
      </c>
      <c r="O1575" s="120">
        <f t="shared" si="305"/>
        <v>0</v>
      </c>
      <c r="P1575" s="121">
        <f t="shared" si="306"/>
        <v>0</v>
      </c>
      <c r="Q1575" s="121">
        <f t="shared" si="307"/>
        <v>0</v>
      </c>
      <c r="R1575" s="122">
        <f t="shared" si="308"/>
        <v>24</v>
      </c>
      <c r="S1575" s="120">
        <f t="shared" si="309"/>
        <v>1</v>
      </c>
      <c r="T1575" s="120">
        <f t="shared" si="310"/>
        <v>1</v>
      </c>
      <c r="U1575" s="149"/>
      <c r="V1575" s="142">
        <f>+IF(M1575&lt;&gt;0,($L1575*(Lister!$F$11+Lister!$F$10*($K1575+1000)/1000)+($J1575-$L1575)*Lister!$F$9)*1.05/$M1575/60,0)</f>
        <v>0</v>
      </c>
      <c r="W1575" s="142"/>
      <c r="X1575" s="158">
        <f t="shared" si="303"/>
        <v>0</v>
      </c>
      <c r="Y1575" s="121">
        <f t="shared" si="311"/>
        <v>0</v>
      </c>
      <c r="Z1575" s="121">
        <f t="shared" si="312"/>
        <v>0</v>
      </c>
    </row>
    <row r="1576" spans="5:26" x14ac:dyDescent="0.25">
      <c r="E1576" s="57"/>
      <c r="F1576" s="57"/>
      <c r="G1576" s="70"/>
      <c r="H1576" s="71"/>
      <c r="I1576" s="70"/>
      <c r="J1576" s="61"/>
      <c r="K1576" s="61"/>
      <c r="N1576" s="120">
        <f t="shared" si="304"/>
        <v>0</v>
      </c>
      <c r="O1576" s="120">
        <f t="shared" si="305"/>
        <v>0</v>
      </c>
      <c r="P1576" s="121">
        <f t="shared" si="306"/>
        <v>0</v>
      </c>
      <c r="Q1576" s="121">
        <f t="shared" si="307"/>
        <v>0</v>
      </c>
      <c r="R1576" s="122">
        <f t="shared" si="308"/>
        <v>24</v>
      </c>
      <c r="S1576" s="120">
        <f t="shared" si="309"/>
        <v>1</v>
      </c>
      <c r="T1576" s="120">
        <f t="shared" si="310"/>
        <v>1</v>
      </c>
      <c r="U1576" s="149"/>
      <c r="V1576" s="142">
        <f>+IF(M1576&lt;&gt;0,($L1576*(Lister!$F$11+Lister!$F$10*($K1576+1000)/1000)+($J1576-$L1576)*Lister!$F$9)*1.05/$M1576/60,0)</f>
        <v>0</v>
      </c>
      <c r="W1576" s="142"/>
      <c r="X1576" s="158">
        <f t="shared" si="303"/>
        <v>0</v>
      </c>
      <c r="Y1576" s="121">
        <f t="shared" si="311"/>
        <v>0</v>
      </c>
      <c r="Z1576" s="121">
        <f t="shared" si="312"/>
        <v>0</v>
      </c>
    </row>
    <row r="1577" spans="5:26" x14ac:dyDescent="0.25">
      <c r="E1577" s="57"/>
      <c r="F1577" s="57"/>
      <c r="G1577" s="70"/>
      <c r="H1577" s="71"/>
      <c r="I1577" s="70"/>
      <c r="J1577" s="61"/>
      <c r="K1577" s="61"/>
      <c r="N1577" s="120">
        <f t="shared" si="304"/>
        <v>0</v>
      </c>
      <c r="O1577" s="120">
        <f t="shared" si="305"/>
        <v>0</v>
      </c>
      <c r="P1577" s="121">
        <f t="shared" si="306"/>
        <v>0</v>
      </c>
      <c r="Q1577" s="121">
        <f t="shared" si="307"/>
        <v>0</v>
      </c>
      <c r="R1577" s="122">
        <f t="shared" si="308"/>
        <v>24</v>
      </c>
      <c r="S1577" s="120">
        <f t="shared" si="309"/>
        <v>1</v>
      </c>
      <c r="T1577" s="120">
        <f t="shared" si="310"/>
        <v>1</v>
      </c>
      <c r="U1577" s="149"/>
      <c r="V1577" s="142">
        <f>+IF(M1577&lt;&gt;0,($L1577*(Lister!$F$11+Lister!$F$10*($K1577+1000)/1000)+($J1577-$L1577)*Lister!$F$9)*1.05/$M1577/60,0)</f>
        <v>0</v>
      </c>
      <c r="W1577" s="142"/>
      <c r="X1577" s="158">
        <f t="shared" si="303"/>
        <v>0</v>
      </c>
      <c r="Y1577" s="121">
        <f t="shared" si="311"/>
        <v>0</v>
      </c>
      <c r="Z1577" s="121">
        <f t="shared" si="312"/>
        <v>0</v>
      </c>
    </row>
    <row r="1578" spans="5:26" x14ac:dyDescent="0.25">
      <c r="E1578" s="57"/>
      <c r="F1578" s="57"/>
      <c r="G1578" s="70"/>
      <c r="H1578" s="71"/>
      <c r="I1578" s="70"/>
      <c r="J1578" s="61"/>
      <c r="K1578" s="61"/>
      <c r="N1578" s="120">
        <f t="shared" si="304"/>
        <v>0</v>
      </c>
      <c r="O1578" s="120">
        <f t="shared" si="305"/>
        <v>0</v>
      </c>
      <c r="P1578" s="121">
        <f t="shared" si="306"/>
        <v>0</v>
      </c>
      <c r="Q1578" s="121">
        <f t="shared" si="307"/>
        <v>0</v>
      </c>
      <c r="R1578" s="122">
        <f t="shared" si="308"/>
        <v>24</v>
      </c>
      <c r="S1578" s="120">
        <f t="shared" si="309"/>
        <v>1</v>
      </c>
      <c r="T1578" s="120">
        <f t="shared" si="310"/>
        <v>1</v>
      </c>
      <c r="U1578" s="149"/>
      <c r="V1578" s="142">
        <f>+IF(M1578&lt;&gt;0,($L1578*(Lister!$F$11+Lister!$F$10*($K1578+1000)/1000)+($J1578-$L1578)*Lister!$F$9)*1.05/$M1578/60,0)</f>
        <v>0</v>
      </c>
      <c r="W1578" s="142"/>
      <c r="X1578" s="158">
        <f t="shared" si="303"/>
        <v>0</v>
      </c>
      <c r="Y1578" s="121">
        <f t="shared" si="311"/>
        <v>0</v>
      </c>
      <c r="Z1578" s="121">
        <f t="shared" si="312"/>
        <v>0</v>
      </c>
    </row>
    <row r="1579" spans="5:26" x14ac:dyDescent="0.25">
      <c r="E1579" s="57"/>
      <c r="F1579" s="57"/>
      <c r="G1579" s="70"/>
      <c r="H1579" s="71"/>
      <c r="I1579" s="70"/>
      <c r="J1579" s="61"/>
      <c r="K1579" s="61"/>
      <c r="N1579" s="120">
        <f t="shared" si="304"/>
        <v>0</v>
      </c>
      <c r="O1579" s="120">
        <f t="shared" si="305"/>
        <v>0</v>
      </c>
      <c r="P1579" s="121">
        <f t="shared" si="306"/>
        <v>0</v>
      </c>
      <c r="Q1579" s="121">
        <f t="shared" si="307"/>
        <v>0</v>
      </c>
      <c r="R1579" s="122">
        <f t="shared" si="308"/>
        <v>24</v>
      </c>
      <c r="S1579" s="120">
        <f t="shared" si="309"/>
        <v>1</v>
      </c>
      <c r="T1579" s="120">
        <f t="shared" si="310"/>
        <v>1</v>
      </c>
      <c r="U1579" s="149"/>
      <c r="V1579" s="142">
        <f>+IF(M1579&lt;&gt;0,($L1579*(Lister!$F$11+Lister!$F$10*($K1579+1000)/1000)+($J1579-$L1579)*Lister!$F$9)*1.05/$M1579/60,0)</f>
        <v>0</v>
      </c>
      <c r="W1579" s="142"/>
      <c r="X1579" s="158">
        <f t="shared" si="303"/>
        <v>0</v>
      </c>
      <c r="Y1579" s="121">
        <f t="shared" si="311"/>
        <v>0</v>
      </c>
      <c r="Z1579" s="121">
        <f t="shared" si="312"/>
        <v>0</v>
      </c>
    </row>
    <row r="1580" spans="5:26" x14ac:dyDescent="0.25">
      <c r="E1580" s="57"/>
      <c r="F1580" s="57"/>
      <c r="G1580" s="70"/>
      <c r="H1580" s="71"/>
      <c r="I1580" s="70"/>
      <c r="J1580" s="61"/>
      <c r="K1580" s="61"/>
      <c r="N1580" s="120">
        <f t="shared" si="304"/>
        <v>0</v>
      </c>
      <c r="O1580" s="120">
        <f t="shared" si="305"/>
        <v>0</v>
      </c>
      <c r="P1580" s="121">
        <f t="shared" si="306"/>
        <v>0</v>
      </c>
      <c r="Q1580" s="121">
        <f t="shared" si="307"/>
        <v>0</v>
      </c>
      <c r="R1580" s="122">
        <f t="shared" si="308"/>
        <v>24</v>
      </c>
      <c r="S1580" s="120">
        <f t="shared" si="309"/>
        <v>1</v>
      </c>
      <c r="T1580" s="120">
        <f t="shared" si="310"/>
        <v>1</v>
      </c>
      <c r="U1580" s="149"/>
      <c r="V1580" s="142">
        <f>+IF(M1580&lt;&gt;0,($L1580*(Lister!$F$11+Lister!$F$10*($K1580+1000)/1000)+($J1580-$L1580)*Lister!$F$9)*1.05/$M1580/60,0)</f>
        <v>0</v>
      </c>
      <c r="W1580" s="142"/>
      <c r="X1580" s="158">
        <f t="shared" si="303"/>
        <v>0</v>
      </c>
      <c r="Y1580" s="121">
        <f t="shared" si="311"/>
        <v>0</v>
      </c>
      <c r="Z1580" s="121">
        <f t="shared" si="312"/>
        <v>0</v>
      </c>
    </row>
    <row r="1581" spans="5:26" x14ac:dyDescent="0.25">
      <c r="E1581" s="57"/>
      <c r="F1581" s="57"/>
      <c r="G1581" s="70"/>
      <c r="H1581" s="71"/>
      <c r="I1581" s="70"/>
      <c r="J1581" s="61"/>
      <c r="K1581" s="61"/>
      <c r="N1581" s="120">
        <f t="shared" si="304"/>
        <v>0</v>
      </c>
      <c r="O1581" s="120">
        <f t="shared" si="305"/>
        <v>0</v>
      </c>
      <c r="P1581" s="121">
        <f t="shared" si="306"/>
        <v>0</v>
      </c>
      <c r="Q1581" s="121">
        <f t="shared" si="307"/>
        <v>0</v>
      </c>
      <c r="R1581" s="122">
        <f t="shared" si="308"/>
        <v>24</v>
      </c>
      <c r="S1581" s="120">
        <f t="shared" si="309"/>
        <v>1</v>
      </c>
      <c r="T1581" s="120">
        <f t="shared" si="310"/>
        <v>1</v>
      </c>
      <c r="U1581" s="149"/>
      <c r="V1581" s="142">
        <f>+IF(M1581&lt;&gt;0,($L1581*(Lister!$F$11+Lister!$F$10*($K1581+1000)/1000)+($J1581-$L1581)*Lister!$F$9)*1.05/$M1581/60,0)</f>
        <v>0</v>
      </c>
      <c r="W1581" s="142"/>
      <c r="X1581" s="158">
        <f t="shared" si="303"/>
        <v>0</v>
      </c>
      <c r="Y1581" s="121">
        <f t="shared" si="311"/>
        <v>0</v>
      </c>
      <c r="Z1581" s="121">
        <f t="shared" si="312"/>
        <v>0</v>
      </c>
    </row>
    <row r="1582" spans="5:26" x14ac:dyDescent="0.25">
      <c r="E1582" s="57"/>
      <c r="F1582" s="57"/>
      <c r="G1582" s="70"/>
      <c r="H1582" s="71"/>
      <c r="I1582" s="70"/>
      <c r="J1582" s="61"/>
      <c r="K1582" s="61"/>
      <c r="N1582" s="120">
        <f t="shared" si="304"/>
        <v>0</v>
      </c>
      <c r="O1582" s="120">
        <f t="shared" si="305"/>
        <v>0</v>
      </c>
      <c r="P1582" s="121">
        <f t="shared" si="306"/>
        <v>0</v>
      </c>
      <c r="Q1582" s="121">
        <f t="shared" si="307"/>
        <v>0</v>
      </c>
      <c r="R1582" s="122">
        <f t="shared" si="308"/>
        <v>24</v>
      </c>
      <c r="S1582" s="120">
        <f t="shared" si="309"/>
        <v>1</v>
      </c>
      <c r="T1582" s="120">
        <f t="shared" si="310"/>
        <v>1</v>
      </c>
      <c r="U1582" s="149"/>
      <c r="V1582" s="142">
        <f>+IF(M1582&lt;&gt;0,($L1582*(Lister!$F$11+Lister!$F$10*($K1582+1000)/1000)+($J1582-$L1582)*Lister!$F$9)*1.05/$M1582/60,0)</f>
        <v>0</v>
      </c>
      <c r="W1582" s="142"/>
      <c r="X1582" s="158">
        <f t="shared" si="303"/>
        <v>0</v>
      </c>
      <c r="Y1582" s="121">
        <f t="shared" si="311"/>
        <v>0</v>
      </c>
      <c r="Z1582" s="121">
        <f t="shared" si="312"/>
        <v>0</v>
      </c>
    </row>
    <row r="1583" spans="5:26" x14ac:dyDescent="0.25">
      <c r="E1583" s="57"/>
      <c r="F1583" s="57"/>
      <c r="G1583" s="70"/>
      <c r="H1583" s="71"/>
      <c r="I1583" s="70"/>
      <c r="J1583" s="61"/>
      <c r="K1583" s="61"/>
      <c r="N1583" s="120">
        <f t="shared" si="304"/>
        <v>0</v>
      </c>
      <c r="O1583" s="120">
        <f t="shared" si="305"/>
        <v>0</v>
      </c>
      <c r="P1583" s="121">
        <f t="shared" si="306"/>
        <v>0</v>
      </c>
      <c r="Q1583" s="121">
        <f t="shared" si="307"/>
        <v>0</v>
      </c>
      <c r="R1583" s="122">
        <f t="shared" si="308"/>
        <v>24</v>
      </c>
      <c r="S1583" s="120">
        <f t="shared" si="309"/>
        <v>1</v>
      </c>
      <c r="T1583" s="120">
        <f t="shared" si="310"/>
        <v>1</v>
      </c>
      <c r="U1583" s="149"/>
      <c r="V1583" s="142">
        <f>+IF(M1583&lt;&gt;0,($L1583*(Lister!$F$11+Lister!$F$10*($K1583+1000)/1000)+($J1583-$L1583)*Lister!$F$9)*1.05/$M1583/60,0)</f>
        <v>0</v>
      </c>
      <c r="W1583" s="142"/>
      <c r="X1583" s="158">
        <f t="shared" si="303"/>
        <v>0</v>
      </c>
      <c r="Y1583" s="121">
        <f t="shared" si="311"/>
        <v>0</v>
      </c>
      <c r="Z1583" s="121">
        <f t="shared" si="312"/>
        <v>0</v>
      </c>
    </row>
    <row r="1584" spans="5:26" x14ac:dyDescent="0.25">
      <c r="E1584" s="57"/>
      <c r="F1584" s="57"/>
      <c r="G1584" s="70"/>
      <c r="H1584" s="71"/>
      <c r="I1584" s="70"/>
      <c r="J1584" s="61"/>
      <c r="K1584" s="61"/>
      <c r="N1584" s="120">
        <f t="shared" si="304"/>
        <v>0</v>
      </c>
      <c r="O1584" s="120">
        <f t="shared" si="305"/>
        <v>0</v>
      </c>
      <c r="P1584" s="121">
        <f t="shared" si="306"/>
        <v>0</v>
      </c>
      <c r="Q1584" s="121">
        <f t="shared" si="307"/>
        <v>0</v>
      </c>
      <c r="R1584" s="122">
        <f t="shared" si="308"/>
        <v>24</v>
      </c>
      <c r="S1584" s="120">
        <f t="shared" si="309"/>
        <v>1</v>
      </c>
      <c r="T1584" s="120">
        <f t="shared" si="310"/>
        <v>1</v>
      </c>
      <c r="U1584" s="149"/>
      <c r="V1584" s="142">
        <f>+IF(M1584&lt;&gt;0,($L1584*(Lister!$F$11+Lister!$F$10*($K1584+1000)/1000)+($J1584-$L1584)*Lister!$F$9)*1.05/$M1584/60,0)</f>
        <v>0</v>
      </c>
      <c r="W1584" s="142"/>
      <c r="X1584" s="158">
        <f t="shared" si="303"/>
        <v>0</v>
      </c>
      <c r="Y1584" s="121">
        <f t="shared" si="311"/>
        <v>0</v>
      </c>
      <c r="Z1584" s="121">
        <f t="shared" si="312"/>
        <v>0</v>
      </c>
    </row>
    <row r="1585" spans="5:26" x14ac:dyDescent="0.25">
      <c r="E1585" s="57"/>
      <c r="F1585" s="57"/>
      <c r="G1585" s="70"/>
      <c r="H1585" s="71"/>
      <c r="I1585" s="70"/>
      <c r="J1585" s="61"/>
      <c r="K1585" s="61"/>
      <c r="N1585" s="120">
        <f t="shared" si="304"/>
        <v>0</v>
      </c>
      <c r="O1585" s="120">
        <f t="shared" si="305"/>
        <v>0</v>
      </c>
      <c r="P1585" s="121">
        <f t="shared" si="306"/>
        <v>0</v>
      </c>
      <c r="Q1585" s="121">
        <f t="shared" si="307"/>
        <v>0</v>
      </c>
      <c r="R1585" s="122">
        <f t="shared" si="308"/>
        <v>24</v>
      </c>
      <c r="S1585" s="120">
        <f t="shared" si="309"/>
        <v>1</v>
      </c>
      <c r="T1585" s="120">
        <f t="shared" si="310"/>
        <v>1</v>
      </c>
      <c r="U1585" s="149"/>
      <c r="V1585" s="142">
        <f>+IF(M1585&lt;&gt;0,($L1585*(Lister!$F$11+Lister!$F$10*($K1585+1000)/1000)+($J1585-$L1585)*Lister!$F$9)*1.05/$M1585/60,0)</f>
        <v>0</v>
      </c>
      <c r="W1585" s="142"/>
      <c r="X1585" s="158">
        <f t="shared" si="303"/>
        <v>0</v>
      </c>
      <c r="Y1585" s="121">
        <f t="shared" si="311"/>
        <v>0</v>
      </c>
      <c r="Z1585" s="121">
        <f t="shared" si="312"/>
        <v>0</v>
      </c>
    </row>
    <row r="1586" spans="5:26" x14ac:dyDescent="0.25">
      <c r="E1586" s="57"/>
      <c r="F1586" s="57"/>
      <c r="G1586" s="70"/>
      <c r="H1586" s="71"/>
      <c r="I1586" s="70"/>
      <c r="J1586" s="61"/>
      <c r="K1586" s="61"/>
      <c r="N1586" s="120">
        <f t="shared" si="304"/>
        <v>0</v>
      </c>
      <c r="O1586" s="120">
        <f t="shared" si="305"/>
        <v>0</v>
      </c>
      <c r="P1586" s="121">
        <f t="shared" si="306"/>
        <v>0</v>
      </c>
      <c r="Q1586" s="121">
        <f t="shared" si="307"/>
        <v>0</v>
      </c>
      <c r="R1586" s="122">
        <f t="shared" si="308"/>
        <v>24</v>
      </c>
      <c r="S1586" s="120">
        <f t="shared" si="309"/>
        <v>1</v>
      </c>
      <c r="T1586" s="120">
        <f t="shared" si="310"/>
        <v>1</v>
      </c>
      <c r="U1586" s="149"/>
      <c r="V1586" s="142">
        <f>+IF(M1586&lt;&gt;0,($L1586*(Lister!$F$11+Lister!$F$10*($K1586+1000)/1000)+($J1586-$L1586)*Lister!$F$9)*1.05/$M1586/60,0)</f>
        <v>0</v>
      </c>
      <c r="W1586" s="142"/>
      <c r="X1586" s="158">
        <f t="shared" si="303"/>
        <v>0</v>
      </c>
      <c r="Y1586" s="121">
        <f t="shared" si="311"/>
        <v>0</v>
      </c>
      <c r="Z1586" s="121">
        <f t="shared" si="312"/>
        <v>0</v>
      </c>
    </row>
    <row r="1587" spans="5:26" x14ac:dyDescent="0.25">
      <c r="E1587" s="57"/>
      <c r="F1587" s="57"/>
      <c r="G1587" s="70"/>
      <c r="H1587" s="71"/>
      <c r="I1587" s="70"/>
      <c r="J1587" s="61"/>
      <c r="K1587" s="61"/>
      <c r="N1587" s="120">
        <f t="shared" si="304"/>
        <v>0</v>
      </c>
      <c r="O1587" s="120">
        <f t="shared" si="305"/>
        <v>0</v>
      </c>
      <c r="P1587" s="121">
        <f t="shared" si="306"/>
        <v>0</v>
      </c>
      <c r="Q1587" s="121">
        <f t="shared" si="307"/>
        <v>0</v>
      </c>
      <c r="R1587" s="122">
        <f t="shared" si="308"/>
        <v>24</v>
      </c>
      <c r="S1587" s="120">
        <f t="shared" si="309"/>
        <v>1</v>
      </c>
      <c r="T1587" s="120">
        <f t="shared" si="310"/>
        <v>1</v>
      </c>
      <c r="U1587" s="149"/>
      <c r="V1587" s="142">
        <f>+IF(M1587&lt;&gt;0,($L1587*(Lister!$F$11+Lister!$F$10*($K1587+1000)/1000)+($J1587-$L1587)*Lister!$F$9)*1.05/$M1587/60,0)</f>
        <v>0</v>
      </c>
      <c r="W1587" s="142"/>
      <c r="X1587" s="158">
        <f t="shared" si="303"/>
        <v>0</v>
      </c>
      <c r="Y1587" s="121">
        <f t="shared" si="311"/>
        <v>0</v>
      </c>
      <c r="Z1587" s="121">
        <f t="shared" si="312"/>
        <v>0</v>
      </c>
    </row>
    <row r="1588" spans="5:26" x14ac:dyDescent="0.25">
      <c r="F1588" s="57"/>
      <c r="H1588" s="71"/>
      <c r="I1588" s="70"/>
      <c r="N1588" s="120">
        <f t="shared" si="304"/>
        <v>0</v>
      </c>
      <c r="O1588" s="120">
        <f t="shared" si="305"/>
        <v>0</v>
      </c>
      <c r="P1588" s="121">
        <f t="shared" si="306"/>
        <v>0</v>
      </c>
      <c r="Q1588" s="121">
        <f t="shared" si="307"/>
        <v>0</v>
      </c>
      <c r="R1588" s="122">
        <f t="shared" si="308"/>
        <v>24</v>
      </c>
      <c r="S1588" s="120">
        <f t="shared" si="309"/>
        <v>1</v>
      </c>
      <c r="T1588" s="120">
        <f t="shared" si="310"/>
        <v>1</v>
      </c>
      <c r="U1588" s="149"/>
      <c r="V1588" s="142">
        <f>+IF(M1588&lt;&gt;0,($L1588*(Lister!$F$11+Lister!$F$10*($K1588+1000)/1000)+($J1588-$L1588)*Lister!$F$9)*1.05/$M1588/60,0)</f>
        <v>0</v>
      </c>
      <c r="W1588" s="142"/>
      <c r="X1588" s="158">
        <f t="shared" si="303"/>
        <v>0</v>
      </c>
      <c r="Y1588" s="121">
        <f t="shared" si="311"/>
        <v>0</v>
      </c>
      <c r="Z1588" s="121">
        <f t="shared" si="312"/>
        <v>0</v>
      </c>
    </row>
    <row r="1589" spans="5:26" x14ac:dyDescent="0.25">
      <c r="F1589" s="57"/>
      <c r="H1589" s="71"/>
      <c r="I1589" s="70"/>
      <c r="N1589" s="120">
        <f t="shared" si="304"/>
        <v>0</v>
      </c>
      <c r="O1589" s="120">
        <f t="shared" si="305"/>
        <v>0</v>
      </c>
      <c r="P1589" s="121">
        <f t="shared" si="306"/>
        <v>0</v>
      </c>
      <c r="Q1589" s="121">
        <f t="shared" si="307"/>
        <v>0</v>
      </c>
      <c r="R1589" s="122">
        <f t="shared" si="308"/>
        <v>24</v>
      </c>
      <c r="S1589" s="120">
        <f t="shared" si="309"/>
        <v>1</v>
      </c>
      <c r="T1589" s="120">
        <f t="shared" si="310"/>
        <v>1</v>
      </c>
      <c r="U1589" s="149"/>
      <c r="V1589" s="142">
        <f>+IF(M1589&lt;&gt;0,($L1589*(Lister!$F$11+Lister!$F$10*($K1589+1000)/1000)+($J1589-$L1589)*Lister!$F$9)*1.05/$M1589/60,0)</f>
        <v>0</v>
      </c>
      <c r="W1589" s="142"/>
      <c r="X1589" s="158">
        <f t="shared" si="303"/>
        <v>0</v>
      </c>
      <c r="Y1589" s="121">
        <f t="shared" si="311"/>
        <v>0</v>
      </c>
      <c r="Z1589" s="121">
        <f t="shared" si="312"/>
        <v>0</v>
      </c>
    </row>
    <row r="1590" spans="5:26" x14ac:dyDescent="0.25">
      <c r="F1590" s="57"/>
      <c r="H1590" s="71"/>
      <c r="I1590" s="70"/>
      <c r="N1590" s="120">
        <f t="shared" si="304"/>
        <v>0</v>
      </c>
      <c r="O1590" s="120">
        <f t="shared" si="305"/>
        <v>0</v>
      </c>
      <c r="P1590" s="121">
        <f t="shared" si="306"/>
        <v>0</v>
      </c>
      <c r="Q1590" s="121">
        <f t="shared" si="307"/>
        <v>0</v>
      </c>
      <c r="R1590" s="122">
        <f t="shared" si="308"/>
        <v>24</v>
      </c>
      <c r="S1590" s="120">
        <f t="shared" si="309"/>
        <v>1</v>
      </c>
      <c r="T1590" s="120">
        <f t="shared" si="310"/>
        <v>1</v>
      </c>
      <c r="U1590" s="149"/>
      <c r="V1590" s="142">
        <f>+IF(M1590&lt;&gt;0,($L1590*(Lister!$F$11+Lister!$F$10*($K1590+1000)/1000)+($J1590-$L1590)*Lister!$F$9)*1.05/$M1590/60,0)</f>
        <v>0</v>
      </c>
      <c r="W1590" s="142"/>
      <c r="X1590" s="158">
        <f t="shared" si="303"/>
        <v>0</v>
      </c>
      <c r="Y1590" s="121">
        <f t="shared" si="311"/>
        <v>0</v>
      </c>
      <c r="Z1590" s="121">
        <f t="shared" si="312"/>
        <v>0</v>
      </c>
    </row>
    <row r="1591" spans="5:26" x14ac:dyDescent="0.25">
      <c r="F1591" s="57"/>
      <c r="H1591" s="71"/>
      <c r="I1591" s="70"/>
      <c r="N1591" s="120">
        <f t="shared" si="304"/>
        <v>0</v>
      </c>
      <c r="O1591" s="120">
        <f t="shared" si="305"/>
        <v>0</v>
      </c>
      <c r="P1591" s="121">
        <f t="shared" si="306"/>
        <v>0</v>
      </c>
      <c r="Q1591" s="121">
        <f t="shared" si="307"/>
        <v>0</v>
      </c>
      <c r="R1591" s="122">
        <f t="shared" si="308"/>
        <v>24</v>
      </c>
      <c r="S1591" s="120">
        <f t="shared" si="309"/>
        <v>1</v>
      </c>
      <c r="T1591" s="120">
        <f t="shared" si="310"/>
        <v>1</v>
      </c>
      <c r="U1591" s="149"/>
      <c r="V1591" s="142">
        <f>+IF(M1591&lt;&gt;0,($L1591*(Lister!$F$11+Lister!$F$10*($K1591+1000)/1000)+($J1591-$L1591)*Lister!$F$9)*1.05/$M1591/60,0)</f>
        <v>0</v>
      </c>
      <c r="W1591" s="142"/>
      <c r="X1591" s="158">
        <f t="shared" si="303"/>
        <v>0</v>
      </c>
      <c r="Y1591" s="121">
        <f t="shared" si="311"/>
        <v>0</v>
      </c>
      <c r="Z1591" s="121">
        <f t="shared" si="312"/>
        <v>0</v>
      </c>
    </row>
    <row r="1592" spans="5:26" x14ac:dyDescent="0.25">
      <c r="F1592" s="57"/>
      <c r="H1592" s="71"/>
      <c r="I1592" s="70"/>
      <c r="N1592" s="120">
        <f t="shared" si="304"/>
        <v>0</v>
      </c>
      <c r="O1592" s="120">
        <f t="shared" si="305"/>
        <v>0</v>
      </c>
      <c r="P1592" s="121">
        <f t="shared" si="306"/>
        <v>0</v>
      </c>
      <c r="Q1592" s="121">
        <f t="shared" si="307"/>
        <v>0</v>
      </c>
      <c r="R1592" s="122">
        <f t="shared" si="308"/>
        <v>24</v>
      </c>
      <c r="S1592" s="120">
        <f t="shared" si="309"/>
        <v>1</v>
      </c>
      <c r="T1592" s="120">
        <f t="shared" si="310"/>
        <v>1</v>
      </c>
      <c r="U1592" s="149"/>
      <c r="V1592" s="142">
        <f>+IF(M1592&lt;&gt;0,($L1592*(Lister!$F$11+Lister!$F$10*($K1592+1000)/1000)+($J1592-$L1592)*Lister!$F$9)*1.05/$M1592/60,0)</f>
        <v>0</v>
      </c>
      <c r="W1592" s="142"/>
      <c r="X1592" s="158">
        <f t="shared" si="303"/>
        <v>0</v>
      </c>
      <c r="Y1592" s="121">
        <f t="shared" si="311"/>
        <v>0</v>
      </c>
      <c r="Z1592" s="121">
        <f t="shared" si="312"/>
        <v>0</v>
      </c>
    </row>
    <row r="1593" spans="5:26" x14ac:dyDescent="0.25">
      <c r="F1593" s="57"/>
      <c r="H1593" s="71"/>
      <c r="I1593" s="70"/>
      <c r="N1593" s="120">
        <f t="shared" si="304"/>
        <v>0</v>
      </c>
      <c r="O1593" s="120">
        <f t="shared" si="305"/>
        <v>0</v>
      </c>
      <c r="P1593" s="121">
        <f t="shared" si="306"/>
        <v>0</v>
      </c>
      <c r="Q1593" s="121">
        <f t="shared" si="307"/>
        <v>0</v>
      </c>
      <c r="R1593" s="122">
        <f t="shared" si="308"/>
        <v>24</v>
      </c>
      <c r="S1593" s="120">
        <f t="shared" si="309"/>
        <v>1</v>
      </c>
      <c r="T1593" s="120">
        <f t="shared" si="310"/>
        <v>1</v>
      </c>
      <c r="U1593" s="149"/>
      <c r="V1593" s="142">
        <f>+IF(M1593&lt;&gt;0,($L1593*(Lister!$F$11+Lister!$F$10*($K1593+1000)/1000)+($J1593-$L1593)*Lister!$F$9)*1.05/$M1593/60,0)</f>
        <v>0</v>
      </c>
      <c r="W1593" s="142"/>
      <c r="X1593" s="158">
        <f t="shared" si="303"/>
        <v>0</v>
      </c>
      <c r="Y1593" s="121">
        <f t="shared" si="311"/>
        <v>0</v>
      </c>
      <c r="Z1593" s="121">
        <f t="shared" si="312"/>
        <v>0</v>
      </c>
    </row>
    <row r="1594" spans="5:26" x14ac:dyDescent="0.25">
      <c r="F1594" s="57"/>
      <c r="H1594" s="71"/>
      <c r="I1594" s="70"/>
      <c r="N1594" s="120">
        <f t="shared" si="304"/>
        <v>0</v>
      </c>
      <c r="O1594" s="120">
        <f t="shared" si="305"/>
        <v>0</v>
      </c>
      <c r="P1594" s="121">
        <f t="shared" si="306"/>
        <v>0</v>
      </c>
      <c r="Q1594" s="121">
        <f t="shared" si="307"/>
        <v>0</v>
      </c>
      <c r="R1594" s="122">
        <f t="shared" si="308"/>
        <v>24</v>
      </c>
      <c r="S1594" s="120">
        <f t="shared" si="309"/>
        <v>1</v>
      </c>
      <c r="T1594" s="120">
        <f t="shared" si="310"/>
        <v>1</v>
      </c>
      <c r="U1594" s="149"/>
      <c r="V1594" s="142">
        <f>+IF(M1594&lt;&gt;0,($L1594*(Lister!$F$11+Lister!$F$10*($K1594+1000)/1000)+($J1594-$L1594)*Lister!$F$9)*1.05/$M1594/60,0)</f>
        <v>0</v>
      </c>
      <c r="W1594" s="142"/>
      <c r="X1594" s="158">
        <f t="shared" si="303"/>
        <v>0</v>
      </c>
      <c r="Y1594" s="121">
        <f t="shared" si="311"/>
        <v>0</v>
      </c>
      <c r="Z1594" s="121">
        <f t="shared" si="312"/>
        <v>0</v>
      </c>
    </row>
    <row r="1595" spans="5:26" x14ac:dyDescent="0.25">
      <c r="F1595" s="57"/>
      <c r="H1595" s="71"/>
      <c r="I1595" s="70"/>
      <c r="N1595" s="120">
        <f t="shared" si="304"/>
        <v>0</v>
      </c>
      <c r="O1595" s="120">
        <f t="shared" si="305"/>
        <v>0</v>
      </c>
      <c r="P1595" s="121">
        <f t="shared" si="306"/>
        <v>0</v>
      </c>
      <c r="Q1595" s="121">
        <f t="shared" si="307"/>
        <v>0</v>
      </c>
      <c r="R1595" s="122">
        <f t="shared" si="308"/>
        <v>24</v>
      </c>
      <c r="S1595" s="120">
        <f t="shared" si="309"/>
        <v>1</v>
      </c>
      <c r="T1595" s="120">
        <f t="shared" si="310"/>
        <v>1</v>
      </c>
      <c r="U1595" s="149"/>
      <c r="V1595" s="142">
        <f>+IF(M1595&lt;&gt;0,($L1595*(Lister!$F$11+Lister!$F$10*($K1595+1000)/1000)+($J1595-$L1595)*Lister!$F$9)*1.05/$M1595/60,0)</f>
        <v>0</v>
      </c>
      <c r="W1595" s="142"/>
      <c r="X1595" s="158">
        <f t="shared" si="303"/>
        <v>0</v>
      </c>
      <c r="Y1595" s="121">
        <f t="shared" si="311"/>
        <v>0</v>
      </c>
      <c r="Z1595" s="121">
        <f t="shared" si="312"/>
        <v>0</v>
      </c>
    </row>
    <row r="1596" spans="5:26" x14ac:dyDescent="0.25">
      <c r="F1596" s="57"/>
      <c r="H1596" s="71"/>
      <c r="I1596" s="70"/>
      <c r="N1596" s="120">
        <f t="shared" si="304"/>
        <v>0</v>
      </c>
      <c r="O1596" s="120">
        <f t="shared" si="305"/>
        <v>0</v>
      </c>
      <c r="P1596" s="121">
        <f t="shared" si="306"/>
        <v>0</v>
      </c>
      <c r="Q1596" s="121">
        <f t="shared" si="307"/>
        <v>0</v>
      </c>
      <c r="R1596" s="122">
        <f t="shared" si="308"/>
        <v>24</v>
      </c>
      <c r="S1596" s="120">
        <f t="shared" si="309"/>
        <v>1</v>
      </c>
      <c r="T1596" s="120">
        <f t="shared" si="310"/>
        <v>1</v>
      </c>
      <c r="U1596" s="149"/>
      <c r="V1596" s="142">
        <f>+IF(M1596&lt;&gt;0,($L1596*(Lister!$F$11+Lister!$F$10*($K1596+1000)/1000)+($J1596-$L1596)*Lister!$F$9)*1.05/$M1596/60,0)</f>
        <v>0</v>
      </c>
      <c r="W1596" s="142"/>
      <c r="X1596" s="158">
        <f t="shared" si="303"/>
        <v>0</v>
      </c>
      <c r="Y1596" s="121">
        <f t="shared" si="311"/>
        <v>0</v>
      </c>
      <c r="Z1596" s="121">
        <f t="shared" si="312"/>
        <v>0</v>
      </c>
    </row>
    <row r="1597" spans="5:26" x14ac:dyDescent="0.25">
      <c r="F1597" s="57"/>
      <c r="H1597" s="71"/>
      <c r="I1597" s="70"/>
      <c r="N1597" s="120">
        <f t="shared" si="304"/>
        <v>0</v>
      </c>
      <c r="O1597" s="120">
        <f t="shared" si="305"/>
        <v>0</v>
      </c>
      <c r="P1597" s="121">
        <f t="shared" si="306"/>
        <v>0</v>
      </c>
      <c r="Q1597" s="121">
        <f t="shared" si="307"/>
        <v>0</v>
      </c>
      <c r="R1597" s="122">
        <f t="shared" si="308"/>
        <v>24</v>
      </c>
      <c r="S1597" s="120">
        <f t="shared" si="309"/>
        <v>1</v>
      </c>
      <c r="T1597" s="120">
        <f t="shared" si="310"/>
        <v>1</v>
      </c>
      <c r="U1597" s="149"/>
      <c r="V1597" s="142">
        <f>+IF(M1597&lt;&gt;0,($L1597*(Lister!$F$11+Lister!$F$10*($K1597+1000)/1000)+($J1597-$L1597)*Lister!$F$9)*1.05/$M1597/60,0)</f>
        <v>0</v>
      </c>
      <c r="W1597" s="142"/>
      <c r="X1597" s="158">
        <f t="shared" si="303"/>
        <v>0</v>
      </c>
      <c r="Y1597" s="121">
        <f t="shared" si="311"/>
        <v>0</v>
      </c>
      <c r="Z1597" s="121">
        <f t="shared" si="312"/>
        <v>0</v>
      </c>
    </row>
    <row r="1598" spans="5:26" x14ac:dyDescent="0.25">
      <c r="F1598" s="57"/>
      <c r="H1598" s="71"/>
      <c r="I1598" s="70"/>
      <c r="N1598" s="120">
        <f t="shared" si="304"/>
        <v>0</v>
      </c>
      <c r="O1598" s="120">
        <f t="shared" si="305"/>
        <v>0</v>
      </c>
      <c r="P1598" s="121">
        <f t="shared" si="306"/>
        <v>0</v>
      </c>
      <c r="Q1598" s="121">
        <f t="shared" si="307"/>
        <v>0</v>
      </c>
      <c r="R1598" s="122">
        <f t="shared" si="308"/>
        <v>24</v>
      </c>
      <c r="S1598" s="120">
        <f t="shared" si="309"/>
        <v>1</v>
      </c>
      <c r="T1598" s="120">
        <f t="shared" si="310"/>
        <v>1</v>
      </c>
      <c r="U1598" s="149"/>
      <c r="V1598" s="142">
        <f>+IF(M1598&lt;&gt;0,($L1598*(Lister!$F$11+Lister!$F$10*($K1598+1000)/1000)+($J1598-$L1598)*Lister!$F$9)*1.05/$M1598/60,0)</f>
        <v>0</v>
      </c>
      <c r="W1598" s="142"/>
      <c r="X1598" s="158">
        <f t="shared" si="303"/>
        <v>0</v>
      </c>
      <c r="Y1598" s="121">
        <f t="shared" si="311"/>
        <v>0</v>
      </c>
      <c r="Z1598" s="121">
        <f t="shared" si="312"/>
        <v>0</v>
      </c>
    </row>
    <row r="1599" spans="5:26" x14ac:dyDescent="0.25">
      <c r="F1599" s="57"/>
      <c r="H1599" s="71"/>
      <c r="I1599" s="70"/>
      <c r="N1599" s="120">
        <f t="shared" si="304"/>
        <v>0</v>
      </c>
      <c r="O1599" s="120">
        <f t="shared" si="305"/>
        <v>0</v>
      </c>
      <c r="P1599" s="121">
        <f t="shared" si="306"/>
        <v>0</v>
      </c>
      <c r="Q1599" s="121">
        <f t="shared" si="307"/>
        <v>0</v>
      </c>
      <c r="R1599" s="122">
        <f t="shared" si="308"/>
        <v>24</v>
      </c>
      <c r="S1599" s="120">
        <f t="shared" si="309"/>
        <v>1</v>
      </c>
      <c r="T1599" s="120">
        <f t="shared" si="310"/>
        <v>1</v>
      </c>
      <c r="U1599" s="149"/>
      <c r="V1599" s="142">
        <f>+IF(M1599&lt;&gt;0,($L1599*(Lister!$F$11+Lister!$F$10*($K1599+1000)/1000)+($J1599-$L1599)*Lister!$F$9)*1.05/$M1599/60,0)</f>
        <v>0</v>
      </c>
      <c r="W1599" s="142"/>
      <c r="X1599" s="158">
        <f t="shared" si="303"/>
        <v>0</v>
      </c>
      <c r="Y1599" s="121">
        <f t="shared" si="311"/>
        <v>0</v>
      </c>
      <c r="Z1599" s="121">
        <f t="shared" si="312"/>
        <v>0</v>
      </c>
    </row>
    <row r="1600" spans="5:26" x14ac:dyDescent="0.25">
      <c r="F1600" s="57"/>
      <c r="H1600" s="71"/>
      <c r="I1600" s="70"/>
      <c r="N1600" s="120">
        <f t="shared" si="304"/>
        <v>0</v>
      </c>
      <c r="O1600" s="120">
        <f t="shared" si="305"/>
        <v>0</v>
      </c>
      <c r="P1600" s="121">
        <f t="shared" si="306"/>
        <v>0</v>
      </c>
      <c r="Q1600" s="121">
        <f t="shared" si="307"/>
        <v>0</v>
      </c>
      <c r="R1600" s="122">
        <f t="shared" si="308"/>
        <v>24</v>
      </c>
      <c r="S1600" s="120">
        <f t="shared" si="309"/>
        <v>1</v>
      </c>
      <c r="T1600" s="120">
        <f t="shared" si="310"/>
        <v>1</v>
      </c>
      <c r="U1600" s="149"/>
      <c r="V1600" s="142">
        <f>+IF(M1600&lt;&gt;0,($L1600*(Lister!$F$11+Lister!$F$10*($K1600+1000)/1000)+($J1600-$L1600)*Lister!$F$9)*1.05/$M1600/60,0)</f>
        <v>0</v>
      </c>
      <c r="W1600" s="142"/>
      <c r="X1600" s="158">
        <f t="shared" si="303"/>
        <v>0</v>
      </c>
      <c r="Y1600" s="121">
        <f t="shared" si="311"/>
        <v>0</v>
      </c>
      <c r="Z1600" s="121">
        <f t="shared" si="312"/>
        <v>0</v>
      </c>
    </row>
    <row r="1601" spans="6:26" x14ac:dyDescent="0.25">
      <c r="F1601" s="57"/>
      <c r="H1601" s="71"/>
      <c r="I1601" s="70"/>
      <c r="N1601" s="120">
        <f t="shared" si="304"/>
        <v>0</v>
      </c>
      <c r="O1601" s="120">
        <f t="shared" si="305"/>
        <v>0</v>
      </c>
      <c r="P1601" s="121">
        <f t="shared" si="306"/>
        <v>0</v>
      </c>
      <c r="Q1601" s="121">
        <f t="shared" si="307"/>
        <v>0</v>
      </c>
      <c r="R1601" s="122">
        <f t="shared" si="308"/>
        <v>24</v>
      </c>
      <c r="S1601" s="120">
        <f t="shared" si="309"/>
        <v>1</v>
      </c>
      <c r="T1601" s="120">
        <f t="shared" si="310"/>
        <v>1</v>
      </c>
      <c r="U1601" s="149"/>
      <c r="V1601" s="142">
        <f>+IF(M1601&lt;&gt;0,($L1601*(Lister!$F$11+Lister!$F$10*($K1601+1000)/1000)+($J1601-$L1601)*Lister!$F$9)*1.05/$M1601/60,0)</f>
        <v>0</v>
      </c>
      <c r="W1601" s="142"/>
      <c r="X1601" s="158">
        <f t="shared" si="303"/>
        <v>0</v>
      </c>
      <c r="Y1601" s="121">
        <f t="shared" si="311"/>
        <v>0</v>
      </c>
      <c r="Z1601" s="121">
        <f t="shared" si="312"/>
        <v>0</v>
      </c>
    </row>
    <row r="1602" spans="6:26" x14ac:dyDescent="0.25">
      <c r="F1602" s="57"/>
      <c r="H1602" s="71"/>
      <c r="I1602" s="70"/>
      <c r="N1602" s="120">
        <f t="shared" si="304"/>
        <v>0</v>
      </c>
      <c r="O1602" s="120">
        <f t="shared" si="305"/>
        <v>0</v>
      </c>
      <c r="P1602" s="121">
        <f t="shared" si="306"/>
        <v>0</v>
      </c>
      <c r="Q1602" s="121">
        <f t="shared" si="307"/>
        <v>0</v>
      </c>
      <c r="R1602" s="122">
        <f t="shared" si="308"/>
        <v>24</v>
      </c>
      <c r="S1602" s="120">
        <f t="shared" si="309"/>
        <v>1</v>
      </c>
      <c r="T1602" s="120">
        <f t="shared" si="310"/>
        <v>1</v>
      </c>
      <c r="U1602" s="149"/>
      <c r="V1602" s="142">
        <f>+IF(M1602&lt;&gt;0,($L1602*(Lister!$F$11+Lister!$F$10*($K1602+1000)/1000)+($J1602-$L1602)*Lister!$F$9)*1.05/$M1602/60,0)</f>
        <v>0</v>
      </c>
      <c r="W1602" s="142"/>
      <c r="X1602" s="158">
        <f t="shared" si="303"/>
        <v>0</v>
      </c>
      <c r="Y1602" s="121">
        <f t="shared" si="311"/>
        <v>0</v>
      </c>
      <c r="Z1602" s="121">
        <f t="shared" si="312"/>
        <v>0</v>
      </c>
    </row>
    <row r="1603" spans="6:26" x14ac:dyDescent="0.25">
      <c r="F1603" s="57"/>
      <c r="H1603" s="71"/>
      <c r="I1603" s="70"/>
      <c r="N1603" s="120">
        <f t="shared" si="304"/>
        <v>0</v>
      </c>
      <c r="O1603" s="120">
        <f t="shared" si="305"/>
        <v>0</v>
      </c>
      <c r="P1603" s="121">
        <f t="shared" si="306"/>
        <v>0</v>
      </c>
      <c r="Q1603" s="121">
        <f t="shared" si="307"/>
        <v>0</v>
      </c>
      <c r="R1603" s="122">
        <f t="shared" si="308"/>
        <v>24</v>
      </c>
      <c r="S1603" s="120">
        <f t="shared" si="309"/>
        <v>1</v>
      </c>
      <c r="T1603" s="120">
        <f t="shared" si="310"/>
        <v>1</v>
      </c>
      <c r="U1603" s="149"/>
      <c r="V1603" s="142">
        <f>+IF(M1603&lt;&gt;0,($L1603*(Lister!$F$11+Lister!$F$10*($K1603+1000)/1000)+($J1603-$L1603)*Lister!$F$9)*1.05/$M1603/60,0)</f>
        <v>0</v>
      </c>
      <c r="W1603" s="142"/>
      <c r="X1603" s="158">
        <f t="shared" si="303"/>
        <v>0</v>
      </c>
      <c r="Y1603" s="121">
        <f t="shared" si="311"/>
        <v>0</v>
      </c>
      <c r="Z1603" s="121">
        <f t="shared" si="312"/>
        <v>0</v>
      </c>
    </row>
    <row r="1604" spans="6:26" x14ac:dyDescent="0.25">
      <c r="F1604" s="57"/>
      <c r="H1604" s="71"/>
      <c r="I1604" s="70"/>
      <c r="N1604" s="120">
        <f t="shared" si="304"/>
        <v>0</v>
      </c>
      <c r="O1604" s="120">
        <f t="shared" si="305"/>
        <v>0</v>
      </c>
      <c r="P1604" s="121">
        <f t="shared" si="306"/>
        <v>0</v>
      </c>
      <c r="Q1604" s="121">
        <f t="shared" si="307"/>
        <v>0</v>
      </c>
      <c r="R1604" s="122">
        <f t="shared" si="308"/>
        <v>24</v>
      </c>
      <c r="S1604" s="120">
        <f t="shared" si="309"/>
        <v>1</v>
      </c>
      <c r="T1604" s="120">
        <f t="shared" si="310"/>
        <v>1</v>
      </c>
      <c r="U1604" s="149"/>
      <c r="V1604" s="142">
        <f>+IF(M1604&lt;&gt;0,($L1604*(Lister!$F$11+Lister!$F$10*($K1604+1000)/1000)+($J1604-$L1604)*Lister!$F$9)*1.05/$M1604/60,0)</f>
        <v>0</v>
      </c>
      <c r="W1604" s="142"/>
      <c r="X1604" s="158">
        <f t="shared" si="303"/>
        <v>0</v>
      </c>
      <c r="Y1604" s="121">
        <f t="shared" si="311"/>
        <v>0</v>
      </c>
      <c r="Z1604" s="121">
        <f t="shared" si="312"/>
        <v>0</v>
      </c>
    </row>
    <row r="1605" spans="6:26" x14ac:dyDescent="0.25">
      <c r="F1605" s="57"/>
      <c r="H1605" s="71"/>
      <c r="I1605" s="70"/>
      <c r="N1605" s="120">
        <f t="shared" si="304"/>
        <v>0</v>
      </c>
      <c r="O1605" s="120">
        <f t="shared" si="305"/>
        <v>0</v>
      </c>
      <c r="P1605" s="121">
        <f t="shared" si="306"/>
        <v>0</v>
      </c>
      <c r="Q1605" s="121">
        <f t="shared" si="307"/>
        <v>0</v>
      </c>
      <c r="R1605" s="122">
        <f t="shared" si="308"/>
        <v>24</v>
      </c>
      <c r="S1605" s="120">
        <f t="shared" si="309"/>
        <v>1</v>
      </c>
      <c r="T1605" s="120">
        <f t="shared" si="310"/>
        <v>1</v>
      </c>
      <c r="U1605" s="149"/>
      <c r="V1605" s="142">
        <f>+IF(M1605&lt;&gt;0,($L1605*(Lister!$F$11+Lister!$F$10*($K1605+1000)/1000)+($J1605-$L1605)*Lister!$F$9)*1.05/$M1605/60,0)</f>
        <v>0</v>
      </c>
      <c r="W1605" s="142"/>
      <c r="X1605" s="158">
        <f t="shared" si="303"/>
        <v>0</v>
      </c>
      <c r="Y1605" s="121">
        <f t="shared" si="311"/>
        <v>0</v>
      </c>
      <c r="Z1605" s="121">
        <f t="shared" si="312"/>
        <v>0</v>
      </c>
    </row>
    <row r="1606" spans="6:26" x14ac:dyDescent="0.25">
      <c r="F1606" s="57"/>
      <c r="H1606" s="71"/>
      <c r="I1606" s="70"/>
      <c r="N1606" s="120">
        <f t="shared" si="304"/>
        <v>0</v>
      </c>
      <c r="O1606" s="120">
        <f t="shared" si="305"/>
        <v>0</v>
      </c>
      <c r="P1606" s="121">
        <f t="shared" si="306"/>
        <v>0</v>
      </c>
      <c r="Q1606" s="121">
        <f t="shared" si="307"/>
        <v>0</v>
      </c>
      <c r="R1606" s="122">
        <f t="shared" si="308"/>
        <v>24</v>
      </c>
      <c r="S1606" s="120">
        <f t="shared" si="309"/>
        <v>1</v>
      </c>
      <c r="T1606" s="120">
        <f t="shared" si="310"/>
        <v>1</v>
      </c>
      <c r="U1606" s="149"/>
      <c r="V1606" s="142">
        <f>+IF(M1606&lt;&gt;0,($L1606*(Lister!$F$11+Lister!$F$10*($K1606+1000)/1000)+($J1606-$L1606)*Lister!$F$9)*1.05/$M1606/60,0)</f>
        <v>0</v>
      </c>
      <c r="W1606" s="142"/>
      <c r="X1606" s="158">
        <f t="shared" ref="X1606:X1669" si="313">+V1606/60</f>
        <v>0</v>
      </c>
      <c r="Y1606" s="121">
        <f t="shared" si="311"/>
        <v>0</v>
      </c>
      <c r="Z1606" s="121">
        <f t="shared" si="312"/>
        <v>0</v>
      </c>
    </row>
    <row r="1607" spans="6:26" x14ac:dyDescent="0.25">
      <c r="F1607" s="57"/>
      <c r="H1607" s="71"/>
      <c r="I1607" s="70"/>
      <c r="N1607" s="120">
        <f t="shared" si="304"/>
        <v>0</v>
      </c>
      <c r="O1607" s="120">
        <f t="shared" si="305"/>
        <v>0</v>
      </c>
      <c r="P1607" s="121">
        <f t="shared" si="306"/>
        <v>0</v>
      </c>
      <c r="Q1607" s="121">
        <f t="shared" si="307"/>
        <v>0</v>
      </c>
      <c r="R1607" s="122">
        <f t="shared" si="308"/>
        <v>24</v>
      </c>
      <c r="S1607" s="120">
        <f t="shared" si="309"/>
        <v>1</v>
      </c>
      <c r="T1607" s="120">
        <f t="shared" si="310"/>
        <v>1</v>
      </c>
      <c r="U1607" s="149"/>
      <c r="V1607" s="142">
        <f>+IF(M1607&lt;&gt;0,($L1607*(Lister!$F$11+Lister!$F$10*($K1607+1000)/1000)+($J1607-$L1607)*Lister!$F$9)*1.05/$M1607/60,0)</f>
        <v>0</v>
      </c>
      <c r="W1607" s="142"/>
      <c r="X1607" s="158">
        <f t="shared" si="313"/>
        <v>0</v>
      </c>
      <c r="Y1607" s="121">
        <f t="shared" si="311"/>
        <v>0</v>
      </c>
      <c r="Z1607" s="121">
        <f t="shared" si="312"/>
        <v>0</v>
      </c>
    </row>
    <row r="1608" spans="6:26" x14ac:dyDescent="0.25">
      <c r="F1608" s="57"/>
      <c r="H1608" s="71"/>
      <c r="I1608" s="70"/>
      <c r="N1608" s="120">
        <f t="shared" si="304"/>
        <v>0</v>
      </c>
      <c r="O1608" s="120">
        <f t="shared" si="305"/>
        <v>0</v>
      </c>
      <c r="P1608" s="121">
        <f t="shared" si="306"/>
        <v>0</v>
      </c>
      <c r="Q1608" s="121">
        <f t="shared" si="307"/>
        <v>0</v>
      </c>
      <c r="R1608" s="122">
        <f t="shared" si="308"/>
        <v>24</v>
      </c>
      <c r="S1608" s="120">
        <f t="shared" si="309"/>
        <v>1</v>
      </c>
      <c r="T1608" s="120">
        <f t="shared" si="310"/>
        <v>1</v>
      </c>
      <c r="U1608" s="149"/>
      <c r="V1608" s="142">
        <f>+IF(M1608&lt;&gt;0,($L1608*(Lister!$F$11+Lister!$F$10*($K1608+1000)/1000)+($J1608-$L1608)*Lister!$F$9)*1.05/$M1608/60,0)</f>
        <v>0</v>
      </c>
      <c r="W1608" s="142"/>
      <c r="X1608" s="158">
        <f t="shared" si="313"/>
        <v>0</v>
      </c>
      <c r="Y1608" s="121">
        <f t="shared" si="311"/>
        <v>0</v>
      </c>
      <c r="Z1608" s="121">
        <f t="shared" si="312"/>
        <v>0</v>
      </c>
    </row>
    <row r="1609" spans="6:26" x14ac:dyDescent="0.25">
      <c r="F1609" s="57"/>
      <c r="H1609" s="71"/>
      <c r="I1609" s="70"/>
      <c r="N1609" s="120">
        <f t="shared" si="304"/>
        <v>0</v>
      </c>
      <c r="O1609" s="120">
        <f t="shared" si="305"/>
        <v>0</v>
      </c>
      <c r="P1609" s="121">
        <f t="shared" si="306"/>
        <v>0</v>
      </c>
      <c r="Q1609" s="121">
        <f t="shared" si="307"/>
        <v>0</v>
      </c>
      <c r="R1609" s="122">
        <f t="shared" si="308"/>
        <v>24</v>
      </c>
      <c r="S1609" s="120">
        <f t="shared" si="309"/>
        <v>1</v>
      </c>
      <c r="T1609" s="120">
        <f t="shared" si="310"/>
        <v>1</v>
      </c>
      <c r="U1609" s="149"/>
      <c r="V1609" s="142">
        <f>+IF(M1609&lt;&gt;0,($L1609*(Lister!$F$11+Lister!$F$10*($K1609+1000)/1000)+($J1609-$L1609)*Lister!$F$9)*1.05/$M1609/60,0)</f>
        <v>0</v>
      </c>
      <c r="W1609" s="142"/>
      <c r="X1609" s="158">
        <f t="shared" si="313"/>
        <v>0</v>
      </c>
      <c r="Y1609" s="121">
        <f t="shared" si="311"/>
        <v>0</v>
      </c>
      <c r="Z1609" s="121">
        <f t="shared" si="312"/>
        <v>0</v>
      </c>
    </row>
    <row r="1610" spans="6:26" x14ac:dyDescent="0.25">
      <c r="F1610" s="57"/>
      <c r="H1610" s="71"/>
      <c r="I1610" s="70"/>
      <c r="N1610" s="120">
        <f t="shared" si="304"/>
        <v>0</v>
      </c>
      <c r="O1610" s="120">
        <f t="shared" si="305"/>
        <v>0</v>
      </c>
      <c r="P1610" s="121">
        <f t="shared" si="306"/>
        <v>0</v>
      </c>
      <c r="Q1610" s="121">
        <f t="shared" si="307"/>
        <v>0</v>
      </c>
      <c r="R1610" s="122">
        <f t="shared" si="308"/>
        <v>24</v>
      </c>
      <c r="S1610" s="120">
        <f t="shared" si="309"/>
        <v>1</v>
      </c>
      <c r="T1610" s="120">
        <f t="shared" si="310"/>
        <v>1</v>
      </c>
      <c r="U1610" s="149"/>
      <c r="V1610" s="142">
        <f>+IF(M1610&lt;&gt;0,($L1610*(Lister!$F$11+Lister!$F$10*($K1610+1000)/1000)+($J1610-$L1610)*Lister!$F$9)*1.05/$M1610/60,0)</f>
        <v>0</v>
      </c>
      <c r="W1610" s="142"/>
      <c r="X1610" s="158">
        <f t="shared" si="313"/>
        <v>0</v>
      </c>
      <c r="Y1610" s="121">
        <f t="shared" si="311"/>
        <v>0</v>
      </c>
      <c r="Z1610" s="121">
        <f t="shared" si="312"/>
        <v>0</v>
      </c>
    </row>
    <row r="1611" spans="6:26" x14ac:dyDescent="0.25">
      <c r="F1611" s="57"/>
      <c r="H1611" s="71"/>
      <c r="I1611" s="70"/>
      <c r="N1611" s="120">
        <f t="shared" ref="N1611:N1674" si="314">J1611*K1611/1000</f>
        <v>0</v>
      </c>
      <c r="O1611" s="120">
        <f t="shared" ref="O1611:O1674" si="315">+J1611/R1611/3600</f>
        <v>0</v>
      </c>
      <c r="P1611" s="121">
        <f t="shared" ref="P1611:P1674" si="316">K1611*O1611/1000</f>
        <v>0</v>
      </c>
      <c r="Q1611" s="121">
        <f t="shared" ref="Q1611:Q1674" si="317">+IF(O1611&lt;&gt;0,M1611/O1611,0)</f>
        <v>0</v>
      </c>
      <c r="R1611" s="122">
        <f t="shared" ref="R1611:R1674" si="318">+(H1611-G1611+1)*24</f>
        <v>24</v>
      </c>
      <c r="S1611" s="120">
        <f t="shared" ref="S1611:S1674" si="319">+(I1611-G1611+1)</f>
        <v>1</v>
      </c>
      <c r="T1611" s="120">
        <f t="shared" ref="T1611:T1674" si="320">+(I1611-G1611+1)/(H1611-G1611+1)</f>
        <v>1</v>
      </c>
      <c r="U1611" s="149"/>
      <c r="V1611" s="142">
        <f>+IF(M1611&lt;&gt;0,($L1611*(Lister!$F$11+Lister!$F$10*($K1611+1000)/1000)+($J1611-$L1611)*Lister!$F$9)*1.05/$M1611/60,0)</f>
        <v>0</v>
      </c>
      <c r="W1611" s="142"/>
      <c r="X1611" s="158">
        <f t="shared" si="313"/>
        <v>0</v>
      </c>
      <c r="Y1611" s="121">
        <f t="shared" si="311"/>
        <v>0</v>
      </c>
      <c r="Z1611" s="121">
        <f t="shared" si="312"/>
        <v>0</v>
      </c>
    </row>
    <row r="1612" spans="6:26" x14ac:dyDescent="0.25">
      <c r="F1612" s="57"/>
      <c r="H1612" s="71"/>
      <c r="I1612" s="70"/>
      <c r="N1612" s="120">
        <f t="shared" si="314"/>
        <v>0</v>
      </c>
      <c r="O1612" s="120">
        <f t="shared" si="315"/>
        <v>0</v>
      </c>
      <c r="P1612" s="121">
        <f t="shared" si="316"/>
        <v>0</v>
      </c>
      <c r="Q1612" s="121">
        <f t="shared" si="317"/>
        <v>0</v>
      </c>
      <c r="R1612" s="122">
        <f t="shared" si="318"/>
        <v>24</v>
      </c>
      <c r="S1612" s="120">
        <f t="shared" si="319"/>
        <v>1</v>
      </c>
      <c r="T1612" s="120">
        <f t="shared" si="320"/>
        <v>1</v>
      </c>
      <c r="U1612" s="149"/>
      <c r="V1612" s="142">
        <f>+IF(M1612&lt;&gt;0,($L1612*(Lister!$F$11+Lister!$F$10*($K1612+1000)/1000)+($J1612-$L1612)*Lister!$F$9)*1.05/$M1612/60,0)</f>
        <v>0</v>
      </c>
      <c r="W1612" s="142"/>
      <c r="X1612" s="158">
        <f t="shared" si="313"/>
        <v>0</v>
      </c>
      <c r="Y1612" s="121">
        <f t="shared" si="311"/>
        <v>0</v>
      </c>
      <c r="Z1612" s="121">
        <f t="shared" si="312"/>
        <v>0</v>
      </c>
    </row>
    <row r="1613" spans="6:26" x14ac:dyDescent="0.25">
      <c r="F1613" s="57"/>
      <c r="H1613" s="71"/>
      <c r="I1613" s="70"/>
      <c r="N1613" s="120">
        <f t="shared" si="314"/>
        <v>0</v>
      </c>
      <c r="O1613" s="120">
        <f t="shared" si="315"/>
        <v>0</v>
      </c>
      <c r="P1613" s="121">
        <f t="shared" si="316"/>
        <v>0</v>
      </c>
      <c r="Q1613" s="121">
        <f t="shared" si="317"/>
        <v>0</v>
      </c>
      <c r="R1613" s="122">
        <f t="shared" si="318"/>
        <v>24</v>
      </c>
      <c r="S1613" s="120">
        <f t="shared" si="319"/>
        <v>1</v>
      </c>
      <c r="T1613" s="120">
        <f t="shared" si="320"/>
        <v>1</v>
      </c>
      <c r="U1613" s="149"/>
      <c r="V1613" s="142">
        <f>+IF(M1613&lt;&gt;0,($L1613*(Lister!$F$11+Lister!$F$10*($K1613+1000)/1000)+($J1613-$L1613)*Lister!$F$9)*1.05/$M1613/60,0)</f>
        <v>0</v>
      </c>
      <c r="W1613" s="142"/>
      <c r="X1613" s="158">
        <f t="shared" si="313"/>
        <v>0</v>
      </c>
      <c r="Y1613" s="121">
        <f t="shared" si="311"/>
        <v>0</v>
      </c>
      <c r="Z1613" s="121">
        <f t="shared" si="312"/>
        <v>0</v>
      </c>
    </row>
    <row r="1614" spans="6:26" x14ac:dyDescent="0.25">
      <c r="F1614" s="57"/>
      <c r="H1614" s="71"/>
      <c r="I1614" s="70"/>
      <c r="N1614" s="120">
        <f t="shared" si="314"/>
        <v>0</v>
      </c>
      <c r="O1614" s="120">
        <f t="shared" si="315"/>
        <v>0</v>
      </c>
      <c r="P1614" s="121">
        <f t="shared" si="316"/>
        <v>0</v>
      </c>
      <c r="Q1614" s="121">
        <f t="shared" si="317"/>
        <v>0</v>
      </c>
      <c r="R1614" s="122">
        <f t="shared" si="318"/>
        <v>24</v>
      </c>
      <c r="S1614" s="120">
        <f t="shared" si="319"/>
        <v>1</v>
      </c>
      <c r="T1614" s="120">
        <f t="shared" si="320"/>
        <v>1</v>
      </c>
      <c r="U1614" s="149"/>
      <c r="V1614" s="142">
        <f>+IF(M1614&lt;&gt;0,($L1614*(Lister!$F$11+Lister!$F$10*($K1614+1000)/1000)+($J1614-$L1614)*Lister!$F$9)*1.05/$M1614/60,0)</f>
        <v>0</v>
      </c>
      <c r="W1614" s="142"/>
      <c r="X1614" s="158">
        <f t="shared" si="313"/>
        <v>0</v>
      </c>
      <c r="Y1614" s="121">
        <f t="shared" si="311"/>
        <v>0</v>
      </c>
      <c r="Z1614" s="121">
        <f t="shared" si="312"/>
        <v>0</v>
      </c>
    </row>
    <row r="1615" spans="6:26" x14ac:dyDescent="0.25">
      <c r="F1615" s="57"/>
      <c r="H1615" s="71"/>
      <c r="I1615" s="70"/>
      <c r="N1615" s="120">
        <f t="shared" si="314"/>
        <v>0</v>
      </c>
      <c r="O1615" s="120">
        <f t="shared" si="315"/>
        <v>0</v>
      </c>
      <c r="P1615" s="121">
        <f t="shared" si="316"/>
        <v>0</v>
      </c>
      <c r="Q1615" s="121">
        <f t="shared" si="317"/>
        <v>0</v>
      </c>
      <c r="R1615" s="122">
        <f t="shared" si="318"/>
        <v>24</v>
      </c>
      <c r="S1615" s="120">
        <f t="shared" si="319"/>
        <v>1</v>
      </c>
      <c r="T1615" s="120">
        <f t="shared" si="320"/>
        <v>1</v>
      </c>
      <c r="U1615" s="149"/>
      <c r="V1615" s="142">
        <f>+IF(M1615&lt;&gt;0,($L1615*(Lister!$F$11+Lister!$F$10*($K1615+1000)/1000)+($J1615-$L1615)*Lister!$F$9)*1.05/$M1615/60,0)</f>
        <v>0</v>
      </c>
      <c r="W1615" s="142"/>
      <c r="X1615" s="158">
        <f t="shared" si="313"/>
        <v>0</v>
      </c>
      <c r="Y1615" s="121">
        <f t="shared" si="311"/>
        <v>0</v>
      </c>
      <c r="Z1615" s="121">
        <f t="shared" si="312"/>
        <v>0</v>
      </c>
    </row>
    <row r="1616" spans="6:26" x14ac:dyDescent="0.25">
      <c r="F1616" s="57"/>
      <c r="H1616" s="71"/>
      <c r="I1616" s="70"/>
      <c r="N1616" s="120">
        <f t="shared" si="314"/>
        <v>0</v>
      </c>
      <c r="O1616" s="120">
        <f t="shared" si="315"/>
        <v>0</v>
      </c>
      <c r="P1616" s="121">
        <f t="shared" si="316"/>
        <v>0</v>
      </c>
      <c r="Q1616" s="121">
        <f t="shared" si="317"/>
        <v>0</v>
      </c>
      <c r="R1616" s="122">
        <f t="shared" si="318"/>
        <v>24</v>
      </c>
      <c r="S1616" s="120">
        <f t="shared" si="319"/>
        <v>1</v>
      </c>
      <c r="T1616" s="120">
        <f t="shared" si="320"/>
        <v>1</v>
      </c>
      <c r="U1616" s="149"/>
      <c r="V1616" s="142">
        <f>+IF(M1616&lt;&gt;0,($L1616*(Lister!$F$11+Lister!$F$10*($K1616+1000)/1000)+($J1616-$L1616)*Lister!$F$9)*1.05/$M1616/60,0)</f>
        <v>0</v>
      </c>
      <c r="W1616" s="142"/>
      <c r="X1616" s="158">
        <f t="shared" si="313"/>
        <v>0</v>
      </c>
      <c r="Y1616" s="121">
        <f t="shared" si="311"/>
        <v>0</v>
      </c>
      <c r="Z1616" s="121">
        <f t="shared" si="312"/>
        <v>0</v>
      </c>
    </row>
    <row r="1617" spans="6:26" x14ac:dyDescent="0.25">
      <c r="F1617" s="57"/>
      <c r="H1617" s="71"/>
      <c r="I1617" s="70"/>
      <c r="N1617" s="120">
        <f t="shared" si="314"/>
        <v>0</v>
      </c>
      <c r="O1617" s="120">
        <f t="shared" si="315"/>
        <v>0</v>
      </c>
      <c r="P1617" s="121">
        <f t="shared" si="316"/>
        <v>0</v>
      </c>
      <c r="Q1617" s="121">
        <f t="shared" si="317"/>
        <v>0</v>
      </c>
      <c r="R1617" s="122">
        <f t="shared" si="318"/>
        <v>24</v>
      </c>
      <c r="S1617" s="120">
        <f t="shared" si="319"/>
        <v>1</v>
      </c>
      <c r="T1617" s="120">
        <f t="shared" si="320"/>
        <v>1</v>
      </c>
      <c r="U1617" s="149"/>
      <c r="V1617" s="142">
        <f>+IF(M1617&lt;&gt;0,($L1617*(Lister!$F$11+Lister!$F$10*($K1617+1000)/1000)+($J1617-$L1617)*Lister!$F$9)*1.05/$M1617/60,0)</f>
        <v>0</v>
      </c>
      <c r="W1617" s="142"/>
      <c r="X1617" s="158">
        <f t="shared" si="313"/>
        <v>0</v>
      </c>
      <c r="Y1617" s="121">
        <f t="shared" si="311"/>
        <v>0</v>
      </c>
      <c r="Z1617" s="121">
        <f t="shared" si="312"/>
        <v>0</v>
      </c>
    </row>
    <row r="1618" spans="6:26" x14ac:dyDescent="0.25">
      <c r="F1618" s="57"/>
      <c r="H1618" s="71"/>
      <c r="I1618" s="70"/>
      <c r="N1618" s="120">
        <f t="shared" si="314"/>
        <v>0</v>
      </c>
      <c r="O1618" s="120">
        <f t="shared" si="315"/>
        <v>0</v>
      </c>
      <c r="P1618" s="121">
        <f t="shared" si="316"/>
        <v>0</v>
      </c>
      <c r="Q1618" s="121">
        <f t="shared" si="317"/>
        <v>0</v>
      </c>
      <c r="R1618" s="122">
        <f t="shared" si="318"/>
        <v>24</v>
      </c>
      <c r="S1618" s="120">
        <f t="shared" si="319"/>
        <v>1</v>
      </c>
      <c r="T1618" s="120">
        <f t="shared" si="320"/>
        <v>1</v>
      </c>
      <c r="U1618" s="149"/>
      <c r="V1618" s="142">
        <f>+IF(M1618&lt;&gt;0,($L1618*(Lister!$F$11+Lister!$F$10*($K1618+1000)/1000)+($J1618-$L1618)*Lister!$F$9)*1.05/$M1618/60,0)</f>
        <v>0</v>
      </c>
      <c r="W1618" s="142"/>
      <c r="X1618" s="158">
        <f t="shared" si="313"/>
        <v>0</v>
      </c>
      <c r="Y1618" s="121">
        <f t="shared" ref="Y1618:Y1681" si="321">+IF(V1618&lt;&gt;0,S1618/V1618,0)</f>
        <v>0</v>
      </c>
      <c r="Z1618" s="121">
        <f t="shared" si="312"/>
        <v>0</v>
      </c>
    </row>
    <row r="1619" spans="6:26" x14ac:dyDescent="0.25">
      <c r="F1619" s="57"/>
      <c r="H1619" s="71"/>
      <c r="I1619" s="70"/>
      <c r="N1619" s="120">
        <f t="shared" si="314"/>
        <v>0</v>
      </c>
      <c r="O1619" s="120">
        <f t="shared" si="315"/>
        <v>0</v>
      </c>
      <c r="P1619" s="121">
        <f t="shared" si="316"/>
        <v>0</v>
      </c>
      <c r="Q1619" s="121">
        <f t="shared" si="317"/>
        <v>0</v>
      </c>
      <c r="R1619" s="122">
        <f t="shared" si="318"/>
        <v>24</v>
      </c>
      <c r="S1619" s="120">
        <f t="shared" si="319"/>
        <v>1</v>
      </c>
      <c r="T1619" s="120">
        <f t="shared" si="320"/>
        <v>1</v>
      </c>
      <c r="U1619" s="149"/>
      <c r="V1619" s="142">
        <f>+IF(M1619&lt;&gt;0,($L1619*(Lister!$F$11+Lister!$F$10*($K1619+1000)/1000)+($J1619-$L1619)*Lister!$F$9)*1.05/$M1619/60,0)</f>
        <v>0</v>
      </c>
      <c r="W1619" s="142"/>
      <c r="X1619" s="158">
        <f t="shared" si="313"/>
        <v>0</v>
      </c>
      <c r="Y1619" s="121">
        <f t="shared" si="321"/>
        <v>0</v>
      </c>
      <c r="Z1619" s="121">
        <f t="shared" si="312"/>
        <v>0</v>
      </c>
    </row>
    <row r="1620" spans="6:26" x14ac:dyDescent="0.25">
      <c r="F1620" s="57"/>
      <c r="H1620" s="71"/>
      <c r="I1620" s="70"/>
      <c r="N1620" s="120">
        <f t="shared" si="314"/>
        <v>0</v>
      </c>
      <c r="O1620" s="120">
        <f t="shared" si="315"/>
        <v>0</v>
      </c>
      <c r="P1620" s="121">
        <f t="shared" si="316"/>
        <v>0</v>
      </c>
      <c r="Q1620" s="121">
        <f t="shared" si="317"/>
        <v>0</v>
      </c>
      <c r="R1620" s="122">
        <f t="shared" si="318"/>
        <v>24</v>
      </c>
      <c r="S1620" s="120">
        <f t="shared" si="319"/>
        <v>1</v>
      </c>
      <c r="T1620" s="120">
        <f t="shared" si="320"/>
        <v>1</v>
      </c>
      <c r="U1620" s="149"/>
      <c r="V1620" s="142">
        <f>+IF(M1620&lt;&gt;0,($L1620*(Lister!$F$11+Lister!$F$10*($K1620+1000)/1000)+($J1620-$L1620)*Lister!$F$9)*1.05/$M1620/60,0)</f>
        <v>0</v>
      </c>
      <c r="W1620" s="142"/>
      <c r="X1620" s="158">
        <f t="shared" si="313"/>
        <v>0</v>
      </c>
      <c r="Y1620" s="121">
        <f t="shared" si="321"/>
        <v>0</v>
      </c>
      <c r="Z1620" s="121">
        <f t="shared" si="312"/>
        <v>0</v>
      </c>
    </row>
    <row r="1621" spans="6:26" x14ac:dyDescent="0.25">
      <c r="F1621" s="57"/>
      <c r="H1621" s="71"/>
      <c r="I1621" s="70"/>
      <c r="N1621" s="120">
        <f t="shared" si="314"/>
        <v>0</v>
      </c>
      <c r="O1621" s="120">
        <f t="shared" si="315"/>
        <v>0</v>
      </c>
      <c r="P1621" s="121">
        <f t="shared" si="316"/>
        <v>0</v>
      </c>
      <c r="Q1621" s="121">
        <f t="shared" si="317"/>
        <v>0</v>
      </c>
      <c r="R1621" s="122">
        <f t="shared" si="318"/>
        <v>24</v>
      </c>
      <c r="S1621" s="120">
        <f t="shared" si="319"/>
        <v>1</v>
      </c>
      <c r="T1621" s="120">
        <f t="shared" si="320"/>
        <v>1</v>
      </c>
      <c r="U1621" s="149"/>
      <c r="V1621" s="142">
        <f>+IF(M1621&lt;&gt;0,($L1621*(Lister!$F$11+Lister!$F$10*($K1621+1000)/1000)+($J1621-$L1621)*Lister!$F$9)*1.05/$M1621/60,0)</f>
        <v>0</v>
      </c>
      <c r="W1621" s="142"/>
      <c r="X1621" s="158">
        <f t="shared" si="313"/>
        <v>0</v>
      </c>
      <c r="Y1621" s="121">
        <f t="shared" si="321"/>
        <v>0</v>
      </c>
      <c r="Z1621" s="121">
        <f t="shared" si="312"/>
        <v>0</v>
      </c>
    </row>
    <row r="1622" spans="6:26" x14ac:dyDescent="0.25">
      <c r="F1622" s="57"/>
      <c r="H1622" s="71"/>
      <c r="I1622" s="70"/>
      <c r="N1622" s="120">
        <f t="shared" si="314"/>
        <v>0</v>
      </c>
      <c r="O1622" s="120">
        <f t="shared" si="315"/>
        <v>0</v>
      </c>
      <c r="P1622" s="121">
        <f t="shared" si="316"/>
        <v>0</v>
      </c>
      <c r="Q1622" s="121">
        <f t="shared" si="317"/>
        <v>0</v>
      </c>
      <c r="R1622" s="122">
        <f t="shared" si="318"/>
        <v>24</v>
      </c>
      <c r="S1622" s="120">
        <f t="shared" si="319"/>
        <v>1</v>
      </c>
      <c r="T1622" s="120">
        <f t="shared" si="320"/>
        <v>1</v>
      </c>
      <c r="U1622" s="149"/>
      <c r="V1622" s="142">
        <f>+IF(M1622&lt;&gt;0,($L1622*(Lister!$F$11+Lister!$F$10*($K1622+1000)/1000)+($J1622-$L1622)*Lister!$F$9)*1.05/$M1622/60,0)</f>
        <v>0</v>
      </c>
      <c r="W1622" s="142"/>
      <c r="X1622" s="158">
        <f t="shared" si="313"/>
        <v>0</v>
      </c>
      <c r="Y1622" s="121">
        <f t="shared" si="321"/>
        <v>0</v>
      </c>
      <c r="Z1622" s="121">
        <f t="shared" si="312"/>
        <v>0</v>
      </c>
    </row>
    <row r="1623" spans="6:26" x14ac:dyDescent="0.25">
      <c r="F1623" s="57"/>
      <c r="H1623" s="71"/>
      <c r="I1623" s="70"/>
      <c r="N1623" s="120">
        <f t="shared" si="314"/>
        <v>0</v>
      </c>
      <c r="O1623" s="120">
        <f t="shared" si="315"/>
        <v>0</v>
      </c>
      <c r="P1623" s="121">
        <f t="shared" si="316"/>
        <v>0</v>
      </c>
      <c r="Q1623" s="121">
        <f t="shared" si="317"/>
        <v>0</v>
      </c>
      <c r="R1623" s="122">
        <f t="shared" si="318"/>
        <v>24</v>
      </c>
      <c r="S1623" s="120">
        <f t="shared" si="319"/>
        <v>1</v>
      </c>
      <c r="T1623" s="120">
        <f t="shared" si="320"/>
        <v>1</v>
      </c>
      <c r="U1623" s="149"/>
      <c r="V1623" s="142">
        <f>+IF(M1623&lt;&gt;0,($L1623*(Lister!$F$11+Lister!$F$10*($K1623+1000)/1000)+($J1623-$L1623)*Lister!$F$9)*1.05/$M1623/60,0)</f>
        <v>0</v>
      </c>
      <c r="W1623" s="142"/>
      <c r="X1623" s="158">
        <f t="shared" si="313"/>
        <v>0</v>
      </c>
      <c r="Y1623" s="121">
        <f t="shared" si="321"/>
        <v>0</v>
      </c>
      <c r="Z1623" s="121">
        <f t="shared" ref="Z1623:Z1686" si="322">+IF(X1623&lt;&gt;0,T1623/X1623,0)</f>
        <v>0</v>
      </c>
    </row>
    <row r="1624" spans="6:26" x14ac:dyDescent="0.25">
      <c r="F1624" s="57"/>
      <c r="H1624" s="71"/>
      <c r="I1624" s="70"/>
      <c r="N1624" s="120">
        <f t="shared" si="314"/>
        <v>0</v>
      </c>
      <c r="O1624" s="120">
        <f t="shared" si="315"/>
        <v>0</v>
      </c>
      <c r="P1624" s="121">
        <f t="shared" si="316"/>
        <v>0</v>
      </c>
      <c r="Q1624" s="121">
        <f t="shared" si="317"/>
        <v>0</v>
      </c>
      <c r="R1624" s="122">
        <f t="shared" si="318"/>
        <v>24</v>
      </c>
      <c r="S1624" s="120">
        <f t="shared" si="319"/>
        <v>1</v>
      </c>
      <c r="T1624" s="120">
        <f t="shared" si="320"/>
        <v>1</v>
      </c>
      <c r="U1624" s="149"/>
      <c r="V1624" s="142">
        <f>+IF(M1624&lt;&gt;0,($L1624*(Lister!$F$11+Lister!$F$10*($K1624+1000)/1000)+($J1624-$L1624)*Lister!$F$9)*1.05/$M1624/60,0)</f>
        <v>0</v>
      </c>
      <c r="W1624" s="142"/>
      <c r="X1624" s="158">
        <f t="shared" si="313"/>
        <v>0</v>
      </c>
      <c r="Y1624" s="121">
        <f t="shared" si="321"/>
        <v>0</v>
      </c>
      <c r="Z1624" s="121">
        <f t="shared" si="322"/>
        <v>0</v>
      </c>
    </row>
    <row r="1625" spans="6:26" x14ac:dyDescent="0.25">
      <c r="F1625" s="57"/>
      <c r="H1625" s="71"/>
      <c r="I1625" s="70"/>
      <c r="N1625" s="120">
        <f t="shared" si="314"/>
        <v>0</v>
      </c>
      <c r="O1625" s="120">
        <f t="shared" si="315"/>
        <v>0</v>
      </c>
      <c r="P1625" s="121">
        <f t="shared" si="316"/>
        <v>0</v>
      </c>
      <c r="Q1625" s="121">
        <f t="shared" si="317"/>
        <v>0</v>
      </c>
      <c r="R1625" s="122">
        <f t="shared" si="318"/>
        <v>24</v>
      </c>
      <c r="S1625" s="120">
        <f t="shared" si="319"/>
        <v>1</v>
      </c>
      <c r="T1625" s="120">
        <f t="shared" si="320"/>
        <v>1</v>
      </c>
      <c r="U1625" s="149"/>
      <c r="V1625" s="142">
        <f>+IF(M1625&lt;&gt;0,($L1625*(Lister!$F$11+Lister!$F$10*($K1625+1000)/1000)+($J1625-$L1625)*Lister!$F$9)*1.05/$M1625/60,0)</f>
        <v>0</v>
      </c>
      <c r="W1625" s="142"/>
      <c r="X1625" s="158">
        <f t="shared" si="313"/>
        <v>0</v>
      </c>
      <c r="Y1625" s="121">
        <f t="shared" si="321"/>
        <v>0</v>
      </c>
      <c r="Z1625" s="121">
        <f t="shared" si="322"/>
        <v>0</v>
      </c>
    </row>
    <row r="1626" spans="6:26" x14ac:dyDescent="0.25">
      <c r="F1626" s="57"/>
      <c r="H1626" s="71"/>
      <c r="I1626" s="70"/>
      <c r="N1626" s="120">
        <f t="shared" si="314"/>
        <v>0</v>
      </c>
      <c r="O1626" s="120">
        <f t="shared" si="315"/>
        <v>0</v>
      </c>
      <c r="P1626" s="121">
        <f t="shared" si="316"/>
        <v>0</v>
      </c>
      <c r="Q1626" s="121">
        <f t="shared" si="317"/>
        <v>0</v>
      </c>
      <c r="R1626" s="122">
        <f t="shared" si="318"/>
        <v>24</v>
      </c>
      <c r="S1626" s="120">
        <f t="shared" si="319"/>
        <v>1</v>
      </c>
      <c r="T1626" s="120">
        <f t="shared" si="320"/>
        <v>1</v>
      </c>
      <c r="U1626" s="149"/>
      <c r="V1626" s="142">
        <f>+IF(M1626&lt;&gt;0,($L1626*(Lister!$F$11+Lister!$F$10*($K1626+1000)/1000)+($J1626-$L1626)*Lister!$F$9)*1.05/$M1626/60,0)</f>
        <v>0</v>
      </c>
      <c r="W1626" s="142"/>
      <c r="X1626" s="158">
        <f t="shared" si="313"/>
        <v>0</v>
      </c>
      <c r="Y1626" s="121">
        <f t="shared" si="321"/>
        <v>0</v>
      </c>
      <c r="Z1626" s="121">
        <f t="shared" si="322"/>
        <v>0</v>
      </c>
    </row>
    <row r="1627" spans="6:26" x14ac:dyDescent="0.25">
      <c r="F1627" s="57"/>
      <c r="H1627" s="71"/>
      <c r="I1627" s="70"/>
      <c r="N1627" s="120">
        <f t="shared" si="314"/>
        <v>0</v>
      </c>
      <c r="O1627" s="120">
        <f t="shared" si="315"/>
        <v>0</v>
      </c>
      <c r="P1627" s="121">
        <f t="shared" si="316"/>
        <v>0</v>
      </c>
      <c r="Q1627" s="121">
        <f t="shared" si="317"/>
        <v>0</v>
      </c>
      <c r="R1627" s="122">
        <f t="shared" si="318"/>
        <v>24</v>
      </c>
      <c r="S1627" s="120">
        <f t="shared" si="319"/>
        <v>1</v>
      </c>
      <c r="T1627" s="120">
        <f t="shared" si="320"/>
        <v>1</v>
      </c>
      <c r="U1627" s="149"/>
      <c r="V1627" s="142">
        <f>+IF(M1627&lt;&gt;0,($L1627*(Lister!$F$11+Lister!$F$10*($K1627+1000)/1000)+($J1627-$L1627)*Lister!$F$9)*1.05/$M1627/60,0)</f>
        <v>0</v>
      </c>
      <c r="W1627" s="142"/>
      <c r="X1627" s="158">
        <f t="shared" si="313"/>
        <v>0</v>
      </c>
      <c r="Y1627" s="121">
        <f t="shared" si="321"/>
        <v>0</v>
      </c>
      <c r="Z1627" s="121">
        <f t="shared" si="322"/>
        <v>0</v>
      </c>
    </row>
    <row r="1628" spans="6:26" x14ac:dyDescent="0.25">
      <c r="F1628" s="57"/>
      <c r="H1628" s="71"/>
      <c r="I1628" s="70"/>
      <c r="N1628" s="120">
        <f t="shared" si="314"/>
        <v>0</v>
      </c>
      <c r="O1628" s="120">
        <f t="shared" si="315"/>
        <v>0</v>
      </c>
      <c r="P1628" s="121">
        <f t="shared" si="316"/>
        <v>0</v>
      </c>
      <c r="Q1628" s="121">
        <f t="shared" si="317"/>
        <v>0</v>
      </c>
      <c r="R1628" s="122">
        <f t="shared" si="318"/>
        <v>24</v>
      </c>
      <c r="S1628" s="120">
        <f t="shared" si="319"/>
        <v>1</v>
      </c>
      <c r="T1628" s="120">
        <f t="shared" si="320"/>
        <v>1</v>
      </c>
      <c r="U1628" s="149"/>
      <c r="V1628" s="142">
        <f>+IF(M1628&lt;&gt;0,($L1628*(Lister!$F$11+Lister!$F$10*($K1628+1000)/1000)+($J1628-$L1628)*Lister!$F$9)*1.05/$M1628/60,0)</f>
        <v>0</v>
      </c>
      <c r="W1628" s="142"/>
      <c r="X1628" s="158">
        <f t="shared" si="313"/>
        <v>0</v>
      </c>
      <c r="Y1628" s="121">
        <f t="shared" si="321"/>
        <v>0</v>
      </c>
      <c r="Z1628" s="121">
        <f t="shared" si="322"/>
        <v>0</v>
      </c>
    </row>
    <row r="1629" spans="6:26" x14ac:dyDescent="0.25">
      <c r="F1629" s="57"/>
      <c r="H1629" s="71"/>
      <c r="I1629" s="70"/>
      <c r="N1629" s="120">
        <f t="shared" si="314"/>
        <v>0</v>
      </c>
      <c r="O1629" s="120">
        <f t="shared" si="315"/>
        <v>0</v>
      </c>
      <c r="P1629" s="121">
        <f t="shared" si="316"/>
        <v>0</v>
      </c>
      <c r="Q1629" s="121">
        <f t="shared" si="317"/>
        <v>0</v>
      </c>
      <c r="R1629" s="122">
        <f t="shared" si="318"/>
        <v>24</v>
      </c>
      <c r="S1629" s="120">
        <f t="shared" si="319"/>
        <v>1</v>
      </c>
      <c r="T1629" s="120">
        <f t="shared" si="320"/>
        <v>1</v>
      </c>
      <c r="U1629" s="149"/>
      <c r="V1629" s="142">
        <f>+IF(M1629&lt;&gt;0,($L1629*(Lister!$F$11+Lister!$F$10*($K1629+1000)/1000)+($J1629-$L1629)*Lister!$F$9)*1.05/$M1629/60,0)</f>
        <v>0</v>
      </c>
      <c r="W1629" s="142"/>
      <c r="X1629" s="158">
        <f t="shared" si="313"/>
        <v>0</v>
      </c>
      <c r="Y1629" s="121">
        <f t="shared" si="321"/>
        <v>0</v>
      </c>
      <c r="Z1629" s="121">
        <f t="shared" si="322"/>
        <v>0</v>
      </c>
    </row>
    <row r="1630" spans="6:26" x14ac:dyDescent="0.25">
      <c r="F1630" s="57"/>
      <c r="H1630" s="71"/>
      <c r="I1630" s="70"/>
      <c r="N1630" s="120">
        <f t="shared" si="314"/>
        <v>0</v>
      </c>
      <c r="O1630" s="120">
        <f t="shared" si="315"/>
        <v>0</v>
      </c>
      <c r="P1630" s="121">
        <f t="shared" si="316"/>
        <v>0</v>
      </c>
      <c r="Q1630" s="121">
        <f t="shared" si="317"/>
        <v>0</v>
      </c>
      <c r="R1630" s="122">
        <f t="shared" si="318"/>
        <v>24</v>
      </c>
      <c r="S1630" s="120">
        <f t="shared" si="319"/>
        <v>1</v>
      </c>
      <c r="T1630" s="120">
        <f t="shared" si="320"/>
        <v>1</v>
      </c>
      <c r="U1630" s="149"/>
      <c r="V1630" s="142">
        <f>+IF(M1630&lt;&gt;0,($L1630*(Lister!$F$11+Lister!$F$10*($K1630+1000)/1000)+($J1630-$L1630)*Lister!$F$9)*1.05/$M1630/60,0)</f>
        <v>0</v>
      </c>
      <c r="W1630" s="142"/>
      <c r="X1630" s="158">
        <f t="shared" si="313"/>
        <v>0</v>
      </c>
      <c r="Y1630" s="121">
        <f t="shared" si="321"/>
        <v>0</v>
      </c>
      <c r="Z1630" s="121">
        <f t="shared" si="322"/>
        <v>0</v>
      </c>
    </row>
    <row r="1631" spans="6:26" x14ac:dyDescent="0.25">
      <c r="F1631" s="57"/>
      <c r="H1631" s="71"/>
      <c r="I1631" s="70"/>
      <c r="N1631" s="120">
        <f t="shared" si="314"/>
        <v>0</v>
      </c>
      <c r="O1631" s="120">
        <f t="shared" si="315"/>
        <v>0</v>
      </c>
      <c r="P1631" s="121">
        <f t="shared" si="316"/>
        <v>0</v>
      </c>
      <c r="Q1631" s="121">
        <f t="shared" si="317"/>
        <v>0</v>
      </c>
      <c r="R1631" s="122">
        <f t="shared" si="318"/>
        <v>24</v>
      </c>
      <c r="S1631" s="120">
        <f t="shared" si="319"/>
        <v>1</v>
      </c>
      <c r="T1631" s="120">
        <f t="shared" si="320"/>
        <v>1</v>
      </c>
      <c r="U1631" s="149"/>
      <c r="V1631" s="142">
        <f>+IF(M1631&lt;&gt;0,($L1631*(Lister!$F$11+Lister!$F$10*($K1631+1000)/1000)+($J1631-$L1631)*Lister!$F$9)*1.05/$M1631/60,0)</f>
        <v>0</v>
      </c>
      <c r="W1631" s="142"/>
      <c r="X1631" s="158">
        <f t="shared" si="313"/>
        <v>0</v>
      </c>
      <c r="Y1631" s="121">
        <f t="shared" si="321"/>
        <v>0</v>
      </c>
      <c r="Z1631" s="121">
        <f t="shared" si="322"/>
        <v>0</v>
      </c>
    </row>
    <row r="1632" spans="6:26" x14ac:dyDescent="0.25">
      <c r="F1632" s="57"/>
      <c r="H1632" s="71"/>
      <c r="I1632" s="70"/>
      <c r="N1632" s="120">
        <f t="shared" si="314"/>
        <v>0</v>
      </c>
      <c r="O1632" s="120">
        <f t="shared" si="315"/>
        <v>0</v>
      </c>
      <c r="P1632" s="121">
        <f t="shared" si="316"/>
        <v>0</v>
      </c>
      <c r="Q1632" s="121">
        <f t="shared" si="317"/>
        <v>0</v>
      </c>
      <c r="R1632" s="122">
        <f t="shared" si="318"/>
        <v>24</v>
      </c>
      <c r="S1632" s="120">
        <f t="shared" si="319"/>
        <v>1</v>
      </c>
      <c r="T1632" s="120">
        <f t="shared" si="320"/>
        <v>1</v>
      </c>
      <c r="U1632" s="149"/>
      <c r="V1632" s="142">
        <f>+IF(M1632&lt;&gt;0,($L1632*(Lister!$F$11+Lister!$F$10*($K1632+1000)/1000)+($J1632-$L1632)*Lister!$F$9)*1.05/$M1632/60,0)</f>
        <v>0</v>
      </c>
      <c r="W1632" s="142"/>
      <c r="X1632" s="158">
        <f t="shared" si="313"/>
        <v>0</v>
      </c>
      <c r="Y1632" s="121">
        <f t="shared" si="321"/>
        <v>0</v>
      </c>
      <c r="Z1632" s="121">
        <f t="shared" si="322"/>
        <v>0</v>
      </c>
    </row>
    <row r="1633" spans="6:26" x14ac:dyDescent="0.25">
      <c r="F1633" s="57"/>
      <c r="H1633" s="71"/>
      <c r="I1633" s="70"/>
      <c r="N1633" s="120">
        <f t="shared" si="314"/>
        <v>0</v>
      </c>
      <c r="O1633" s="120">
        <f t="shared" si="315"/>
        <v>0</v>
      </c>
      <c r="P1633" s="121">
        <f t="shared" si="316"/>
        <v>0</v>
      </c>
      <c r="Q1633" s="121">
        <f t="shared" si="317"/>
        <v>0</v>
      </c>
      <c r="R1633" s="122">
        <f t="shared" si="318"/>
        <v>24</v>
      </c>
      <c r="S1633" s="120">
        <f t="shared" si="319"/>
        <v>1</v>
      </c>
      <c r="T1633" s="120">
        <f t="shared" si="320"/>
        <v>1</v>
      </c>
      <c r="U1633" s="149"/>
      <c r="V1633" s="142">
        <f>+IF(M1633&lt;&gt;0,($L1633*(Lister!$F$11+Lister!$F$10*($K1633+1000)/1000)+($J1633-$L1633)*Lister!$F$9)*1.05/$M1633/60,0)</f>
        <v>0</v>
      </c>
      <c r="W1633" s="142"/>
      <c r="X1633" s="158">
        <f t="shared" si="313"/>
        <v>0</v>
      </c>
      <c r="Y1633" s="121">
        <f t="shared" si="321"/>
        <v>0</v>
      </c>
      <c r="Z1633" s="121">
        <f t="shared" si="322"/>
        <v>0</v>
      </c>
    </row>
    <row r="1634" spans="6:26" x14ac:dyDescent="0.25">
      <c r="F1634" s="57"/>
      <c r="H1634" s="71"/>
      <c r="I1634" s="70"/>
      <c r="N1634" s="120">
        <f t="shared" si="314"/>
        <v>0</v>
      </c>
      <c r="O1634" s="120">
        <f t="shared" si="315"/>
        <v>0</v>
      </c>
      <c r="P1634" s="121">
        <f t="shared" si="316"/>
        <v>0</v>
      </c>
      <c r="Q1634" s="121">
        <f t="shared" si="317"/>
        <v>0</v>
      </c>
      <c r="R1634" s="122">
        <f t="shared" si="318"/>
        <v>24</v>
      </c>
      <c r="S1634" s="120">
        <f t="shared" si="319"/>
        <v>1</v>
      </c>
      <c r="T1634" s="120">
        <f t="shared" si="320"/>
        <v>1</v>
      </c>
      <c r="U1634" s="149"/>
      <c r="V1634" s="142">
        <f>+IF(M1634&lt;&gt;0,($L1634*(Lister!$F$11+Lister!$F$10*($K1634+1000)/1000)+($J1634-$L1634)*Lister!$F$9)*1.05/$M1634/60,0)</f>
        <v>0</v>
      </c>
      <c r="W1634" s="142"/>
      <c r="X1634" s="158">
        <f t="shared" si="313"/>
        <v>0</v>
      </c>
      <c r="Y1634" s="121">
        <f t="shared" si="321"/>
        <v>0</v>
      </c>
      <c r="Z1634" s="121">
        <f t="shared" si="322"/>
        <v>0</v>
      </c>
    </row>
    <row r="1635" spans="6:26" x14ac:dyDescent="0.25">
      <c r="F1635" s="57"/>
      <c r="H1635" s="71"/>
      <c r="I1635" s="70"/>
      <c r="N1635" s="120">
        <f t="shared" si="314"/>
        <v>0</v>
      </c>
      <c r="O1635" s="120">
        <f t="shared" si="315"/>
        <v>0</v>
      </c>
      <c r="P1635" s="121">
        <f t="shared" si="316"/>
        <v>0</v>
      </c>
      <c r="Q1635" s="121">
        <f t="shared" si="317"/>
        <v>0</v>
      </c>
      <c r="R1635" s="122">
        <f t="shared" si="318"/>
        <v>24</v>
      </c>
      <c r="S1635" s="120">
        <f t="shared" si="319"/>
        <v>1</v>
      </c>
      <c r="T1635" s="120">
        <f t="shared" si="320"/>
        <v>1</v>
      </c>
      <c r="U1635" s="149"/>
      <c r="V1635" s="142">
        <f>+IF(M1635&lt;&gt;0,($L1635*(Lister!$F$11+Lister!$F$10*($K1635+1000)/1000)+($J1635-$L1635)*Lister!$F$9)*1.05/$M1635/60,0)</f>
        <v>0</v>
      </c>
      <c r="W1635" s="142"/>
      <c r="X1635" s="158">
        <f t="shared" si="313"/>
        <v>0</v>
      </c>
      <c r="Y1635" s="121">
        <f t="shared" si="321"/>
        <v>0</v>
      </c>
      <c r="Z1635" s="121">
        <f t="shared" si="322"/>
        <v>0</v>
      </c>
    </row>
    <row r="1636" spans="6:26" x14ac:dyDescent="0.25">
      <c r="F1636" s="57"/>
      <c r="H1636" s="71"/>
      <c r="I1636" s="70"/>
      <c r="N1636" s="120">
        <f t="shared" si="314"/>
        <v>0</v>
      </c>
      <c r="O1636" s="120">
        <f t="shared" si="315"/>
        <v>0</v>
      </c>
      <c r="P1636" s="121">
        <f t="shared" si="316"/>
        <v>0</v>
      </c>
      <c r="Q1636" s="121">
        <f t="shared" si="317"/>
        <v>0</v>
      </c>
      <c r="R1636" s="122">
        <f t="shared" si="318"/>
        <v>24</v>
      </c>
      <c r="S1636" s="120">
        <f t="shared" si="319"/>
        <v>1</v>
      </c>
      <c r="T1636" s="120">
        <f t="shared" si="320"/>
        <v>1</v>
      </c>
      <c r="U1636" s="149"/>
      <c r="V1636" s="142">
        <f>+IF(M1636&lt;&gt;0,($L1636*(Lister!$F$11+Lister!$F$10*($K1636+1000)/1000)+($J1636-$L1636)*Lister!$F$9)*1.05/$M1636/60,0)</f>
        <v>0</v>
      </c>
      <c r="W1636" s="142"/>
      <c r="X1636" s="158">
        <f t="shared" si="313"/>
        <v>0</v>
      </c>
      <c r="Y1636" s="121">
        <f t="shared" si="321"/>
        <v>0</v>
      </c>
      <c r="Z1636" s="121">
        <f t="shared" si="322"/>
        <v>0</v>
      </c>
    </row>
    <row r="1637" spans="6:26" x14ac:dyDescent="0.25">
      <c r="F1637" s="57"/>
      <c r="H1637" s="71"/>
      <c r="I1637" s="70"/>
      <c r="N1637" s="120">
        <f t="shared" si="314"/>
        <v>0</v>
      </c>
      <c r="O1637" s="120">
        <f t="shared" si="315"/>
        <v>0</v>
      </c>
      <c r="P1637" s="121">
        <f t="shared" si="316"/>
        <v>0</v>
      </c>
      <c r="Q1637" s="121">
        <f t="shared" si="317"/>
        <v>0</v>
      </c>
      <c r="R1637" s="122">
        <f t="shared" si="318"/>
        <v>24</v>
      </c>
      <c r="S1637" s="120">
        <f t="shared" si="319"/>
        <v>1</v>
      </c>
      <c r="T1637" s="120">
        <f t="shared" si="320"/>
        <v>1</v>
      </c>
      <c r="U1637" s="149"/>
      <c r="V1637" s="142">
        <f>+IF(M1637&lt;&gt;0,($L1637*(Lister!$F$11+Lister!$F$10*($K1637+1000)/1000)+($J1637-$L1637)*Lister!$F$9)*1.05/$M1637/60,0)</f>
        <v>0</v>
      </c>
      <c r="W1637" s="142"/>
      <c r="X1637" s="158">
        <f t="shared" si="313"/>
        <v>0</v>
      </c>
      <c r="Y1637" s="121">
        <f t="shared" si="321"/>
        <v>0</v>
      </c>
      <c r="Z1637" s="121">
        <f t="shared" si="322"/>
        <v>0</v>
      </c>
    </row>
    <row r="1638" spans="6:26" x14ac:dyDescent="0.25">
      <c r="F1638" s="57"/>
      <c r="H1638" s="71"/>
      <c r="I1638" s="70"/>
      <c r="N1638" s="120">
        <f t="shared" si="314"/>
        <v>0</v>
      </c>
      <c r="O1638" s="120">
        <f t="shared" si="315"/>
        <v>0</v>
      </c>
      <c r="P1638" s="121">
        <f t="shared" si="316"/>
        <v>0</v>
      </c>
      <c r="Q1638" s="121">
        <f t="shared" si="317"/>
        <v>0</v>
      </c>
      <c r="R1638" s="122">
        <f t="shared" si="318"/>
        <v>24</v>
      </c>
      <c r="S1638" s="120">
        <f t="shared" si="319"/>
        <v>1</v>
      </c>
      <c r="T1638" s="120">
        <f t="shared" si="320"/>
        <v>1</v>
      </c>
      <c r="U1638" s="149"/>
      <c r="V1638" s="142">
        <f>+IF(M1638&lt;&gt;0,($L1638*(Lister!$F$11+Lister!$F$10*($K1638+1000)/1000)+($J1638-$L1638)*Lister!$F$9)*1.05/$M1638/60,0)</f>
        <v>0</v>
      </c>
      <c r="W1638" s="142"/>
      <c r="X1638" s="158">
        <f t="shared" si="313"/>
        <v>0</v>
      </c>
      <c r="Y1638" s="121">
        <f t="shared" si="321"/>
        <v>0</v>
      </c>
      <c r="Z1638" s="121">
        <f t="shared" si="322"/>
        <v>0</v>
      </c>
    </row>
    <row r="1639" spans="6:26" x14ac:dyDescent="0.25">
      <c r="F1639" s="57"/>
      <c r="H1639" s="71"/>
      <c r="I1639" s="70"/>
      <c r="N1639" s="120">
        <f t="shared" si="314"/>
        <v>0</v>
      </c>
      <c r="O1639" s="120">
        <f t="shared" si="315"/>
        <v>0</v>
      </c>
      <c r="P1639" s="121">
        <f t="shared" si="316"/>
        <v>0</v>
      </c>
      <c r="Q1639" s="121">
        <f t="shared" si="317"/>
        <v>0</v>
      </c>
      <c r="R1639" s="122">
        <f t="shared" si="318"/>
        <v>24</v>
      </c>
      <c r="S1639" s="120">
        <f t="shared" si="319"/>
        <v>1</v>
      </c>
      <c r="T1639" s="120">
        <f t="shared" si="320"/>
        <v>1</v>
      </c>
      <c r="U1639" s="149"/>
      <c r="V1639" s="142">
        <f>+IF(M1639&lt;&gt;0,($L1639*(Lister!$F$11+Lister!$F$10*($K1639+1000)/1000)+($J1639-$L1639)*Lister!$F$9)*1.05/$M1639/60,0)</f>
        <v>0</v>
      </c>
      <c r="W1639" s="142"/>
      <c r="X1639" s="158">
        <f t="shared" si="313"/>
        <v>0</v>
      </c>
      <c r="Y1639" s="121">
        <f t="shared" si="321"/>
        <v>0</v>
      </c>
      <c r="Z1639" s="121">
        <f t="shared" si="322"/>
        <v>0</v>
      </c>
    </row>
    <row r="1640" spans="6:26" x14ac:dyDescent="0.25">
      <c r="F1640" s="57"/>
      <c r="H1640" s="71"/>
      <c r="I1640" s="70"/>
      <c r="N1640" s="120">
        <f t="shared" si="314"/>
        <v>0</v>
      </c>
      <c r="O1640" s="120">
        <f t="shared" si="315"/>
        <v>0</v>
      </c>
      <c r="P1640" s="121">
        <f t="shared" si="316"/>
        <v>0</v>
      </c>
      <c r="Q1640" s="121">
        <f t="shared" si="317"/>
        <v>0</v>
      </c>
      <c r="R1640" s="122">
        <f t="shared" si="318"/>
        <v>24</v>
      </c>
      <c r="S1640" s="120">
        <f t="shared" si="319"/>
        <v>1</v>
      </c>
      <c r="T1640" s="120">
        <f t="shared" si="320"/>
        <v>1</v>
      </c>
      <c r="U1640" s="149"/>
      <c r="V1640" s="142">
        <f>+IF(M1640&lt;&gt;0,($L1640*(Lister!$F$11+Lister!$F$10*($K1640+1000)/1000)+($J1640-$L1640)*Lister!$F$9)*1.05/$M1640/60,0)</f>
        <v>0</v>
      </c>
      <c r="W1640" s="142"/>
      <c r="X1640" s="158">
        <f t="shared" si="313"/>
        <v>0</v>
      </c>
      <c r="Y1640" s="121">
        <f t="shared" si="321"/>
        <v>0</v>
      </c>
      <c r="Z1640" s="121">
        <f t="shared" si="322"/>
        <v>0</v>
      </c>
    </row>
    <row r="1641" spans="6:26" x14ac:dyDescent="0.25">
      <c r="F1641" s="57"/>
      <c r="H1641" s="71"/>
      <c r="I1641" s="70"/>
      <c r="N1641" s="120">
        <f t="shared" si="314"/>
        <v>0</v>
      </c>
      <c r="O1641" s="120">
        <f t="shared" si="315"/>
        <v>0</v>
      </c>
      <c r="P1641" s="121">
        <f t="shared" si="316"/>
        <v>0</v>
      </c>
      <c r="Q1641" s="121">
        <f t="shared" si="317"/>
        <v>0</v>
      </c>
      <c r="R1641" s="122">
        <f t="shared" si="318"/>
        <v>24</v>
      </c>
      <c r="S1641" s="120">
        <f t="shared" si="319"/>
        <v>1</v>
      </c>
      <c r="T1641" s="120">
        <f t="shared" si="320"/>
        <v>1</v>
      </c>
      <c r="U1641" s="149"/>
      <c r="V1641" s="142">
        <f>+IF(M1641&lt;&gt;0,($L1641*(Lister!$F$11+Lister!$F$10*($K1641+1000)/1000)+($J1641-$L1641)*Lister!$F$9)*1.05/$M1641/60,0)</f>
        <v>0</v>
      </c>
      <c r="W1641" s="142"/>
      <c r="X1641" s="158">
        <f t="shared" si="313"/>
        <v>0</v>
      </c>
      <c r="Y1641" s="121">
        <f t="shared" si="321"/>
        <v>0</v>
      </c>
      <c r="Z1641" s="121">
        <f t="shared" si="322"/>
        <v>0</v>
      </c>
    </row>
    <row r="1642" spans="6:26" x14ac:dyDescent="0.25">
      <c r="F1642" s="57"/>
      <c r="H1642" s="71"/>
      <c r="I1642" s="70"/>
      <c r="N1642" s="120">
        <f t="shared" si="314"/>
        <v>0</v>
      </c>
      <c r="O1642" s="120">
        <f t="shared" si="315"/>
        <v>0</v>
      </c>
      <c r="P1642" s="121">
        <f t="shared" si="316"/>
        <v>0</v>
      </c>
      <c r="Q1642" s="121">
        <f t="shared" si="317"/>
        <v>0</v>
      </c>
      <c r="R1642" s="122">
        <f t="shared" si="318"/>
        <v>24</v>
      </c>
      <c r="S1642" s="120">
        <f t="shared" si="319"/>
        <v>1</v>
      </c>
      <c r="T1642" s="120">
        <f t="shared" si="320"/>
        <v>1</v>
      </c>
      <c r="U1642" s="149"/>
      <c r="V1642" s="142">
        <f>+IF(M1642&lt;&gt;0,($L1642*(Lister!$F$11+Lister!$F$10*($K1642+1000)/1000)+($J1642-$L1642)*Lister!$F$9)*1.05/$M1642/60,0)</f>
        <v>0</v>
      </c>
      <c r="W1642" s="142"/>
      <c r="X1642" s="158">
        <f t="shared" si="313"/>
        <v>0</v>
      </c>
      <c r="Y1642" s="121">
        <f t="shared" si="321"/>
        <v>0</v>
      </c>
      <c r="Z1642" s="121">
        <f t="shared" si="322"/>
        <v>0</v>
      </c>
    </row>
    <row r="1643" spans="6:26" x14ac:dyDescent="0.25">
      <c r="F1643" s="57"/>
      <c r="H1643" s="71"/>
      <c r="I1643" s="70"/>
      <c r="N1643" s="120">
        <f t="shared" si="314"/>
        <v>0</v>
      </c>
      <c r="O1643" s="120">
        <f t="shared" si="315"/>
        <v>0</v>
      </c>
      <c r="P1643" s="121">
        <f t="shared" si="316"/>
        <v>0</v>
      </c>
      <c r="Q1643" s="121">
        <f t="shared" si="317"/>
        <v>0</v>
      </c>
      <c r="R1643" s="122">
        <f t="shared" si="318"/>
        <v>24</v>
      </c>
      <c r="S1643" s="120">
        <f t="shared" si="319"/>
        <v>1</v>
      </c>
      <c r="T1643" s="120">
        <f t="shared" si="320"/>
        <v>1</v>
      </c>
      <c r="U1643" s="149"/>
      <c r="V1643" s="142">
        <f>+IF(M1643&lt;&gt;0,($L1643*(Lister!$F$11+Lister!$F$10*($K1643+1000)/1000)+($J1643-$L1643)*Lister!$F$9)*1.05/$M1643/60,0)</f>
        <v>0</v>
      </c>
      <c r="W1643" s="142"/>
      <c r="X1643" s="158">
        <f t="shared" si="313"/>
        <v>0</v>
      </c>
      <c r="Y1643" s="121">
        <f t="shared" si="321"/>
        <v>0</v>
      </c>
      <c r="Z1643" s="121">
        <f t="shared" si="322"/>
        <v>0</v>
      </c>
    </row>
    <row r="1644" spans="6:26" x14ac:dyDescent="0.25">
      <c r="F1644" s="57"/>
      <c r="H1644" s="71"/>
      <c r="I1644" s="70"/>
      <c r="N1644" s="120">
        <f t="shared" si="314"/>
        <v>0</v>
      </c>
      <c r="O1644" s="120">
        <f t="shared" si="315"/>
        <v>0</v>
      </c>
      <c r="P1644" s="121">
        <f t="shared" si="316"/>
        <v>0</v>
      </c>
      <c r="Q1644" s="121">
        <f t="shared" si="317"/>
        <v>0</v>
      </c>
      <c r="R1644" s="122">
        <f t="shared" si="318"/>
        <v>24</v>
      </c>
      <c r="S1644" s="120">
        <f t="shared" si="319"/>
        <v>1</v>
      </c>
      <c r="T1644" s="120">
        <f t="shared" si="320"/>
        <v>1</v>
      </c>
      <c r="U1644" s="149"/>
      <c r="V1644" s="142">
        <f>+IF(M1644&lt;&gt;0,($L1644*(Lister!$F$11+Lister!$F$10*($K1644+1000)/1000)+($J1644-$L1644)*Lister!$F$9)*1.05/$M1644/60,0)</f>
        <v>0</v>
      </c>
      <c r="W1644" s="142"/>
      <c r="X1644" s="158">
        <f t="shared" si="313"/>
        <v>0</v>
      </c>
      <c r="Y1644" s="121">
        <f t="shared" si="321"/>
        <v>0</v>
      </c>
      <c r="Z1644" s="121">
        <f t="shared" si="322"/>
        <v>0</v>
      </c>
    </row>
    <row r="1645" spans="6:26" x14ac:dyDescent="0.25">
      <c r="F1645" s="57"/>
      <c r="H1645" s="71"/>
      <c r="I1645" s="70"/>
      <c r="N1645" s="120">
        <f t="shared" si="314"/>
        <v>0</v>
      </c>
      <c r="O1645" s="120">
        <f t="shared" si="315"/>
        <v>0</v>
      </c>
      <c r="P1645" s="121">
        <f t="shared" si="316"/>
        <v>0</v>
      </c>
      <c r="Q1645" s="121">
        <f t="shared" si="317"/>
        <v>0</v>
      </c>
      <c r="R1645" s="122">
        <f t="shared" si="318"/>
        <v>24</v>
      </c>
      <c r="S1645" s="120">
        <f t="shared" si="319"/>
        <v>1</v>
      </c>
      <c r="T1645" s="120">
        <f t="shared" si="320"/>
        <v>1</v>
      </c>
      <c r="U1645" s="149"/>
      <c r="V1645" s="142">
        <f>+IF(M1645&lt;&gt;0,($L1645*(Lister!$F$11+Lister!$F$10*($K1645+1000)/1000)+($J1645-$L1645)*Lister!$F$9)*1.05/$M1645/60,0)</f>
        <v>0</v>
      </c>
      <c r="W1645" s="142"/>
      <c r="X1645" s="158">
        <f t="shared" si="313"/>
        <v>0</v>
      </c>
      <c r="Y1645" s="121">
        <f t="shared" si="321"/>
        <v>0</v>
      </c>
      <c r="Z1645" s="121">
        <f t="shared" si="322"/>
        <v>0</v>
      </c>
    </row>
    <row r="1646" spans="6:26" x14ac:dyDescent="0.25">
      <c r="F1646" s="57"/>
      <c r="H1646" s="71"/>
      <c r="I1646" s="70"/>
      <c r="N1646" s="120">
        <f t="shared" si="314"/>
        <v>0</v>
      </c>
      <c r="O1646" s="120">
        <f t="shared" si="315"/>
        <v>0</v>
      </c>
      <c r="P1646" s="121">
        <f t="shared" si="316"/>
        <v>0</v>
      </c>
      <c r="Q1646" s="121">
        <f t="shared" si="317"/>
        <v>0</v>
      </c>
      <c r="R1646" s="122">
        <f t="shared" si="318"/>
        <v>24</v>
      </c>
      <c r="S1646" s="120">
        <f t="shared" si="319"/>
        <v>1</v>
      </c>
      <c r="T1646" s="120">
        <f t="shared" si="320"/>
        <v>1</v>
      </c>
      <c r="U1646" s="149"/>
      <c r="V1646" s="142">
        <f>+IF(M1646&lt;&gt;0,($L1646*(Lister!$F$11+Lister!$F$10*($K1646+1000)/1000)+($J1646-$L1646)*Lister!$F$9)*1.05/$M1646/60,0)</f>
        <v>0</v>
      </c>
      <c r="W1646" s="142"/>
      <c r="X1646" s="158">
        <f t="shared" si="313"/>
        <v>0</v>
      </c>
      <c r="Y1646" s="121">
        <f t="shared" si="321"/>
        <v>0</v>
      </c>
      <c r="Z1646" s="121">
        <f t="shared" si="322"/>
        <v>0</v>
      </c>
    </row>
    <row r="1647" spans="6:26" x14ac:dyDescent="0.25">
      <c r="F1647" s="57"/>
      <c r="H1647" s="71"/>
      <c r="I1647" s="70"/>
      <c r="N1647" s="120">
        <f t="shared" si="314"/>
        <v>0</v>
      </c>
      <c r="O1647" s="120">
        <f t="shared" si="315"/>
        <v>0</v>
      </c>
      <c r="P1647" s="121">
        <f t="shared" si="316"/>
        <v>0</v>
      </c>
      <c r="Q1647" s="121">
        <f t="shared" si="317"/>
        <v>0</v>
      </c>
      <c r="R1647" s="122">
        <f t="shared" si="318"/>
        <v>24</v>
      </c>
      <c r="S1647" s="120">
        <f t="shared" si="319"/>
        <v>1</v>
      </c>
      <c r="T1647" s="120">
        <f t="shared" si="320"/>
        <v>1</v>
      </c>
      <c r="U1647" s="149"/>
      <c r="V1647" s="142">
        <f>+IF(M1647&lt;&gt;0,($L1647*(Lister!$F$11+Lister!$F$10*($K1647+1000)/1000)+($J1647-$L1647)*Lister!$F$9)*1.05/$M1647/60,0)</f>
        <v>0</v>
      </c>
      <c r="W1647" s="142"/>
      <c r="X1647" s="158">
        <f t="shared" si="313"/>
        <v>0</v>
      </c>
      <c r="Y1647" s="121">
        <f t="shared" si="321"/>
        <v>0</v>
      </c>
      <c r="Z1647" s="121">
        <f t="shared" si="322"/>
        <v>0</v>
      </c>
    </row>
    <row r="1648" spans="6:26" x14ac:dyDescent="0.25">
      <c r="F1648" s="57"/>
      <c r="H1648" s="71"/>
      <c r="I1648" s="70"/>
      <c r="N1648" s="120">
        <f t="shared" si="314"/>
        <v>0</v>
      </c>
      <c r="O1648" s="120">
        <f t="shared" si="315"/>
        <v>0</v>
      </c>
      <c r="P1648" s="121">
        <f t="shared" si="316"/>
        <v>0</v>
      </c>
      <c r="Q1648" s="121">
        <f t="shared" si="317"/>
        <v>0</v>
      </c>
      <c r="R1648" s="122">
        <f t="shared" si="318"/>
        <v>24</v>
      </c>
      <c r="S1648" s="120">
        <f t="shared" si="319"/>
        <v>1</v>
      </c>
      <c r="T1648" s="120">
        <f t="shared" si="320"/>
        <v>1</v>
      </c>
      <c r="U1648" s="149"/>
      <c r="V1648" s="142">
        <f>+IF(M1648&lt;&gt;0,($L1648*(Lister!$F$11+Lister!$F$10*($K1648+1000)/1000)+($J1648-$L1648)*Lister!$F$9)*1.05/$M1648/60,0)</f>
        <v>0</v>
      </c>
      <c r="W1648" s="142"/>
      <c r="X1648" s="158">
        <f t="shared" si="313"/>
        <v>0</v>
      </c>
      <c r="Y1648" s="121">
        <f t="shared" si="321"/>
        <v>0</v>
      </c>
      <c r="Z1648" s="121">
        <f t="shared" si="322"/>
        <v>0</v>
      </c>
    </row>
    <row r="1649" spans="6:26" x14ac:dyDescent="0.25">
      <c r="F1649" s="57"/>
      <c r="H1649" s="71"/>
      <c r="I1649" s="70"/>
      <c r="N1649" s="120">
        <f t="shared" si="314"/>
        <v>0</v>
      </c>
      <c r="O1649" s="120">
        <f t="shared" si="315"/>
        <v>0</v>
      </c>
      <c r="P1649" s="121">
        <f t="shared" si="316"/>
        <v>0</v>
      </c>
      <c r="Q1649" s="121">
        <f t="shared" si="317"/>
        <v>0</v>
      </c>
      <c r="R1649" s="122">
        <f t="shared" si="318"/>
        <v>24</v>
      </c>
      <c r="S1649" s="120">
        <f t="shared" si="319"/>
        <v>1</v>
      </c>
      <c r="T1649" s="120">
        <f t="shared" si="320"/>
        <v>1</v>
      </c>
      <c r="U1649" s="149"/>
      <c r="V1649" s="142">
        <f>+IF(M1649&lt;&gt;0,($L1649*(Lister!$F$11+Lister!$F$10*($K1649+1000)/1000)+($J1649-$L1649)*Lister!$F$9)*1.05/$M1649/60,0)</f>
        <v>0</v>
      </c>
      <c r="W1649" s="142"/>
      <c r="X1649" s="158">
        <f t="shared" si="313"/>
        <v>0</v>
      </c>
      <c r="Y1649" s="121">
        <f t="shared" si="321"/>
        <v>0</v>
      </c>
      <c r="Z1649" s="121">
        <f t="shared" si="322"/>
        <v>0</v>
      </c>
    </row>
    <row r="1650" spans="6:26" x14ac:dyDescent="0.25">
      <c r="F1650" s="57"/>
      <c r="H1650" s="71"/>
      <c r="I1650" s="70"/>
      <c r="N1650" s="120">
        <f t="shared" si="314"/>
        <v>0</v>
      </c>
      <c r="O1650" s="120">
        <f t="shared" si="315"/>
        <v>0</v>
      </c>
      <c r="P1650" s="121">
        <f t="shared" si="316"/>
        <v>0</v>
      </c>
      <c r="Q1650" s="121">
        <f t="shared" si="317"/>
        <v>0</v>
      </c>
      <c r="R1650" s="122">
        <f t="shared" si="318"/>
        <v>24</v>
      </c>
      <c r="S1650" s="120">
        <f t="shared" si="319"/>
        <v>1</v>
      </c>
      <c r="T1650" s="120">
        <f t="shared" si="320"/>
        <v>1</v>
      </c>
      <c r="U1650" s="149"/>
      <c r="V1650" s="142">
        <f>+IF(M1650&lt;&gt;0,($L1650*(Lister!$F$11+Lister!$F$10*($K1650+1000)/1000)+($J1650-$L1650)*Lister!$F$9)*1.05/$M1650/60,0)</f>
        <v>0</v>
      </c>
      <c r="W1650" s="142"/>
      <c r="X1650" s="158">
        <f t="shared" si="313"/>
        <v>0</v>
      </c>
      <c r="Y1650" s="121">
        <f t="shared" si="321"/>
        <v>0</v>
      </c>
      <c r="Z1650" s="121">
        <f t="shared" si="322"/>
        <v>0</v>
      </c>
    </row>
    <row r="1651" spans="6:26" x14ac:dyDescent="0.25">
      <c r="F1651" s="57"/>
      <c r="H1651" s="71"/>
      <c r="I1651" s="70"/>
      <c r="N1651" s="120">
        <f t="shared" si="314"/>
        <v>0</v>
      </c>
      <c r="O1651" s="120">
        <f t="shared" si="315"/>
        <v>0</v>
      </c>
      <c r="P1651" s="121">
        <f t="shared" si="316"/>
        <v>0</v>
      </c>
      <c r="Q1651" s="121">
        <f t="shared" si="317"/>
        <v>0</v>
      </c>
      <c r="R1651" s="122">
        <f t="shared" si="318"/>
        <v>24</v>
      </c>
      <c r="S1651" s="120">
        <f t="shared" si="319"/>
        <v>1</v>
      </c>
      <c r="T1651" s="120">
        <f t="shared" si="320"/>
        <v>1</v>
      </c>
      <c r="U1651" s="149"/>
      <c r="V1651" s="142">
        <f>+IF(M1651&lt;&gt;0,($L1651*(Lister!$F$11+Lister!$F$10*($K1651+1000)/1000)+($J1651-$L1651)*Lister!$F$9)*1.05/$M1651/60,0)</f>
        <v>0</v>
      </c>
      <c r="W1651" s="142"/>
      <c r="X1651" s="158">
        <f t="shared" si="313"/>
        <v>0</v>
      </c>
      <c r="Y1651" s="121">
        <f t="shared" si="321"/>
        <v>0</v>
      </c>
      <c r="Z1651" s="121">
        <f t="shared" si="322"/>
        <v>0</v>
      </c>
    </row>
    <row r="1652" spans="6:26" x14ac:dyDescent="0.25">
      <c r="F1652" s="57"/>
      <c r="H1652" s="71"/>
      <c r="I1652" s="70"/>
      <c r="N1652" s="120">
        <f t="shared" si="314"/>
        <v>0</v>
      </c>
      <c r="O1652" s="120">
        <f t="shared" si="315"/>
        <v>0</v>
      </c>
      <c r="P1652" s="121">
        <f t="shared" si="316"/>
        <v>0</v>
      </c>
      <c r="Q1652" s="121">
        <f t="shared" si="317"/>
        <v>0</v>
      </c>
      <c r="R1652" s="122">
        <f t="shared" si="318"/>
        <v>24</v>
      </c>
      <c r="S1652" s="120">
        <f t="shared" si="319"/>
        <v>1</v>
      </c>
      <c r="T1652" s="120">
        <f t="shared" si="320"/>
        <v>1</v>
      </c>
      <c r="U1652" s="149"/>
      <c r="V1652" s="142">
        <f>+IF(M1652&lt;&gt;0,($L1652*(Lister!$F$11+Lister!$F$10*($K1652+1000)/1000)+($J1652-$L1652)*Lister!$F$9)*1.05/$M1652/60,0)</f>
        <v>0</v>
      </c>
      <c r="W1652" s="142"/>
      <c r="X1652" s="158">
        <f t="shared" si="313"/>
        <v>0</v>
      </c>
      <c r="Y1652" s="121">
        <f t="shared" si="321"/>
        <v>0</v>
      </c>
      <c r="Z1652" s="121">
        <f t="shared" si="322"/>
        <v>0</v>
      </c>
    </row>
    <row r="1653" spans="6:26" x14ac:dyDescent="0.25">
      <c r="F1653" s="57"/>
      <c r="H1653" s="71"/>
      <c r="I1653" s="70"/>
      <c r="N1653" s="120">
        <f t="shared" si="314"/>
        <v>0</v>
      </c>
      <c r="O1653" s="120">
        <f t="shared" si="315"/>
        <v>0</v>
      </c>
      <c r="P1653" s="121">
        <f t="shared" si="316"/>
        <v>0</v>
      </c>
      <c r="Q1653" s="121">
        <f t="shared" si="317"/>
        <v>0</v>
      </c>
      <c r="R1653" s="122">
        <f t="shared" si="318"/>
        <v>24</v>
      </c>
      <c r="S1653" s="120">
        <f t="shared" si="319"/>
        <v>1</v>
      </c>
      <c r="T1653" s="120">
        <f t="shared" si="320"/>
        <v>1</v>
      </c>
      <c r="U1653" s="149"/>
      <c r="V1653" s="142">
        <f>+IF(M1653&lt;&gt;0,($L1653*(Lister!$F$11+Lister!$F$10*($K1653+1000)/1000)+($J1653-$L1653)*Lister!$F$9)*1.05/$M1653/60,0)</f>
        <v>0</v>
      </c>
      <c r="W1653" s="142"/>
      <c r="X1653" s="158">
        <f t="shared" si="313"/>
        <v>0</v>
      </c>
      <c r="Y1653" s="121">
        <f t="shared" si="321"/>
        <v>0</v>
      </c>
      <c r="Z1653" s="121">
        <f t="shared" si="322"/>
        <v>0</v>
      </c>
    </row>
    <row r="1654" spans="6:26" x14ac:dyDescent="0.25">
      <c r="F1654" s="57"/>
      <c r="H1654" s="71"/>
      <c r="I1654" s="70"/>
      <c r="N1654" s="120">
        <f t="shared" si="314"/>
        <v>0</v>
      </c>
      <c r="O1654" s="120">
        <f t="shared" si="315"/>
        <v>0</v>
      </c>
      <c r="P1654" s="121">
        <f t="shared" si="316"/>
        <v>0</v>
      </c>
      <c r="Q1654" s="121">
        <f t="shared" si="317"/>
        <v>0</v>
      </c>
      <c r="R1654" s="122">
        <f t="shared" si="318"/>
        <v>24</v>
      </c>
      <c r="S1654" s="120">
        <f t="shared" si="319"/>
        <v>1</v>
      </c>
      <c r="T1654" s="120">
        <f t="shared" si="320"/>
        <v>1</v>
      </c>
      <c r="U1654" s="149"/>
      <c r="V1654" s="142">
        <f>+IF(M1654&lt;&gt;0,($L1654*(Lister!$F$11+Lister!$F$10*($K1654+1000)/1000)+($J1654-$L1654)*Lister!$F$9)*1.05/$M1654/60,0)</f>
        <v>0</v>
      </c>
      <c r="W1654" s="142"/>
      <c r="X1654" s="158">
        <f t="shared" si="313"/>
        <v>0</v>
      </c>
      <c r="Y1654" s="121">
        <f t="shared" si="321"/>
        <v>0</v>
      </c>
      <c r="Z1654" s="121">
        <f t="shared" si="322"/>
        <v>0</v>
      </c>
    </row>
    <row r="1655" spans="6:26" x14ac:dyDescent="0.25">
      <c r="F1655" s="57"/>
      <c r="H1655" s="71"/>
      <c r="I1655" s="70"/>
      <c r="N1655" s="120">
        <f t="shared" si="314"/>
        <v>0</v>
      </c>
      <c r="O1655" s="120">
        <f t="shared" si="315"/>
        <v>0</v>
      </c>
      <c r="P1655" s="121">
        <f t="shared" si="316"/>
        <v>0</v>
      </c>
      <c r="Q1655" s="121">
        <f t="shared" si="317"/>
        <v>0</v>
      </c>
      <c r="R1655" s="122">
        <f t="shared" si="318"/>
        <v>24</v>
      </c>
      <c r="S1655" s="120">
        <f t="shared" si="319"/>
        <v>1</v>
      </c>
      <c r="T1655" s="120">
        <f t="shared" si="320"/>
        <v>1</v>
      </c>
      <c r="U1655" s="149"/>
      <c r="V1655" s="142">
        <f>+IF(M1655&lt;&gt;0,($L1655*(Lister!$F$11+Lister!$F$10*($K1655+1000)/1000)+($J1655-$L1655)*Lister!$F$9)*1.05/$M1655/60,0)</f>
        <v>0</v>
      </c>
      <c r="W1655" s="142"/>
      <c r="X1655" s="158">
        <f t="shared" si="313"/>
        <v>0</v>
      </c>
      <c r="Y1655" s="121">
        <f t="shared" si="321"/>
        <v>0</v>
      </c>
      <c r="Z1655" s="121">
        <f t="shared" si="322"/>
        <v>0</v>
      </c>
    </row>
    <row r="1656" spans="6:26" x14ac:dyDescent="0.25">
      <c r="F1656" s="57"/>
      <c r="H1656" s="71"/>
      <c r="I1656" s="70"/>
      <c r="N1656" s="120">
        <f t="shared" si="314"/>
        <v>0</v>
      </c>
      <c r="O1656" s="120">
        <f t="shared" si="315"/>
        <v>0</v>
      </c>
      <c r="P1656" s="121">
        <f t="shared" si="316"/>
        <v>0</v>
      </c>
      <c r="Q1656" s="121">
        <f t="shared" si="317"/>
        <v>0</v>
      </c>
      <c r="R1656" s="122">
        <f t="shared" si="318"/>
        <v>24</v>
      </c>
      <c r="S1656" s="120">
        <f t="shared" si="319"/>
        <v>1</v>
      </c>
      <c r="T1656" s="120">
        <f t="shared" si="320"/>
        <v>1</v>
      </c>
      <c r="U1656" s="149"/>
      <c r="V1656" s="142">
        <f>+IF(M1656&lt;&gt;0,($L1656*(Lister!$F$11+Lister!$F$10*($K1656+1000)/1000)+($J1656-$L1656)*Lister!$F$9)*1.05/$M1656/60,0)</f>
        <v>0</v>
      </c>
      <c r="W1656" s="142"/>
      <c r="X1656" s="158">
        <f t="shared" si="313"/>
        <v>0</v>
      </c>
      <c r="Y1656" s="121">
        <f t="shared" si="321"/>
        <v>0</v>
      </c>
      <c r="Z1656" s="121">
        <f t="shared" si="322"/>
        <v>0</v>
      </c>
    </row>
    <row r="1657" spans="6:26" x14ac:dyDescent="0.25">
      <c r="F1657" s="57"/>
      <c r="H1657" s="71"/>
      <c r="I1657" s="70"/>
      <c r="N1657" s="120">
        <f t="shared" si="314"/>
        <v>0</v>
      </c>
      <c r="O1657" s="120">
        <f t="shared" si="315"/>
        <v>0</v>
      </c>
      <c r="P1657" s="121">
        <f t="shared" si="316"/>
        <v>0</v>
      </c>
      <c r="Q1657" s="121">
        <f t="shared" si="317"/>
        <v>0</v>
      </c>
      <c r="R1657" s="122">
        <f t="shared" si="318"/>
        <v>24</v>
      </c>
      <c r="S1657" s="120">
        <f t="shared" si="319"/>
        <v>1</v>
      </c>
      <c r="T1657" s="120">
        <f t="shared" si="320"/>
        <v>1</v>
      </c>
      <c r="U1657" s="149"/>
      <c r="V1657" s="142">
        <f>+IF(M1657&lt;&gt;0,($L1657*(Lister!$F$11+Lister!$F$10*($K1657+1000)/1000)+($J1657-$L1657)*Lister!$F$9)*1.05/$M1657/60,0)</f>
        <v>0</v>
      </c>
      <c r="W1657" s="142"/>
      <c r="X1657" s="158">
        <f t="shared" si="313"/>
        <v>0</v>
      </c>
      <c r="Y1657" s="121">
        <f t="shared" si="321"/>
        <v>0</v>
      </c>
      <c r="Z1657" s="121">
        <f t="shared" si="322"/>
        <v>0</v>
      </c>
    </row>
    <row r="1658" spans="6:26" x14ac:dyDescent="0.25">
      <c r="F1658" s="57"/>
      <c r="H1658" s="71"/>
      <c r="I1658" s="70"/>
      <c r="N1658" s="120">
        <f t="shared" si="314"/>
        <v>0</v>
      </c>
      <c r="O1658" s="120">
        <f t="shared" si="315"/>
        <v>0</v>
      </c>
      <c r="P1658" s="121">
        <f t="shared" si="316"/>
        <v>0</v>
      </c>
      <c r="Q1658" s="121">
        <f t="shared" si="317"/>
        <v>0</v>
      </c>
      <c r="R1658" s="122">
        <f t="shared" si="318"/>
        <v>24</v>
      </c>
      <c r="S1658" s="120">
        <f t="shared" si="319"/>
        <v>1</v>
      </c>
      <c r="T1658" s="120">
        <f t="shared" si="320"/>
        <v>1</v>
      </c>
      <c r="U1658" s="149"/>
      <c r="V1658" s="142">
        <f>+IF(M1658&lt;&gt;0,($L1658*(Lister!$F$11+Lister!$F$10*($K1658+1000)/1000)+($J1658-$L1658)*Lister!$F$9)*1.05/$M1658/60,0)</f>
        <v>0</v>
      </c>
      <c r="W1658" s="142"/>
      <c r="X1658" s="158">
        <f t="shared" si="313"/>
        <v>0</v>
      </c>
      <c r="Y1658" s="121">
        <f t="shared" si="321"/>
        <v>0</v>
      </c>
      <c r="Z1658" s="121">
        <f t="shared" si="322"/>
        <v>0</v>
      </c>
    </row>
    <row r="1659" spans="6:26" x14ac:dyDescent="0.25">
      <c r="F1659" s="57"/>
      <c r="H1659" s="71"/>
      <c r="I1659" s="70"/>
      <c r="N1659" s="120">
        <f t="shared" si="314"/>
        <v>0</v>
      </c>
      <c r="O1659" s="120">
        <f t="shared" si="315"/>
        <v>0</v>
      </c>
      <c r="P1659" s="121">
        <f t="shared" si="316"/>
        <v>0</v>
      </c>
      <c r="Q1659" s="121">
        <f t="shared" si="317"/>
        <v>0</v>
      </c>
      <c r="R1659" s="122">
        <f t="shared" si="318"/>
        <v>24</v>
      </c>
      <c r="S1659" s="120">
        <f t="shared" si="319"/>
        <v>1</v>
      </c>
      <c r="T1659" s="120">
        <f t="shared" si="320"/>
        <v>1</v>
      </c>
      <c r="U1659" s="149"/>
      <c r="V1659" s="142">
        <f>+IF(M1659&lt;&gt;0,($L1659*(Lister!$F$11+Lister!$F$10*($K1659+1000)/1000)+($J1659-$L1659)*Lister!$F$9)*1.05/$M1659/60,0)</f>
        <v>0</v>
      </c>
      <c r="W1659" s="142"/>
      <c r="X1659" s="158">
        <f t="shared" si="313"/>
        <v>0</v>
      </c>
      <c r="Y1659" s="121">
        <f t="shared" si="321"/>
        <v>0</v>
      </c>
      <c r="Z1659" s="121">
        <f t="shared" si="322"/>
        <v>0</v>
      </c>
    </row>
    <row r="1660" spans="6:26" x14ac:dyDescent="0.25">
      <c r="F1660" s="57"/>
      <c r="H1660" s="71"/>
      <c r="I1660" s="70"/>
      <c r="N1660" s="120">
        <f t="shared" si="314"/>
        <v>0</v>
      </c>
      <c r="O1660" s="120">
        <f t="shared" si="315"/>
        <v>0</v>
      </c>
      <c r="P1660" s="121">
        <f t="shared" si="316"/>
        <v>0</v>
      </c>
      <c r="Q1660" s="121">
        <f t="shared" si="317"/>
        <v>0</v>
      </c>
      <c r="R1660" s="122">
        <f t="shared" si="318"/>
        <v>24</v>
      </c>
      <c r="S1660" s="120">
        <f t="shared" si="319"/>
        <v>1</v>
      </c>
      <c r="T1660" s="120">
        <f t="shared" si="320"/>
        <v>1</v>
      </c>
      <c r="U1660" s="149"/>
      <c r="V1660" s="142">
        <f>+IF(M1660&lt;&gt;0,($L1660*(Lister!$F$11+Lister!$F$10*($K1660+1000)/1000)+($J1660-$L1660)*Lister!$F$9)*1.05/$M1660/60,0)</f>
        <v>0</v>
      </c>
      <c r="W1660" s="142"/>
      <c r="X1660" s="158">
        <f t="shared" si="313"/>
        <v>0</v>
      </c>
      <c r="Y1660" s="121">
        <f t="shared" si="321"/>
        <v>0</v>
      </c>
      <c r="Z1660" s="121">
        <f t="shared" si="322"/>
        <v>0</v>
      </c>
    </row>
    <row r="1661" spans="6:26" x14ac:dyDescent="0.25">
      <c r="F1661" s="57"/>
      <c r="H1661" s="71"/>
      <c r="I1661" s="70"/>
      <c r="N1661" s="120">
        <f t="shared" si="314"/>
        <v>0</v>
      </c>
      <c r="O1661" s="120">
        <f t="shared" si="315"/>
        <v>0</v>
      </c>
      <c r="P1661" s="121">
        <f t="shared" si="316"/>
        <v>0</v>
      </c>
      <c r="Q1661" s="121">
        <f t="shared" si="317"/>
        <v>0</v>
      </c>
      <c r="R1661" s="122">
        <f t="shared" si="318"/>
        <v>24</v>
      </c>
      <c r="S1661" s="120">
        <f t="shared" si="319"/>
        <v>1</v>
      </c>
      <c r="T1661" s="120">
        <f t="shared" si="320"/>
        <v>1</v>
      </c>
      <c r="U1661" s="149"/>
      <c r="V1661" s="142">
        <f>+IF(M1661&lt;&gt;0,($L1661*(Lister!$F$11+Lister!$F$10*($K1661+1000)/1000)+($J1661-$L1661)*Lister!$F$9)*1.05/$M1661/60,0)</f>
        <v>0</v>
      </c>
      <c r="W1661" s="142"/>
      <c r="X1661" s="158">
        <f t="shared" si="313"/>
        <v>0</v>
      </c>
      <c r="Y1661" s="121">
        <f t="shared" si="321"/>
        <v>0</v>
      </c>
      <c r="Z1661" s="121">
        <f t="shared" si="322"/>
        <v>0</v>
      </c>
    </row>
    <row r="1662" spans="6:26" x14ac:dyDescent="0.25">
      <c r="F1662" s="57"/>
      <c r="H1662" s="71"/>
      <c r="I1662" s="70"/>
      <c r="N1662" s="120">
        <f t="shared" si="314"/>
        <v>0</v>
      </c>
      <c r="O1662" s="120">
        <f t="shared" si="315"/>
        <v>0</v>
      </c>
      <c r="P1662" s="121">
        <f t="shared" si="316"/>
        <v>0</v>
      </c>
      <c r="Q1662" s="121">
        <f t="shared" si="317"/>
        <v>0</v>
      </c>
      <c r="R1662" s="122">
        <f t="shared" si="318"/>
        <v>24</v>
      </c>
      <c r="S1662" s="120">
        <f t="shared" si="319"/>
        <v>1</v>
      </c>
      <c r="T1662" s="120">
        <f t="shared" si="320"/>
        <v>1</v>
      </c>
      <c r="U1662" s="149"/>
      <c r="V1662" s="142">
        <f>+IF(M1662&lt;&gt;0,($L1662*(Lister!$F$11+Lister!$F$10*($K1662+1000)/1000)+($J1662-$L1662)*Lister!$F$9)*1.05/$M1662/60,0)</f>
        <v>0</v>
      </c>
      <c r="W1662" s="142"/>
      <c r="X1662" s="158">
        <f t="shared" si="313"/>
        <v>0</v>
      </c>
      <c r="Y1662" s="121">
        <f t="shared" si="321"/>
        <v>0</v>
      </c>
      <c r="Z1662" s="121">
        <f t="shared" si="322"/>
        <v>0</v>
      </c>
    </row>
    <row r="1663" spans="6:26" x14ac:dyDescent="0.25">
      <c r="F1663" s="57"/>
      <c r="H1663" s="71"/>
      <c r="I1663" s="70"/>
      <c r="N1663" s="120">
        <f t="shared" si="314"/>
        <v>0</v>
      </c>
      <c r="O1663" s="120">
        <f t="shared" si="315"/>
        <v>0</v>
      </c>
      <c r="P1663" s="121">
        <f t="shared" si="316"/>
        <v>0</v>
      </c>
      <c r="Q1663" s="121">
        <f t="shared" si="317"/>
        <v>0</v>
      </c>
      <c r="R1663" s="122">
        <f t="shared" si="318"/>
        <v>24</v>
      </c>
      <c r="S1663" s="120">
        <f t="shared" si="319"/>
        <v>1</v>
      </c>
      <c r="T1663" s="120">
        <f t="shared" si="320"/>
        <v>1</v>
      </c>
      <c r="U1663" s="149"/>
      <c r="V1663" s="142">
        <f>+IF(M1663&lt;&gt;0,($L1663*(Lister!$F$11+Lister!$F$10*($K1663+1000)/1000)+($J1663-$L1663)*Lister!$F$9)*1.05/$M1663/60,0)</f>
        <v>0</v>
      </c>
      <c r="W1663" s="142"/>
      <c r="X1663" s="158">
        <f t="shared" si="313"/>
        <v>0</v>
      </c>
      <c r="Y1663" s="121">
        <f t="shared" si="321"/>
        <v>0</v>
      </c>
      <c r="Z1663" s="121">
        <f t="shared" si="322"/>
        <v>0</v>
      </c>
    </row>
    <row r="1664" spans="6:26" x14ac:dyDescent="0.25">
      <c r="F1664" s="57"/>
      <c r="H1664" s="71"/>
      <c r="I1664" s="70"/>
      <c r="N1664" s="120">
        <f t="shared" si="314"/>
        <v>0</v>
      </c>
      <c r="O1664" s="120">
        <f t="shared" si="315"/>
        <v>0</v>
      </c>
      <c r="P1664" s="121">
        <f t="shared" si="316"/>
        <v>0</v>
      </c>
      <c r="Q1664" s="121">
        <f t="shared" si="317"/>
        <v>0</v>
      </c>
      <c r="R1664" s="122">
        <f t="shared" si="318"/>
        <v>24</v>
      </c>
      <c r="S1664" s="120">
        <f t="shared" si="319"/>
        <v>1</v>
      </c>
      <c r="T1664" s="120">
        <f t="shared" si="320"/>
        <v>1</v>
      </c>
      <c r="U1664" s="149"/>
      <c r="V1664" s="142">
        <f>+IF(M1664&lt;&gt;0,($L1664*(Lister!$F$11+Lister!$F$10*($K1664+1000)/1000)+($J1664-$L1664)*Lister!$F$9)*1.05/$M1664/60,0)</f>
        <v>0</v>
      </c>
      <c r="W1664" s="142"/>
      <c r="X1664" s="158">
        <f t="shared" si="313"/>
        <v>0</v>
      </c>
      <c r="Y1664" s="121">
        <f t="shared" si="321"/>
        <v>0</v>
      </c>
      <c r="Z1664" s="121">
        <f t="shared" si="322"/>
        <v>0</v>
      </c>
    </row>
    <row r="1665" spans="6:26" x14ac:dyDescent="0.25">
      <c r="F1665" s="57"/>
      <c r="H1665" s="71"/>
      <c r="I1665" s="70"/>
      <c r="N1665" s="120">
        <f t="shared" si="314"/>
        <v>0</v>
      </c>
      <c r="O1665" s="120">
        <f t="shared" si="315"/>
        <v>0</v>
      </c>
      <c r="P1665" s="121">
        <f t="shared" si="316"/>
        <v>0</v>
      </c>
      <c r="Q1665" s="121">
        <f t="shared" si="317"/>
        <v>0</v>
      </c>
      <c r="R1665" s="122">
        <f t="shared" si="318"/>
        <v>24</v>
      </c>
      <c r="S1665" s="120">
        <f t="shared" si="319"/>
        <v>1</v>
      </c>
      <c r="T1665" s="120">
        <f t="shared" si="320"/>
        <v>1</v>
      </c>
      <c r="U1665" s="149"/>
      <c r="V1665" s="142">
        <f>+IF(M1665&lt;&gt;0,($L1665*(Lister!$F$11+Lister!$F$10*($K1665+1000)/1000)+($J1665-$L1665)*Lister!$F$9)*1.05/$M1665/60,0)</f>
        <v>0</v>
      </c>
      <c r="W1665" s="142"/>
      <c r="X1665" s="158">
        <f t="shared" si="313"/>
        <v>0</v>
      </c>
      <c r="Y1665" s="121">
        <f t="shared" si="321"/>
        <v>0</v>
      </c>
      <c r="Z1665" s="121">
        <f t="shared" si="322"/>
        <v>0</v>
      </c>
    </row>
    <row r="1666" spans="6:26" x14ac:dyDescent="0.25">
      <c r="F1666" s="57"/>
      <c r="H1666" s="71"/>
      <c r="I1666" s="70"/>
      <c r="N1666" s="120">
        <f t="shared" si="314"/>
        <v>0</v>
      </c>
      <c r="O1666" s="120">
        <f t="shared" si="315"/>
        <v>0</v>
      </c>
      <c r="P1666" s="121">
        <f t="shared" si="316"/>
        <v>0</v>
      </c>
      <c r="Q1666" s="121">
        <f t="shared" si="317"/>
        <v>0</v>
      </c>
      <c r="R1666" s="122">
        <f t="shared" si="318"/>
        <v>24</v>
      </c>
      <c r="S1666" s="120">
        <f t="shared" si="319"/>
        <v>1</v>
      </c>
      <c r="T1666" s="120">
        <f t="shared" si="320"/>
        <v>1</v>
      </c>
      <c r="U1666" s="149"/>
      <c r="V1666" s="142">
        <f>+IF(M1666&lt;&gt;0,($L1666*(Lister!$F$11+Lister!$F$10*($K1666+1000)/1000)+($J1666-$L1666)*Lister!$F$9)*1.05/$M1666/60,0)</f>
        <v>0</v>
      </c>
      <c r="W1666" s="142"/>
      <c r="X1666" s="158">
        <f t="shared" si="313"/>
        <v>0</v>
      </c>
      <c r="Y1666" s="121">
        <f t="shared" si="321"/>
        <v>0</v>
      </c>
      <c r="Z1666" s="121">
        <f t="shared" si="322"/>
        <v>0</v>
      </c>
    </row>
    <row r="1667" spans="6:26" x14ac:dyDescent="0.25">
      <c r="F1667" s="57"/>
      <c r="H1667" s="71"/>
      <c r="I1667" s="70"/>
      <c r="N1667" s="120">
        <f t="shared" si="314"/>
        <v>0</v>
      </c>
      <c r="O1667" s="120">
        <f t="shared" si="315"/>
        <v>0</v>
      </c>
      <c r="P1667" s="121">
        <f t="shared" si="316"/>
        <v>0</v>
      </c>
      <c r="Q1667" s="121">
        <f t="shared" si="317"/>
        <v>0</v>
      </c>
      <c r="R1667" s="122">
        <f t="shared" si="318"/>
        <v>24</v>
      </c>
      <c r="S1667" s="120">
        <f t="shared" si="319"/>
        <v>1</v>
      </c>
      <c r="T1667" s="120">
        <f t="shared" si="320"/>
        <v>1</v>
      </c>
      <c r="U1667" s="149"/>
      <c r="V1667" s="142">
        <f>+IF(M1667&lt;&gt;0,($L1667*(Lister!$F$11+Lister!$F$10*($K1667+1000)/1000)+($J1667-$L1667)*Lister!$F$9)*1.05/$M1667/60,0)</f>
        <v>0</v>
      </c>
      <c r="W1667" s="142"/>
      <c r="X1667" s="158">
        <f t="shared" si="313"/>
        <v>0</v>
      </c>
      <c r="Y1667" s="121">
        <f t="shared" si="321"/>
        <v>0</v>
      </c>
      <c r="Z1667" s="121">
        <f t="shared" si="322"/>
        <v>0</v>
      </c>
    </row>
    <row r="1668" spans="6:26" x14ac:dyDescent="0.25">
      <c r="F1668" s="57"/>
      <c r="H1668" s="71"/>
      <c r="I1668" s="70"/>
      <c r="N1668" s="120">
        <f t="shared" si="314"/>
        <v>0</v>
      </c>
      <c r="O1668" s="120">
        <f t="shared" si="315"/>
        <v>0</v>
      </c>
      <c r="P1668" s="121">
        <f t="shared" si="316"/>
        <v>0</v>
      </c>
      <c r="Q1668" s="121">
        <f t="shared" si="317"/>
        <v>0</v>
      </c>
      <c r="R1668" s="122">
        <f t="shared" si="318"/>
        <v>24</v>
      </c>
      <c r="S1668" s="120">
        <f t="shared" si="319"/>
        <v>1</v>
      </c>
      <c r="T1668" s="120">
        <f t="shared" si="320"/>
        <v>1</v>
      </c>
      <c r="U1668" s="149"/>
      <c r="V1668" s="142">
        <f>+IF(M1668&lt;&gt;0,($L1668*(Lister!$F$11+Lister!$F$10*($K1668+1000)/1000)+($J1668-$L1668)*Lister!$F$9)*1.05/$M1668/60,0)</f>
        <v>0</v>
      </c>
      <c r="W1668" s="142"/>
      <c r="X1668" s="158">
        <f t="shared" si="313"/>
        <v>0</v>
      </c>
      <c r="Y1668" s="121">
        <f t="shared" si="321"/>
        <v>0</v>
      </c>
      <c r="Z1668" s="121">
        <f t="shared" si="322"/>
        <v>0</v>
      </c>
    </row>
    <row r="1669" spans="6:26" x14ac:dyDescent="0.25">
      <c r="F1669" s="57"/>
      <c r="H1669" s="71"/>
      <c r="I1669" s="70"/>
      <c r="N1669" s="120">
        <f t="shared" si="314"/>
        <v>0</v>
      </c>
      <c r="O1669" s="120">
        <f t="shared" si="315"/>
        <v>0</v>
      </c>
      <c r="P1669" s="121">
        <f t="shared" si="316"/>
        <v>0</v>
      </c>
      <c r="Q1669" s="121">
        <f t="shared" si="317"/>
        <v>0</v>
      </c>
      <c r="R1669" s="122">
        <f t="shared" si="318"/>
        <v>24</v>
      </c>
      <c r="S1669" s="120">
        <f t="shared" si="319"/>
        <v>1</v>
      </c>
      <c r="T1669" s="120">
        <f t="shared" si="320"/>
        <v>1</v>
      </c>
      <c r="U1669" s="149"/>
      <c r="V1669" s="142">
        <f>+IF(M1669&lt;&gt;0,($L1669*(Lister!$F$11+Lister!$F$10*($K1669+1000)/1000)+($J1669-$L1669)*Lister!$F$9)*1.05/$M1669/60,0)</f>
        <v>0</v>
      </c>
      <c r="W1669" s="142"/>
      <c r="X1669" s="158">
        <f t="shared" si="313"/>
        <v>0</v>
      </c>
      <c r="Y1669" s="121">
        <f t="shared" si="321"/>
        <v>0</v>
      </c>
      <c r="Z1669" s="121">
        <f t="shared" si="322"/>
        <v>0</v>
      </c>
    </row>
    <row r="1670" spans="6:26" x14ac:dyDescent="0.25">
      <c r="F1670" s="57"/>
      <c r="H1670" s="71"/>
      <c r="I1670" s="70"/>
      <c r="N1670" s="120">
        <f t="shared" si="314"/>
        <v>0</v>
      </c>
      <c r="O1670" s="120">
        <f t="shared" si="315"/>
        <v>0</v>
      </c>
      <c r="P1670" s="121">
        <f t="shared" si="316"/>
        <v>0</v>
      </c>
      <c r="Q1670" s="121">
        <f t="shared" si="317"/>
        <v>0</v>
      </c>
      <c r="R1670" s="122">
        <f t="shared" si="318"/>
        <v>24</v>
      </c>
      <c r="S1670" s="120">
        <f t="shared" si="319"/>
        <v>1</v>
      </c>
      <c r="T1670" s="120">
        <f t="shared" si="320"/>
        <v>1</v>
      </c>
      <c r="U1670" s="149"/>
      <c r="V1670" s="142">
        <f>+IF(M1670&lt;&gt;0,($L1670*(Lister!$F$11+Lister!$F$10*($K1670+1000)/1000)+($J1670-$L1670)*Lister!$F$9)*1.05/$M1670/60,0)</f>
        <v>0</v>
      </c>
      <c r="W1670" s="142"/>
      <c r="X1670" s="158">
        <f t="shared" ref="X1670:X1724" si="323">+V1670/60</f>
        <v>0</v>
      </c>
      <c r="Y1670" s="121">
        <f t="shared" si="321"/>
        <v>0</v>
      </c>
      <c r="Z1670" s="121">
        <f t="shared" si="322"/>
        <v>0</v>
      </c>
    </row>
    <row r="1671" spans="6:26" x14ac:dyDescent="0.25">
      <c r="F1671" s="57"/>
      <c r="H1671" s="71"/>
      <c r="I1671" s="70"/>
      <c r="N1671" s="120">
        <f t="shared" si="314"/>
        <v>0</v>
      </c>
      <c r="O1671" s="120">
        <f t="shared" si="315"/>
        <v>0</v>
      </c>
      <c r="P1671" s="121">
        <f t="shared" si="316"/>
        <v>0</v>
      </c>
      <c r="Q1671" s="121">
        <f t="shared" si="317"/>
        <v>0</v>
      </c>
      <c r="R1671" s="122">
        <f t="shared" si="318"/>
        <v>24</v>
      </c>
      <c r="S1671" s="120">
        <f t="shared" si="319"/>
        <v>1</v>
      </c>
      <c r="T1671" s="120">
        <f t="shared" si="320"/>
        <v>1</v>
      </c>
      <c r="U1671" s="149"/>
      <c r="V1671" s="142">
        <f>+IF(M1671&lt;&gt;0,($L1671*(Lister!$F$11+Lister!$F$10*($K1671+1000)/1000)+($J1671-$L1671)*Lister!$F$9)*1.05/$M1671/60,0)</f>
        <v>0</v>
      </c>
      <c r="W1671" s="142"/>
      <c r="X1671" s="158">
        <f t="shared" si="323"/>
        <v>0</v>
      </c>
      <c r="Y1671" s="121">
        <f t="shared" si="321"/>
        <v>0</v>
      </c>
      <c r="Z1671" s="121">
        <f t="shared" si="322"/>
        <v>0</v>
      </c>
    </row>
    <row r="1672" spans="6:26" x14ac:dyDescent="0.25">
      <c r="F1672" s="57"/>
      <c r="H1672" s="71"/>
      <c r="I1672" s="70"/>
      <c r="N1672" s="120">
        <f t="shared" si="314"/>
        <v>0</v>
      </c>
      <c r="O1672" s="120">
        <f t="shared" si="315"/>
        <v>0</v>
      </c>
      <c r="P1672" s="121">
        <f t="shared" si="316"/>
        <v>0</v>
      </c>
      <c r="Q1672" s="121">
        <f t="shared" si="317"/>
        <v>0</v>
      </c>
      <c r="R1672" s="122">
        <f t="shared" si="318"/>
        <v>24</v>
      </c>
      <c r="S1672" s="120">
        <f t="shared" si="319"/>
        <v>1</v>
      </c>
      <c r="T1672" s="120">
        <f t="shared" si="320"/>
        <v>1</v>
      </c>
      <c r="U1672" s="149"/>
      <c r="V1672" s="142">
        <f>+IF(M1672&lt;&gt;0,($L1672*(Lister!$F$11+Lister!$F$10*($K1672+1000)/1000)+($J1672-$L1672)*Lister!$F$9)*1.05/$M1672/60,0)</f>
        <v>0</v>
      </c>
      <c r="W1672" s="142"/>
      <c r="X1672" s="158">
        <f t="shared" si="323"/>
        <v>0</v>
      </c>
      <c r="Y1672" s="121">
        <f t="shared" si="321"/>
        <v>0</v>
      </c>
      <c r="Z1672" s="121">
        <f t="shared" si="322"/>
        <v>0</v>
      </c>
    </row>
    <row r="1673" spans="6:26" x14ac:dyDescent="0.25">
      <c r="F1673" s="57"/>
      <c r="H1673" s="71"/>
      <c r="I1673" s="70"/>
      <c r="N1673" s="120">
        <f t="shared" si="314"/>
        <v>0</v>
      </c>
      <c r="O1673" s="120">
        <f t="shared" si="315"/>
        <v>0</v>
      </c>
      <c r="P1673" s="121">
        <f t="shared" si="316"/>
        <v>0</v>
      </c>
      <c r="Q1673" s="121">
        <f t="shared" si="317"/>
        <v>0</v>
      </c>
      <c r="R1673" s="122">
        <f t="shared" si="318"/>
        <v>24</v>
      </c>
      <c r="S1673" s="120">
        <f t="shared" si="319"/>
        <v>1</v>
      </c>
      <c r="T1673" s="120">
        <f t="shared" si="320"/>
        <v>1</v>
      </c>
      <c r="U1673" s="149"/>
      <c r="V1673" s="142">
        <f>+IF(M1673&lt;&gt;0,($L1673*(Lister!$F$11+Lister!$F$10*($K1673+1000)/1000)+($J1673-$L1673)*Lister!$F$9)*1.05/$M1673/60,0)</f>
        <v>0</v>
      </c>
      <c r="W1673" s="142"/>
      <c r="X1673" s="158">
        <f t="shared" si="323"/>
        <v>0</v>
      </c>
      <c r="Y1673" s="121">
        <f t="shared" si="321"/>
        <v>0</v>
      </c>
      <c r="Z1673" s="121">
        <f t="shared" si="322"/>
        <v>0</v>
      </c>
    </row>
    <row r="1674" spans="6:26" x14ac:dyDescent="0.25">
      <c r="F1674" s="57"/>
      <c r="H1674" s="71"/>
      <c r="I1674" s="70"/>
      <c r="N1674" s="120">
        <f t="shared" si="314"/>
        <v>0</v>
      </c>
      <c r="O1674" s="120">
        <f t="shared" si="315"/>
        <v>0</v>
      </c>
      <c r="P1674" s="121">
        <f t="shared" si="316"/>
        <v>0</v>
      </c>
      <c r="Q1674" s="121">
        <f t="shared" si="317"/>
        <v>0</v>
      </c>
      <c r="R1674" s="122">
        <f t="shared" si="318"/>
        <v>24</v>
      </c>
      <c r="S1674" s="120">
        <f t="shared" si="319"/>
        <v>1</v>
      </c>
      <c r="T1674" s="120">
        <f t="shared" si="320"/>
        <v>1</v>
      </c>
      <c r="U1674" s="149"/>
      <c r="V1674" s="142">
        <f>+IF(M1674&lt;&gt;0,($L1674*(Lister!$F$11+Lister!$F$10*($K1674+1000)/1000)+($J1674-$L1674)*Lister!$F$9)*1.05/$M1674/60,0)</f>
        <v>0</v>
      </c>
      <c r="W1674" s="142"/>
      <c r="X1674" s="158">
        <f t="shared" si="323"/>
        <v>0</v>
      </c>
      <c r="Y1674" s="121">
        <f t="shared" si="321"/>
        <v>0</v>
      </c>
      <c r="Z1674" s="121">
        <f t="shared" si="322"/>
        <v>0</v>
      </c>
    </row>
    <row r="1675" spans="6:26" x14ac:dyDescent="0.25">
      <c r="F1675" s="57"/>
      <c r="H1675" s="71"/>
      <c r="I1675" s="70"/>
      <c r="N1675" s="120">
        <f t="shared" ref="N1675:N1724" si="324">J1675*K1675/1000</f>
        <v>0</v>
      </c>
      <c r="O1675" s="120">
        <f t="shared" ref="O1675:O1724" si="325">+J1675/R1675/3600</f>
        <v>0</v>
      </c>
      <c r="P1675" s="121">
        <f t="shared" ref="P1675:P1724" si="326">K1675*O1675/1000</f>
        <v>0</v>
      </c>
      <c r="Q1675" s="121">
        <f t="shared" ref="Q1675:Q1724" si="327">+IF(O1675&lt;&gt;0,M1675/O1675,0)</f>
        <v>0</v>
      </c>
      <c r="R1675" s="122">
        <f t="shared" ref="R1675:R1724" si="328">+(H1675-G1675+1)*24</f>
        <v>24</v>
      </c>
      <c r="S1675" s="120">
        <f t="shared" ref="S1675:S1724" si="329">+(I1675-G1675+1)</f>
        <v>1</v>
      </c>
      <c r="T1675" s="120">
        <f t="shared" ref="T1675:T1724" si="330">+(I1675-G1675+1)/(H1675-G1675+1)</f>
        <v>1</v>
      </c>
      <c r="U1675" s="149"/>
      <c r="V1675" s="142">
        <f>+IF(M1675&lt;&gt;0,($L1675*(Lister!$F$11+Lister!$F$10*($K1675+1000)/1000)+($J1675-$L1675)*Lister!$F$9)*1.05/$M1675/60,0)</f>
        <v>0</v>
      </c>
      <c r="W1675" s="142"/>
      <c r="X1675" s="158">
        <f t="shared" si="323"/>
        <v>0</v>
      </c>
      <c r="Y1675" s="121">
        <f t="shared" si="321"/>
        <v>0</v>
      </c>
      <c r="Z1675" s="121">
        <f t="shared" si="322"/>
        <v>0</v>
      </c>
    </row>
    <row r="1676" spans="6:26" x14ac:dyDescent="0.25">
      <c r="F1676" s="57"/>
      <c r="H1676" s="71"/>
      <c r="I1676" s="70"/>
      <c r="N1676" s="120">
        <f t="shared" si="324"/>
        <v>0</v>
      </c>
      <c r="O1676" s="120">
        <f t="shared" si="325"/>
        <v>0</v>
      </c>
      <c r="P1676" s="121">
        <f t="shared" si="326"/>
        <v>0</v>
      </c>
      <c r="Q1676" s="121">
        <f t="shared" si="327"/>
        <v>0</v>
      </c>
      <c r="R1676" s="122">
        <f t="shared" si="328"/>
        <v>24</v>
      </c>
      <c r="S1676" s="120">
        <f t="shared" si="329"/>
        <v>1</v>
      </c>
      <c r="T1676" s="120">
        <f t="shared" si="330"/>
        <v>1</v>
      </c>
      <c r="U1676" s="149"/>
      <c r="V1676" s="142">
        <f>+IF(M1676&lt;&gt;0,($L1676*(Lister!$F$11+Lister!$F$10*($K1676+1000)/1000)+($J1676-$L1676)*Lister!$F$9)*1.05/$M1676/60,0)</f>
        <v>0</v>
      </c>
      <c r="W1676" s="142"/>
      <c r="X1676" s="158">
        <f t="shared" si="323"/>
        <v>0</v>
      </c>
      <c r="Y1676" s="121">
        <f t="shared" si="321"/>
        <v>0</v>
      </c>
      <c r="Z1676" s="121">
        <f t="shared" si="322"/>
        <v>0</v>
      </c>
    </row>
    <row r="1677" spans="6:26" x14ac:dyDescent="0.25">
      <c r="F1677" s="57"/>
      <c r="H1677" s="71"/>
      <c r="I1677" s="70"/>
      <c r="N1677" s="120">
        <f t="shared" si="324"/>
        <v>0</v>
      </c>
      <c r="O1677" s="120">
        <f t="shared" si="325"/>
        <v>0</v>
      </c>
      <c r="P1677" s="121">
        <f t="shared" si="326"/>
        <v>0</v>
      </c>
      <c r="Q1677" s="121">
        <f t="shared" si="327"/>
        <v>0</v>
      </c>
      <c r="R1677" s="122">
        <f t="shared" si="328"/>
        <v>24</v>
      </c>
      <c r="S1677" s="120">
        <f t="shared" si="329"/>
        <v>1</v>
      </c>
      <c r="T1677" s="120">
        <f t="shared" si="330"/>
        <v>1</v>
      </c>
      <c r="U1677" s="149"/>
      <c r="V1677" s="142">
        <f>+IF(M1677&lt;&gt;0,($L1677*(Lister!$F$11+Lister!$F$10*($K1677+1000)/1000)+($J1677-$L1677)*Lister!$F$9)*1.05/$M1677/60,0)</f>
        <v>0</v>
      </c>
      <c r="W1677" s="142"/>
      <c r="X1677" s="158">
        <f t="shared" si="323"/>
        <v>0</v>
      </c>
      <c r="Y1677" s="121">
        <f t="shared" si="321"/>
        <v>0</v>
      </c>
      <c r="Z1677" s="121">
        <f t="shared" si="322"/>
        <v>0</v>
      </c>
    </row>
    <row r="1678" spans="6:26" x14ac:dyDescent="0.25">
      <c r="F1678" s="57"/>
      <c r="H1678" s="71"/>
      <c r="I1678" s="70"/>
      <c r="N1678" s="120">
        <f t="shared" si="324"/>
        <v>0</v>
      </c>
      <c r="O1678" s="120">
        <f t="shared" si="325"/>
        <v>0</v>
      </c>
      <c r="P1678" s="121">
        <f t="shared" si="326"/>
        <v>0</v>
      </c>
      <c r="Q1678" s="121">
        <f t="shared" si="327"/>
        <v>0</v>
      </c>
      <c r="R1678" s="122">
        <f t="shared" si="328"/>
        <v>24</v>
      </c>
      <c r="S1678" s="120">
        <f t="shared" si="329"/>
        <v>1</v>
      </c>
      <c r="T1678" s="120">
        <f t="shared" si="330"/>
        <v>1</v>
      </c>
      <c r="U1678" s="149"/>
      <c r="V1678" s="142">
        <f>+IF(M1678&lt;&gt;0,($L1678*(Lister!$F$11+Lister!$F$10*($K1678+1000)/1000)+($J1678-$L1678)*Lister!$F$9)*1.05/$M1678/60,0)</f>
        <v>0</v>
      </c>
      <c r="W1678" s="142"/>
      <c r="X1678" s="158">
        <f t="shared" si="323"/>
        <v>0</v>
      </c>
      <c r="Y1678" s="121">
        <f t="shared" si="321"/>
        <v>0</v>
      </c>
      <c r="Z1678" s="121">
        <f t="shared" si="322"/>
        <v>0</v>
      </c>
    </row>
    <row r="1679" spans="6:26" x14ac:dyDescent="0.25">
      <c r="F1679" s="57"/>
      <c r="H1679" s="71"/>
      <c r="I1679" s="70"/>
      <c r="N1679" s="120">
        <f t="shared" si="324"/>
        <v>0</v>
      </c>
      <c r="O1679" s="120">
        <f t="shared" si="325"/>
        <v>0</v>
      </c>
      <c r="P1679" s="121">
        <f t="shared" si="326"/>
        <v>0</v>
      </c>
      <c r="Q1679" s="121">
        <f t="shared" si="327"/>
        <v>0</v>
      </c>
      <c r="R1679" s="122">
        <f t="shared" si="328"/>
        <v>24</v>
      </c>
      <c r="S1679" s="120">
        <f t="shared" si="329"/>
        <v>1</v>
      </c>
      <c r="T1679" s="120">
        <f t="shared" si="330"/>
        <v>1</v>
      </c>
      <c r="U1679" s="149"/>
      <c r="V1679" s="142">
        <f>+IF(M1679&lt;&gt;0,($L1679*(Lister!$F$11+Lister!$F$10*($K1679+1000)/1000)+($J1679-$L1679)*Lister!$F$9)*1.05/$M1679/60,0)</f>
        <v>0</v>
      </c>
      <c r="W1679" s="142"/>
      <c r="X1679" s="158">
        <f t="shared" si="323"/>
        <v>0</v>
      </c>
      <c r="Y1679" s="121">
        <f t="shared" si="321"/>
        <v>0</v>
      </c>
      <c r="Z1679" s="121">
        <f t="shared" si="322"/>
        <v>0</v>
      </c>
    </row>
    <row r="1680" spans="6:26" x14ac:dyDescent="0.25">
      <c r="F1680" s="57"/>
      <c r="H1680" s="71"/>
      <c r="I1680" s="70"/>
      <c r="N1680" s="120">
        <f t="shared" si="324"/>
        <v>0</v>
      </c>
      <c r="O1680" s="120">
        <f t="shared" si="325"/>
        <v>0</v>
      </c>
      <c r="P1680" s="121">
        <f t="shared" si="326"/>
        <v>0</v>
      </c>
      <c r="Q1680" s="121">
        <f t="shared" si="327"/>
        <v>0</v>
      </c>
      <c r="R1680" s="122">
        <f t="shared" si="328"/>
        <v>24</v>
      </c>
      <c r="S1680" s="120">
        <f t="shared" si="329"/>
        <v>1</v>
      </c>
      <c r="T1680" s="120">
        <f t="shared" si="330"/>
        <v>1</v>
      </c>
      <c r="U1680" s="149"/>
      <c r="V1680" s="142">
        <f>+IF(M1680&lt;&gt;0,($L1680*(Lister!$F$11+Lister!$F$10*($K1680+1000)/1000)+($J1680-$L1680)*Lister!$F$9)*1.05/$M1680/60,0)</f>
        <v>0</v>
      </c>
      <c r="W1680" s="142"/>
      <c r="X1680" s="158">
        <f t="shared" si="323"/>
        <v>0</v>
      </c>
      <c r="Y1680" s="121">
        <f t="shared" si="321"/>
        <v>0</v>
      </c>
      <c r="Z1680" s="121">
        <f t="shared" si="322"/>
        <v>0</v>
      </c>
    </row>
    <row r="1681" spans="6:26" x14ac:dyDescent="0.25">
      <c r="F1681" s="57"/>
      <c r="H1681" s="71"/>
      <c r="I1681" s="70"/>
      <c r="N1681" s="120">
        <f t="shared" si="324"/>
        <v>0</v>
      </c>
      <c r="O1681" s="120">
        <f t="shared" si="325"/>
        <v>0</v>
      </c>
      <c r="P1681" s="121">
        <f t="shared" si="326"/>
        <v>0</v>
      </c>
      <c r="Q1681" s="121">
        <f t="shared" si="327"/>
        <v>0</v>
      </c>
      <c r="R1681" s="122">
        <f t="shared" si="328"/>
        <v>24</v>
      </c>
      <c r="S1681" s="120">
        <f t="shared" si="329"/>
        <v>1</v>
      </c>
      <c r="T1681" s="120">
        <f t="shared" si="330"/>
        <v>1</v>
      </c>
      <c r="U1681" s="149"/>
      <c r="V1681" s="142">
        <f>+IF(M1681&lt;&gt;0,($L1681*(Lister!$F$11+Lister!$F$10*($K1681+1000)/1000)+($J1681-$L1681)*Lister!$F$9)*1.05/$M1681/60,0)</f>
        <v>0</v>
      </c>
      <c r="W1681" s="142"/>
      <c r="X1681" s="158">
        <f t="shared" si="323"/>
        <v>0</v>
      </c>
      <c r="Y1681" s="121">
        <f t="shared" si="321"/>
        <v>0</v>
      </c>
      <c r="Z1681" s="121">
        <f t="shared" si="322"/>
        <v>0</v>
      </c>
    </row>
    <row r="1682" spans="6:26" x14ac:dyDescent="0.25">
      <c r="F1682" s="57"/>
      <c r="H1682" s="71"/>
      <c r="I1682" s="70"/>
      <c r="N1682" s="120">
        <f t="shared" si="324"/>
        <v>0</v>
      </c>
      <c r="O1682" s="120">
        <f t="shared" si="325"/>
        <v>0</v>
      </c>
      <c r="P1682" s="121">
        <f t="shared" si="326"/>
        <v>0</v>
      </c>
      <c r="Q1682" s="121">
        <f t="shared" si="327"/>
        <v>0</v>
      </c>
      <c r="R1682" s="122">
        <f t="shared" si="328"/>
        <v>24</v>
      </c>
      <c r="S1682" s="120">
        <f t="shared" si="329"/>
        <v>1</v>
      </c>
      <c r="T1682" s="120">
        <f t="shared" si="330"/>
        <v>1</v>
      </c>
      <c r="U1682" s="149"/>
      <c r="V1682" s="142">
        <f>+IF(M1682&lt;&gt;0,($L1682*(Lister!$F$11+Lister!$F$10*($K1682+1000)/1000)+($J1682-$L1682)*Lister!$F$9)*1.05/$M1682/60,0)</f>
        <v>0</v>
      </c>
      <c r="W1682" s="142"/>
      <c r="X1682" s="158">
        <f t="shared" si="323"/>
        <v>0</v>
      </c>
      <c r="Y1682" s="121">
        <f t="shared" ref="Y1682:Y1724" si="331">+IF(V1682&lt;&gt;0,S1682/V1682,0)</f>
        <v>0</v>
      </c>
      <c r="Z1682" s="121">
        <f t="shared" si="322"/>
        <v>0</v>
      </c>
    </row>
    <row r="1683" spans="6:26" x14ac:dyDescent="0.25">
      <c r="F1683" s="57"/>
      <c r="H1683" s="71"/>
      <c r="I1683" s="70"/>
      <c r="N1683" s="120">
        <f t="shared" si="324"/>
        <v>0</v>
      </c>
      <c r="O1683" s="120">
        <f t="shared" si="325"/>
        <v>0</v>
      </c>
      <c r="P1683" s="121">
        <f t="shared" si="326"/>
        <v>0</v>
      </c>
      <c r="Q1683" s="121">
        <f t="shared" si="327"/>
        <v>0</v>
      </c>
      <c r="R1683" s="122">
        <f t="shared" si="328"/>
        <v>24</v>
      </c>
      <c r="S1683" s="120">
        <f t="shared" si="329"/>
        <v>1</v>
      </c>
      <c r="T1683" s="120">
        <f t="shared" si="330"/>
        <v>1</v>
      </c>
      <c r="U1683" s="149"/>
      <c r="V1683" s="142">
        <f>+IF(M1683&lt;&gt;0,($L1683*(Lister!$F$11+Lister!$F$10*($K1683+1000)/1000)+($J1683-$L1683)*Lister!$F$9)*1.05/$M1683/60,0)</f>
        <v>0</v>
      </c>
      <c r="W1683" s="142"/>
      <c r="X1683" s="158">
        <f t="shared" si="323"/>
        <v>0</v>
      </c>
      <c r="Y1683" s="121">
        <f t="shared" si="331"/>
        <v>0</v>
      </c>
      <c r="Z1683" s="121">
        <f t="shared" si="322"/>
        <v>0</v>
      </c>
    </row>
    <row r="1684" spans="6:26" x14ac:dyDescent="0.25">
      <c r="F1684" s="57"/>
      <c r="H1684" s="71"/>
      <c r="I1684" s="70"/>
      <c r="N1684" s="120">
        <f t="shared" si="324"/>
        <v>0</v>
      </c>
      <c r="O1684" s="120">
        <f t="shared" si="325"/>
        <v>0</v>
      </c>
      <c r="P1684" s="121">
        <f t="shared" si="326"/>
        <v>0</v>
      </c>
      <c r="Q1684" s="121">
        <f t="shared" si="327"/>
        <v>0</v>
      </c>
      <c r="R1684" s="122">
        <f t="shared" si="328"/>
        <v>24</v>
      </c>
      <c r="S1684" s="120">
        <f t="shared" si="329"/>
        <v>1</v>
      </c>
      <c r="T1684" s="120">
        <f t="shared" si="330"/>
        <v>1</v>
      </c>
      <c r="U1684" s="149"/>
      <c r="V1684" s="142">
        <f>+IF(M1684&lt;&gt;0,($L1684*(Lister!$F$11+Lister!$F$10*($K1684+1000)/1000)+($J1684-$L1684)*Lister!$F$9)*1.05/$M1684/60,0)</f>
        <v>0</v>
      </c>
      <c r="W1684" s="142"/>
      <c r="X1684" s="158">
        <f t="shared" si="323"/>
        <v>0</v>
      </c>
      <c r="Y1684" s="121">
        <f t="shared" si="331"/>
        <v>0</v>
      </c>
      <c r="Z1684" s="121">
        <f t="shared" si="322"/>
        <v>0</v>
      </c>
    </row>
    <row r="1685" spans="6:26" x14ac:dyDescent="0.25">
      <c r="F1685" s="57"/>
      <c r="H1685" s="71"/>
      <c r="I1685" s="70"/>
      <c r="N1685" s="120">
        <f t="shared" si="324"/>
        <v>0</v>
      </c>
      <c r="O1685" s="120">
        <f t="shared" si="325"/>
        <v>0</v>
      </c>
      <c r="P1685" s="121">
        <f t="shared" si="326"/>
        <v>0</v>
      </c>
      <c r="Q1685" s="121">
        <f t="shared" si="327"/>
        <v>0</v>
      </c>
      <c r="R1685" s="122">
        <f t="shared" si="328"/>
        <v>24</v>
      </c>
      <c r="S1685" s="120">
        <f t="shared" si="329"/>
        <v>1</v>
      </c>
      <c r="T1685" s="120">
        <f t="shared" si="330"/>
        <v>1</v>
      </c>
      <c r="U1685" s="149"/>
      <c r="V1685" s="142">
        <f>+IF(M1685&lt;&gt;0,($L1685*(Lister!$F$11+Lister!$F$10*($K1685+1000)/1000)+($J1685-$L1685)*Lister!$F$9)*1.05/$M1685/60,0)</f>
        <v>0</v>
      </c>
      <c r="W1685" s="142"/>
      <c r="X1685" s="158">
        <f t="shared" si="323"/>
        <v>0</v>
      </c>
      <c r="Y1685" s="121">
        <f t="shared" si="331"/>
        <v>0</v>
      </c>
      <c r="Z1685" s="121">
        <f t="shared" si="322"/>
        <v>0</v>
      </c>
    </row>
    <row r="1686" spans="6:26" x14ac:dyDescent="0.25">
      <c r="F1686" s="57"/>
      <c r="H1686" s="71"/>
      <c r="I1686" s="70"/>
      <c r="N1686" s="120">
        <f t="shared" si="324"/>
        <v>0</v>
      </c>
      <c r="O1686" s="120">
        <f t="shared" si="325"/>
        <v>0</v>
      </c>
      <c r="P1686" s="121">
        <f t="shared" si="326"/>
        <v>0</v>
      </c>
      <c r="Q1686" s="121">
        <f t="shared" si="327"/>
        <v>0</v>
      </c>
      <c r="R1686" s="122">
        <f t="shared" si="328"/>
        <v>24</v>
      </c>
      <c r="S1686" s="120">
        <f t="shared" si="329"/>
        <v>1</v>
      </c>
      <c r="T1686" s="120">
        <f t="shared" si="330"/>
        <v>1</v>
      </c>
      <c r="U1686" s="149"/>
      <c r="V1686" s="142">
        <f>+IF(M1686&lt;&gt;0,($L1686*(Lister!$F$11+Lister!$F$10*($K1686+1000)/1000)+($J1686-$L1686)*Lister!$F$9)*1.05/$M1686/60,0)</f>
        <v>0</v>
      </c>
      <c r="W1686" s="142"/>
      <c r="X1686" s="158">
        <f t="shared" si="323"/>
        <v>0</v>
      </c>
      <c r="Y1686" s="121">
        <f t="shared" si="331"/>
        <v>0</v>
      </c>
      <c r="Z1686" s="121">
        <f t="shared" si="322"/>
        <v>0</v>
      </c>
    </row>
    <row r="1687" spans="6:26" x14ac:dyDescent="0.25">
      <c r="F1687" s="57"/>
      <c r="H1687" s="71"/>
      <c r="I1687" s="70"/>
      <c r="N1687" s="120">
        <f t="shared" si="324"/>
        <v>0</v>
      </c>
      <c r="O1687" s="120">
        <f t="shared" si="325"/>
        <v>0</v>
      </c>
      <c r="P1687" s="121">
        <f t="shared" si="326"/>
        <v>0</v>
      </c>
      <c r="Q1687" s="121">
        <f t="shared" si="327"/>
        <v>0</v>
      </c>
      <c r="R1687" s="122">
        <f t="shared" si="328"/>
        <v>24</v>
      </c>
      <c r="S1687" s="120">
        <f t="shared" si="329"/>
        <v>1</v>
      </c>
      <c r="T1687" s="120">
        <f t="shared" si="330"/>
        <v>1</v>
      </c>
      <c r="U1687" s="149"/>
      <c r="V1687" s="142">
        <f>+IF(M1687&lt;&gt;0,($L1687*(Lister!$F$11+Lister!$F$10*($K1687+1000)/1000)+($J1687-$L1687)*Lister!$F$9)*1.05/$M1687/60,0)</f>
        <v>0</v>
      </c>
      <c r="W1687" s="142"/>
      <c r="X1687" s="158">
        <f t="shared" si="323"/>
        <v>0</v>
      </c>
      <c r="Y1687" s="121">
        <f t="shared" si="331"/>
        <v>0</v>
      </c>
      <c r="Z1687" s="121">
        <f t="shared" ref="Z1687:Z1724" si="332">+IF(X1687&lt;&gt;0,T1687/X1687,0)</f>
        <v>0</v>
      </c>
    </row>
    <row r="1688" spans="6:26" x14ac:dyDescent="0.25">
      <c r="F1688" s="57"/>
      <c r="H1688" s="71"/>
      <c r="I1688" s="70"/>
      <c r="N1688" s="120">
        <f t="shared" si="324"/>
        <v>0</v>
      </c>
      <c r="O1688" s="120">
        <f t="shared" si="325"/>
        <v>0</v>
      </c>
      <c r="P1688" s="121">
        <f t="shared" si="326"/>
        <v>0</v>
      </c>
      <c r="Q1688" s="121">
        <f t="shared" si="327"/>
        <v>0</v>
      </c>
      <c r="R1688" s="122">
        <f t="shared" si="328"/>
        <v>24</v>
      </c>
      <c r="S1688" s="120">
        <f t="shared" si="329"/>
        <v>1</v>
      </c>
      <c r="T1688" s="120">
        <f t="shared" si="330"/>
        <v>1</v>
      </c>
      <c r="U1688" s="149"/>
      <c r="V1688" s="142">
        <f>+IF(M1688&lt;&gt;0,($L1688*(Lister!$F$11+Lister!$F$10*($K1688+1000)/1000)+($J1688-$L1688)*Lister!$F$9)*1.05/$M1688/60,0)</f>
        <v>0</v>
      </c>
      <c r="W1688" s="142"/>
      <c r="X1688" s="158">
        <f t="shared" si="323"/>
        <v>0</v>
      </c>
      <c r="Y1688" s="121">
        <f t="shared" si="331"/>
        <v>0</v>
      </c>
      <c r="Z1688" s="121">
        <f t="shared" si="332"/>
        <v>0</v>
      </c>
    </row>
    <row r="1689" spans="6:26" x14ac:dyDescent="0.25">
      <c r="F1689" s="57"/>
      <c r="H1689" s="71"/>
      <c r="I1689" s="70"/>
      <c r="N1689" s="120">
        <f t="shared" si="324"/>
        <v>0</v>
      </c>
      <c r="O1689" s="120">
        <f t="shared" si="325"/>
        <v>0</v>
      </c>
      <c r="P1689" s="121">
        <f t="shared" si="326"/>
        <v>0</v>
      </c>
      <c r="Q1689" s="121">
        <f t="shared" si="327"/>
        <v>0</v>
      </c>
      <c r="R1689" s="122">
        <f t="shared" si="328"/>
        <v>24</v>
      </c>
      <c r="S1689" s="120">
        <f t="shared" si="329"/>
        <v>1</v>
      </c>
      <c r="T1689" s="120">
        <f t="shared" si="330"/>
        <v>1</v>
      </c>
      <c r="U1689" s="149"/>
      <c r="V1689" s="142">
        <f>+IF(M1689&lt;&gt;0,($L1689*(Lister!$F$11+Lister!$F$10*($K1689+1000)/1000)+($J1689-$L1689)*Lister!$F$9)*1.05/$M1689/60,0)</f>
        <v>0</v>
      </c>
      <c r="W1689" s="142"/>
      <c r="X1689" s="158">
        <f t="shared" si="323"/>
        <v>0</v>
      </c>
      <c r="Y1689" s="121">
        <f t="shared" si="331"/>
        <v>0</v>
      </c>
      <c r="Z1689" s="121">
        <f t="shared" si="332"/>
        <v>0</v>
      </c>
    </row>
    <row r="1690" spans="6:26" x14ac:dyDescent="0.25">
      <c r="F1690" s="57"/>
      <c r="H1690" s="71"/>
      <c r="I1690" s="70"/>
      <c r="N1690" s="120">
        <f t="shared" si="324"/>
        <v>0</v>
      </c>
      <c r="O1690" s="120">
        <f t="shared" si="325"/>
        <v>0</v>
      </c>
      <c r="P1690" s="121">
        <f t="shared" si="326"/>
        <v>0</v>
      </c>
      <c r="Q1690" s="121">
        <f t="shared" si="327"/>
        <v>0</v>
      </c>
      <c r="R1690" s="122">
        <f t="shared" si="328"/>
        <v>24</v>
      </c>
      <c r="S1690" s="120">
        <f t="shared" si="329"/>
        <v>1</v>
      </c>
      <c r="T1690" s="120">
        <f t="shared" si="330"/>
        <v>1</v>
      </c>
      <c r="U1690" s="149"/>
      <c r="V1690" s="142">
        <f>+IF(M1690&lt;&gt;0,($L1690*(Lister!$F$11+Lister!$F$10*($K1690+1000)/1000)+($J1690-$L1690)*Lister!$F$9)*1.05/$M1690/60,0)</f>
        <v>0</v>
      </c>
      <c r="W1690" s="142"/>
      <c r="X1690" s="158">
        <f t="shared" si="323"/>
        <v>0</v>
      </c>
      <c r="Y1690" s="121">
        <f t="shared" si="331"/>
        <v>0</v>
      </c>
      <c r="Z1690" s="121">
        <f t="shared" si="332"/>
        <v>0</v>
      </c>
    </row>
    <row r="1691" spans="6:26" x14ac:dyDescent="0.25">
      <c r="F1691" s="57"/>
      <c r="H1691" s="71"/>
      <c r="I1691" s="70"/>
      <c r="N1691" s="120">
        <f t="shared" si="324"/>
        <v>0</v>
      </c>
      <c r="O1691" s="120">
        <f t="shared" si="325"/>
        <v>0</v>
      </c>
      <c r="P1691" s="121">
        <f t="shared" si="326"/>
        <v>0</v>
      </c>
      <c r="Q1691" s="121">
        <f t="shared" si="327"/>
        <v>0</v>
      </c>
      <c r="R1691" s="122">
        <f t="shared" si="328"/>
        <v>24</v>
      </c>
      <c r="S1691" s="120">
        <f t="shared" si="329"/>
        <v>1</v>
      </c>
      <c r="T1691" s="120">
        <f t="shared" si="330"/>
        <v>1</v>
      </c>
      <c r="U1691" s="149"/>
      <c r="V1691" s="142">
        <f>+IF(M1691&lt;&gt;0,($L1691*(Lister!$F$11+Lister!$F$10*($K1691+1000)/1000)+($J1691-$L1691)*Lister!$F$9)*1.05/$M1691/60,0)</f>
        <v>0</v>
      </c>
      <c r="W1691" s="142"/>
      <c r="X1691" s="158">
        <f t="shared" si="323"/>
        <v>0</v>
      </c>
      <c r="Y1691" s="121">
        <f t="shared" si="331"/>
        <v>0</v>
      </c>
      <c r="Z1691" s="121">
        <f t="shared" si="332"/>
        <v>0</v>
      </c>
    </row>
    <row r="1692" spans="6:26" x14ac:dyDescent="0.25">
      <c r="F1692" s="57"/>
      <c r="H1692" s="71"/>
      <c r="I1692" s="70"/>
      <c r="N1692" s="120">
        <f t="shared" si="324"/>
        <v>0</v>
      </c>
      <c r="O1692" s="120">
        <f t="shared" si="325"/>
        <v>0</v>
      </c>
      <c r="P1692" s="121">
        <f t="shared" si="326"/>
        <v>0</v>
      </c>
      <c r="Q1692" s="121">
        <f t="shared" si="327"/>
        <v>0</v>
      </c>
      <c r="R1692" s="122">
        <f t="shared" si="328"/>
        <v>24</v>
      </c>
      <c r="S1692" s="120">
        <f t="shared" si="329"/>
        <v>1</v>
      </c>
      <c r="T1692" s="120">
        <f t="shared" si="330"/>
        <v>1</v>
      </c>
      <c r="U1692" s="149"/>
      <c r="V1692" s="142">
        <f>+IF(M1692&lt;&gt;0,($L1692*(Lister!$F$11+Lister!$F$10*($K1692+1000)/1000)+($J1692-$L1692)*Lister!$F$9)*1.05/$M1692/60,0)</f>
        <v>0</v>
      </c>
      <c r="W1692" s="142"/>
      <c r="X1692" s="158">
        <f t="shared" si="323"/>
        <v>0</v>
      </c>
      <c r="Y1692" s="121">
        <f t="shared" si="331"/>
        <v>0</v>
      </c>
      <c r="Z1692" s="121">
        <f t="shared" si="332"/>
        <v>0</v>
      </c>
    </row>
    <row r="1693" spans="6:26" x14ac:dyDescent="0.25">
      <c r="F1693" s="57"/>
      <c r="H1693" s="71"/>
      <c r="I1693" s="70"/>
      <c r="N1693" s="120">
        <f t="shared" si="324"/>
        <v>0</v>
      </c>
      <c r="O1693" s="120">
        <f t="shared" si="325"/>
        <v>0</v>
      </c>
      <c r="P1693" s="121">
        <f t="shared" si="326"/>
        <v>0</v>
      </c>
      <c r="Q1693" s="121">
        <f t="shared" si="327"/>
        <v>0</v>
      </c>
      <c r="R1693" s="122">
        <f t="shared" si="328"/>
        <v>24</v>
      </c>
      <c r="S1693" s="120">
        <f t="shared" si="329"/>
        <v>1</v>
      </c>
      <c r="T1693" s="120">
        <f t="shared" si="330"/>
        <v>1</v>
      </c>
      <c r="U1693" s="149"/>
      <c r="V1693" s="142">
        <f>+IF(M1693&lt;&gt;0,($L1693*(Lister!$F$11+Lister!$F$10*($K1693+1000)/1000)+($J1693-$L1693)*Lister!$F$9)*1.05/$M1693/60,0)</f>
        <v>0</v>
      </c>
      <c r="W1693" s="142"/>
      <c r="X1693" s="158">
        <f t="shared" si="323"/>
        <v>0</v>
      </c>
      <c r="Y1693" s="121">
        <f t="shared" si="331"/>
        <v>0</v>
      </c>
      <c r="Z1693" s="121">
        <f t="shared" si="332"/>
        <v>0</v>
      </c>
    </row>
    <row r="1694" spans="6:26" x14ac:dyDescent="0.25">
      <c r="F1694" s="57"/>
      <c r="H1694" s="71"/>
      <c r="I1694" s="70"/>
      <c r="N1694" s="120">
        <f t="shared" si="324"/>
        <v>0</v>
      </c>
      <c r="O1694" s="120">
        <f t="shared" si="325"/>
        <v>0</v>
      </c>
      <c r="P1694" s="121">
        <f t="shared" si="326"/>
        <v>0</v>
      </c>
      <c r="Q1694" s="121">
        <f t="shared" si="327"/>
        <v>0</v>
      </c>
      <c r="R1694" s="122">
        <f t="shared" si="328"/>
        <v>24</v>
      </c>
      <c r="S1694" s="120">
        <f t="shared" si="329"/>
        <v>1</v>
      </c>
      <c r="T1694" s="120">
        <f t="shared" si="330"/>
        <v>1</v>
      </c>
      <c r="U1694" s="149"/>
      <c r="V1694" s="142">
        <f>+IF(M1694&lt;&gt;0,($L1694*(Lister!$F$11+Lister!$F$10*($K1694+1000)/1000)+($J1694-$L1694)*Lister!$F$9)*1.05/$M1694/60,0)</f>
        <v>0</v>
      </c>
      <c r="W1694" s="142"/>
      <c r="X1694" s="158">
        <f t="shared" si="323"/>
        <v>0</v>
      </c>
      <c r="Y1694" s="121">
        <f t="shared" si="331"/>
        <v>0</v>
      </c>
      <c r="Z1694" s="121">
        <f t="shared" si="332"/>
        <v>0</v>
      </c>
    </row>
    <row r="1695" spans="6:26" x14ac:dyDescent="0.25">
      <c r="F1695" s="57"/>
      <c r="H1695" s="71"/>
      <c r="I1695" s="70"/>
      <c r="N1695" s="120">
        <f t="shared" si="324"/>
        <v>0</v>
      </c>
      <c r="O1695" s="120">
        <f t="shared" si="325"/>
        <v>0</v>
      </c>
      <c r="P1695" s="121">
        <f t="shared" si="326"/>
        <v>0</v>
      </c>
      <c r="Q1695" s="121">
        <f t="shared" si="327"/>
        <v>0</v>
      </c>
      <c r="R1695" s="122">
        <f t="shared" si="328"/>
        <v>24</v>
      </c>
      <c r="S1695" s="120">
        <f t="shared" si="329"/>
        <v>1</v>
      </c>
      <c r="T1695" s="120">
        <f t="shared" si="330"/>
        <v>1</v>
      </c>
      <c r="U1695" s="149"/>
      <c r="V1695" s="142">
        <f>+IF(M1695&lt;&gt;0,($L1695*(Lister!$F$11+Lister!$F$10*($K1695+1000)/1000)+($J1695-$L1695)*Lister!$F$9)*1.05/$M1695/60,0)</f>
        <v>0</v>
      </c>
      <c r="W1695" s="142"/>
      <c r="X1695" s="158">
        <f t="shared" si="323"/>
        <v>0</v>
      </c>
      <c r="Y1695" s="121">
        <f t="shared" si="331"/>
        <v>0</v>
      </c>
      <c r="Z1695" s="121">
        <f t="shared" si="332"/>
        <v>0</v>
      </c>
    </row>
    <row r="1696" spans="6:26" x14ac:dyDescent="0.25">
      <c r="F1696" s="57"/>
      <c r="H1696" s="71"/>
      <c r="I1696" s="70"/>
      <c r="N1696" s="120">
        <f t="shared" si="324"/>
        <v>0</v>
      </c>
      <c r="O1696" s="120">
        <f t="shared" si="325"/>
        <v>0</v>
      </c>
      <c r="P1696" s="121">
        <f t="shared" si="326"/>
        <v>0</v>
      </c>
      <c r="Q1696" s="121">
        <f t="shared" si="327"/>
        <v>0</v>
      </c>
      <c r="R1696" s="122">
        <f t="shared" si="328"/>
        <v>24</v>
      </c>
      <c r="S1696" s="120">
        <f t="shared" si="329"/>
        <v>1</v>
      </c>
      <c r="T1696" s="120">
        <f t="shared" si="330"/>
        <v>1</v>
      </c>
      <c r="U1696" s="149"/>
      <c r="V1696" s="142">
        <f>+IF(M1696&lt;&gt;0,($L1696*(Lister!$F$11+Lister!$F$10*($K1696+1000)/1000)+($J1696-$L1696)*Lister!$F$9)*1.05/$M1696/60,0)</f>
        <v>0</v>
      </c>
      <c r="W1696" s="142"/>
      <c r="X1696" s="158">
        <f t="shared" si="323"/>
        <v>0</v>
      </c>
      <c r="Y1696" s="121">
        <f t="shared" si="331"/>
        <v>0</v>
      </c>
      <c r="Z1696" s="121">
        <f t="shared" si="332"/>
        <v>0</v>
      </c>
    </row>
    <row r="1697" spans="6:26" x14ac:dyDescent="0.25">
      <c r="F1697" s="57"/>
      <c r="H1697" s="71"/>
      <c r="I1697" s="70"/>
      <c r="N1697" s="120">
        <f t="shared" si="324"/>
        <v>0</v>
      </c>
      <c r="O1697" s="120">
        <f t="shared" si="325"/>
        <v>0</v>
      </c>
      <c r="P1697" s="121">
        <f t="shared" si="326"/>
        <v>0</v>
      </c>
      <c r="Q1697" s="121">
        <f t="shared" si="327"/>
        <v>0</v>
      </c>
      <c r="R1697" s="122">
        <f t="shared" si="328"/>
        <v>24</v>
      </c>
      <c r="S1697" s="120">
        <f t="shared" si="329"/>
        <v>1</v>
      </c>
      <c r="T1697" s="120">
        <f t="shared" si="330"/>
        <v>1</v>
      </c>
      <c r="U1697" s="149"/>
      <c r="V1697" s="142">
        <f>+IF(M1697&lt;&gt;0,($L1697*(Lister!$F$11+Lister!$F$10*($K1697+1000)/1000)+($J1697-$L1697)*Lister!$F$9)*1.05/$M1697/60,0)</f>
        <v>0</v>
      </c>
      <c r="W1697" s="142"/>
      <c r="X1697" s="158">
        <f t="shared" si="323"/>
        <v>0</v>
      </c>
      <c r="Y1697" s="121">
        <f t="shared" si="331"/>
        <v>0</v>
      </c>
      <c r="Z1697" s="121">
        <f t="shared" si="332"/>
        <v>0</v>
      </c>
    </row>
    <row r="1698" spans="6:26" x14ac:dyDescent="0.25">
      <c r="F1698" s="57"/>
      <c r="H1698" s="71"/>
      <c r="I1698" s="70"/>
      <c r="N1698" s="120">
        <f t="shared" si="324"/>
        <v>0</v>
      </c>
      <c r="O1698" s="120">
        <f t="shared" si="325"/>
        <v>0</v>
      </c>
      <c r="P1698" s="121">
        <f t="shared" si="326"/>
        <v>0</v>
      </c>
      <c r="Q1698" s="121">
        <f t="shared" si="327"/>
        <v>0</v>
      </c>
      <c r="R1698" s="122">
        <f t="shared" si="328"/>
        <v>24</v>
      </c>
      <c r="S1698" s="120">
        <f t="shared" si="329"/>
        <v>1</v>
      </c>
      <c r="T1698" s="120">
        <f t="shared" si="330"/>
        <v>1</v>
      </c>
      <c r="U1698" s="149"/>
      <c r="V1698" s="142">
        <f>+IF(M1698&lt;&gt;0,($L1698*(Lister!$F$11+Lister!$F$10*($K1698+1000)/1000)+($J1698-$L1698)*Lister!$F$9)*1.05/$M1698/60,0)</f>
        <v>0</v>
      </c>
      <c r="W1698" s="142"/>
      <c r="X1698" s="158">
        <f t="shared" si="323"/>
        <v>0</v>
      </c>
      <c r="Y1698" s="121">
        <f t="shared" si="331"/>
        <v>0</v>
      </c>
      <c r="Z1698" s="121">
        <f t="shared" si="332"/>
        <v>0</v>
      </c>
    </row>
    <row r="1699" spans="6:26" x14ac:dyDescent="0.25">
      <c r="F1699" s="57"/>
      <c r="H1699" s="71"/>
      <c r="I1699" s="70"/>
      <c r="N1699" s="120">
        <f t="shared" si="324"/>
        <v>0</v>
      </c>
      <c r="O1699" s="120">
        <f t="shared" si="325"/>
        <v>0</v>
      </c>
      <c r="P1699" s="121">
        <f t="shared" si="326"/>
        <v>0</v>
      </c>
      <c r="Q1699" s="121">
        <f t="shared" si="327"/>
        <v>0</v>
      </c>
      <c r="R1699" s="122">
        <f t="shared" si="328"/>
        <v>24</v>
      </c>
      <c r="S1699" s="120">
        <f t="shared" si="329"/>
        <v>1</v>
      </c>
      <c r="T1699" s="120">
        <f t="shared" si="330"/>
        <v>1</v>
      </c>
      <c r="U1699" s="149"/>
      <c r="V1699" s="142">
        <f>+IF(M1699&lt;&gt;0,($L1699*(Lister!$F$11+Lister!$F$10*($K1699+1000)/1000)+($J1699-$L1699)*Lister!$F$9)*1.05/$M1699/60,0)</f>
        <v>0</v>
      </c>
      <c r="W1699" s="142"/>
      <c r="X1699" s="158">
        <f t="shared" si="323"/>
        <v>0</v>
      </c>
      <c r="Y1699" s="121">
        <f t="shared" si="331"/>
        <v>0</v>
      </c>
      <c r="Z1699" s="121">
        <f t="shared" si="332"/>
        <v>0</v>
      </c>
    </row>
    <row r="1700" spans="6:26" x14ac:dyDescent="0.25">
      <c r="F1700" s="57"/>
      <c r="H1700" s="71"/>
      <c r="I1700" s="70"/>
      <c r="N1700" s="120">
        <f t="shared" si="324"/>
        <v>0</v>
      </c>
      <c r="O1700" s="120">
        <f t="shared" si="325"/>
        <v>0</v>
      </c>
      <c r="P1700" s="121">
        <f t="shared" si="326"/>
        <v>0</v>
      </c>
      <c r="Q1700" s="121">
        <f t="shared" si="327"/>
        <v>0</v>
      </c>
      <c r="R1700" s="122">
        <f t="shared" si="328"/>
        <v>24</v>
      </c>
      <c r="S1700" s="120">
        <f t="shared" si="329"/>
        <v>1</v>
      </c>
      <c r="T1700" s="120">
        <f t="shared" si="330"/>
        <v>1</v>
      </c>
      <c r="U1700" s="149"/>
      <c r="V1700" s="142">
        <f>+IF(M1700&lt;&gt;0,($L1700*(Lister!$F$11+Lister!$F$10*($K1700+1000)/1000)+($J1700-$L1700)*Lister!$F$9)*1.05/$M1700/60,0)</f>
        <v>0</v>
      </c>
      <c r="W1700" s="142"/>
      <c r="X1700" s="158">
        <f t="shared" si="323"/>
        <v>0</v>
      </c>
      <c r="Y1700" s="121">
        <f t="shared" si="331"/>
        <v>0</v>
      </c>
      <c r="Z1700" s="121">
        <f t="shared" si="332"/>
        <v>0</v>
      </c>
    </row>
    <row r="1701" spans="6:26" x14ac:dyDescent="0.25">
      <c r="F1701" s="57"/>
      <c r="H1701" s="71"/>
      <c r="I1701" s="70"/>
      <c r="N1701" s="120">
        <f t="shared" si="324"/>
        <v>0</v>
      </c>
      <c r="O1701" s="120">
        <f t="shared" si="325"/>
        <v>0</v>
      </c>
      <c r="P1701" s="121">
        <f t="shared" si="326"/>
        <v>0</v>
      </c>
      <c r="Q1701" s="121">
        <f t="shared" si="327"/>
        <v>0</v>
      </c>
      <c r="R1701" s="122">
        <f t="shared" si="328"/>
        <v>24</v>
      </c>
      <c r="S1701" s="120">
        <f t="shared" si="329"/>
        <v>1</v>
      </c>
      <c r="T1701" s="120">
        <f t="shared" si="330"/>
        <v>1</v>
      </c>
      <c r="U1701" s="149"/>
      <c r="V1701" s="142">
        <f>+IF(M1701&lt;&gt;0,($L1701*(Lister!$F$11+Lister!$F$10*($K1701+1000)/1000)+($J1701-$L1701)*Lister!$F$9)*1.05/$M1701/60,0)</f>
        <v>0</v>
      </c>
      <c r="W1701" s="142"/>
      <c r="X1701" s="158">
        <f t="shared" si="323"/>
        <v>0</v>
      </c>
      <c r="Y1701" s="121">
        <f t="shared" si="331"/>
        <v>0</v>
      </c>
      <c r="Z1701" s="121">
        <f t="shared" si="332"/>
        <v>0</v>
      </c>
    </row>
    <row r="1702" spans="6:26" x14ac:dyDescent="0.25">
      <c r="F1702" s="57"/>
      <c r="H1702" s="71"/>
      <c r="I1702" s="70"/>
      <c r="N1702" s="120">
        <f t="shared" si="324"/>
        <v>0</v>
      </c>
      <c r="O1702" s="120">
        <f t="shared" si="325"/>
        <v>0</v>
      </c>
      <c r="P1702" s="121">
        <f t="shared" si="326"/>
        <v>0</v>
      </c>
      <c r="Q1702" s="121">
        <f t="shared" si="327"/>
        <v>0</v>
      </c>
      <c r="R1702" s="122">
        <f t="shared" si="328"/>
        <v>24</v>
      </c>
      <c r="S1702" s="120">
        <f t="shared" si="329"/>
        <v>1</v>
      </c>
      <c r="T1702" s="120">
        <f t="shared" si="330"/>
        <v>1</v>
      </c>
      <c r="U1702" s="149"/>
      <c r="V1702" s="142">
        <f>+IF(M1702&lt;&gt;0,($L1702*(Lister!$F$11+Lister!$F$10*($K1702+1000)/1000)+($J1702-$L1702)*Lister!$F$9)*1.05/$M1702/60,0)</f>
        <v>0</v>
      </c>
      <c r="W1702" s="142"/>
      <c r="X1702" s="158">
        <f t="shared" si="323"/>
        <v>0</v>
      </c>
      <c r="Y1702" s="121">
        <f t="shared" si="331"/>
        <v>0</v>
      </c>
      <c r="Z1702" s="121">
        <f t="shared" si="332"/>
        <v>0</v>
      </c>
    </row>
    <row r="1703" spans="6:26" x14ac:dyDescent="0.25">
      <c r="F1703" s="57"/>
      <c r="H1703" s="71"/>
      <c r="I1703" s="70"/>
      <c r="N1703" s="120">
        <f t="shared" si="324"/>
        <v>0</v>
      </c>
      <c r="O1703" s="120">
        <f t="shared" si="325"/>
        <v>0</v>
      </c>
      <c r="P1703" s="121">
        <f t="shared" si="326"/>
        <v>0</v>
      </c>
      <c r="Q1703" s="121">
        <f t="shared" si="327"/>
        <v>0</v>
      </c>
      <c r="R1703" s="122">
        <f t="shared" si="328"/>
        <v>24</v>
      </c>
      <c r="S1703" s="120">
        <f t="shared" si="329"/>
        <v>1</v>
      </c>
      <c r="T1703" s="120">
        <f t="shared" si="330"/>
        <v>1</v>
      </c>
      <c r="U1703" s="149"/>
      <c r="V1703" s="142">
        <f>+IF(M1703&lt;&gt;0,($L1703*(Lister!$F$11+Lister!$F$10*($K1703+1000)/1000)+($J1703-$L1703)*Lister!$F$9)*1.05/$M1703/60,0)</f>
        <v>0</v>
      </c>
      <c r="W1703" s="142"/>
      <c r="X1703" s="158">
        <f t="shared" si="323"/>
        <v>0</v>
      </c>
      <c r="Y1703" s="121">
        <f t="shared" si="331"/>
        <v>0</v>
      </c>
      <c r="Z1703" s="121">
        <f t="shared" si="332"/>
        <v>0</v>
      </c>
    </row>
    <row r="1704" spans="6:26" x14ac:dyDescent="0.25">
      <c r="F1704" s="57"/>
      <c r="H1704" s="71"/>
      <c r="I1704" s="70"/>
      <c r="N1704" s="120">
        <f t="shared" si="324"/>
        <v>0</v>
      </c>
      <c r="O1704" s="120">
        <f t="shared" si="325"/>
        <v>0</v>
      </c>
      <c r="P1704" s="121">
        <f t="shared" si="326"/>
        <v>0</v>
      </c>
      <c r="Q1704" s="121">
        <f t="shared" si="327"/>
        <v>0</v>
      </c>
      <c r="R1704" s="122">
        <f t="shared" si="328"/>
        <v>24</v>
      </c>
      <c r="S1704" s="120">
        <f t="shared" si="329"/>
        <v>1</v>
      </c>
      <c r="T1704" s="120">
        <f t="shared" si="330"/>
        <v>1</v>
      </c>
      <c r="U1704" s="149"/>
      <c r="V1704" s="142">
        <f>+IF(M1704&lt;&gt;0,($L1704*(Lister!$F$11+Lister!$F$10*($K1704+1000)/1000)+($J1704-$L1704)*Lister!$F$9)*1.05/$M1704/60,0)</f>
        <v>0</v>
      </c>
      <c r="W1704" s="142"/>
      <c r="X1704" s="158">
        <f t="shared" si="323"/>
        <v>0</v>
      </c>
      <c r="Y1704" s="121">
        <f t="shared" si="331"/>
        <v>0</v>
      </c>
      <c r="Z1704" s="121">
        <f t="shared" si="332"/>
        <v>0</v>
      </c>
    </row>
    <row r="1705" spans="6:26" x14ac:dyDescent="0.25">
      <c r="F1705" s="57"/>
      <c r="H1705" s="71"/>
      <c r="I1705" s="70"/>
      <c r="N1705" s="120">
        <f t="shared" si="324"/>
        <v>0</v>
      </c>
      <c r="O1705" s="120">
        <f t="shared" si="325"/>
        <v>0</v>
      </c>
      <c r="P1705" s="121">
        <f t="shared" si="326"/>
        <v>0</v>
      </c>
      <c r="Q1705" s="121">
        <f t="shared" si="327"/>
        <v>0</v>
      </c>
      <c r="R1705" s="122">
        <f t="shared" si="328"/>
        <v>24</v>
      </c>
      <c r="S1705" s="120">
        <f t="shared" si="329"/>
        <v>1</v>
      </c>
      <c r="T1705" s="120">
        <f t="shared" si="330"/>
        <v>1</v>
      </c>
      <c r="U1705" s="149"/>
      <c r="V1705" s="142">
        <f>+IF(M1705&lt;&gt;0,($L1705*(Lister!$F$11+Lister!$F$10*($K1705+1000)/1000)+($J1705-$L1705)*Lister!$F$9)*1.05/$M1705/60,0)</f>
        <v>0</v>
      </c>
      <c r="W1705" s="142"/>
      <c r="X1705" s="158">
        <f t="shared" si="323"/>
        <v>0</v>
      </c>
      <c r="Y1705" s="121">
        <f t="shared" si="331"/>
        <v>0</v>
      </c>
      <c r="Z1705" s="121">
        <f t="shared" si="332"/>
        <v>0</v>
      </c>
    </row>
    <row r="1706" spans="6:26" x14ac:dyDescent="0.25">
      <c r="F1706" s="57"/>
      <c r="H1706" s="71"/>
      <c r="I1706" s="70"/>
      <c r="N1706" s="120">
        <f t="shared" si="324"/>
        <v>0</v>
      </c>
      <c r="O1706" s="120">
        <f t="shared" si="325"/>
        <v>0</v>
      </c>
      <c r="P1706" s="121">
        <f t="shared" si="326"/>
        <v>0</v>
      </c>
      <c r="Q1706" s="121">
        <f t="shared" si="327"/>
        <v>0</v>
      </c>
      <c r="R1706" s="122">
        <f t="shared" si="328"/>
        <v>24</v>
      </c>
      <c r="S1706" s="120">
        <f t="shared" si="329"/>
        <v>1</v>
      </c>
      <c r="T1706" s="120">
        <f t="shared" si="330"/>
        <v>1</v>
      </c>
      <c r="U1706" s="149"/>
      <c r="V1706" s="142">
        <f>+IF(M1706&lt;&gt;0,($L1706*(Lister!$F$11+Lister!$F$10*($K1706+1000)/1000)+($J1706-$L1706)*Lister!$F$9)*1.05/$M1706/60,0)</f>
        <v>0</v>
      </c>
      <c r="W1706" s="142"/>
      <c r="X1706" s="158">
        <f t="shared" si="323"/>
        <v>0</v>
      </c>
      <c r="Y1706" s="121">
        <f t="shared" si="331"/>
        <v>0</v>
      </c>
      <c r="Z1706" s="121">
        <f t="shared" si="332"/>
        <v>0</v>
      </c>
    </row>
    <row r="1707" spans="6:26" x14ac:dyDescent="0.25">
      <c r="F1707" s="57"/>
      <c r="H1707" s="71"/>
      <c r="I1707" s="70"/>
      <c r="N1707" s="120">
        <f t="shared" si="324"/>
        <v>0</v>
      </c>
      <c r="O1707" s="120">
        <f t="shared" si="325"/>
        <v>0</v>
      </c>
      <c r="P1707" s="121">
        <f t="shared" si="326"/>
        <v>0</v>
      </c>
      <c r="Q1707" s="121">
        <f t="shared" si="327"/>
        <v>0</v>
      </c>
      <c r="R1707" s="122">
        <f t="shared" si="328"/>
        <v>24</v>
      </c>
      <c r="S1707" s="120">
        <f t="shared" si="329"/>
        <v>1</v>
      </c>
      <c r="T1707" s="120">
        <f t="shared" si="330"/>
        <v>1</v>
      </c>
      <c r="U1707" s="149"/>
      <c r="V1707" s="142">
        <f>+IF(M1707&lt;&gt;0,($L1707*(Lister!$F$11+Lister!$F$10*($K1707+1000)/1000)+($J1707-$L1707)*Lister!$F$9)*1.05/$M1707/60,0)</f>
        <v>0</v>
      </c>
      <c r="W1707" s="142"/>
      <c r="X1707" s="158">
        <f t="shared" si="323"/>
        <v>0</v>
      </c>
      <c r="Y1707" s="121">
        <f t="shared" si="331"/>
        <v>0</v>
      </c>
      <c r="Z1707" s="121">
        <f t="shared" si="332"/>
        <v>0</v>
      </c>
    </row>
    <row r="1708" spans="6:26" x14ac:dyDescent="0.25">
      <c r="F1708" s="57"/>
      <c r="H1708" s="71"/>
      <c r="I1708" s="70"/>
      <c r="N1708" s="120">
        <f t="shared" si="324"/>
        <v>0</v>
      </c>
      <c r="O1708" s="120">
        <f t="shared" si="325"/>
        <v>0</v>
      </c>
      <c r="P1708" s="121">
        <f t="shared" si="326"/>
        <v>0</v>
      </c>
      <c r="Q1708" s="121">
        <f t="shared" si="327"/>
        <v>0</v>
      </c>
      <c r="R1708" s="122">
        <f t="shared" si="328"/>
        <v>24</v>
      </c>
      <c r="S1708" s="120">
        <f t="shared" si="329"/>
        <v>1</v>
      </c>
      <c r="T1708" s="120">
        <f t="shared" si="330"/>
        <v>1</v>
      </c>
      <c r="U1708" s="149"/>
      <c r="V1708" s="142">
        <f>+IF(M1708&lt;&gt;0,($L1708*(Lister!$F$11+Lister!$F$10*($K1708+1000)/1000)+($J1708-$L1708)*Lister!$F$9)*1.05/$M1708/60,0)</f>
        <v>0</v>
      </c>
      <c r="W1708" s="142"/>
      <c r="X1708" s="158">
        <f t="shared" si="323"/>
        <v>0</v>
      </c>
      <c r="Y1708" s="121">
        <f t="shared" si="331"/>
        <v>0</v>
      </c>
      <c r="Z1708" s="121">
        <f t="shared" si="332"/>
        <v>0</v>
      </c>
    </row>
    <row r="1709" spans="6:26" x14ac:dyDescent="0.25">
      <c r="F1709" s="57"/>
      <c r="H1709" s="71"/>
      <c r="I1709" s="70"/>
      <c r="N1709" s="120">
        <f t="shared" si="324"/>
        <v>0</v>
      </c>
      <c r="O1709" s="120">
        <f t="shared" si="325"/>
        <v>0</v>
      </c>
      <c r="P1709" s="121">
        <f t="shared" si="326"/>
        <v>0</v>
      </c>
      <c r="Q1709" s="121">
        <f t="shared" si="327"/>
        <v>0</v>
      </c>
      <c r="R1709" s="122">
        <f t="shared" si="328"/>
        <v>24</v>
      </c>
      <c r="S1709" s="120">
        <f t="shared" si="329"/>
        <v>1</v>
      </c>
      <c r="T1709" s="120">
        <f t="shared" si="330"/>
        <v>1</v>
      </c>
      <c r="U1709" s="149"/>
      <c r="V1709" s="142">
        <f>+IF(M1709&lt;&gt;0,($L1709*(Lister!$F$11+Lister!$F$10*($K1709+1000)/1000)+($J1709-$L1709)*Lister!$F$9)*1.05/$M1709/60,0)</f>
        <v>0</v>
      </c>
      <c r="W1709" s="142"/>
      <c r="X1709" s="158">
        <f t="shared" si="323"/>
        <v>0</v>
      </c>
      <c r="Y1709" s="121">
        <f t="shared" si="331"/>
        <v>0</v>
      </c>
      <c r="Z1709" s="121">
        <f t="shared" si="332"/>
        <v>0</v>
      </c>
    </row>
    <row r="1710" spans="6:26" x14ac:dyDescent="0.25">
      <c r="F1710" s="57"/>
      <c r="H1710" s="71"/>
      <c r="I1710" s="70"/>
      <c r="N1710" s="120">
        <f t="shared" si="324"/>
        <v>0</v>
      </c>
      <c r="O1710" s="120">
        <f t="shared" si="325"/>
        <v>0</v>
      </c>
      <c r="P1710" s="121">
        <f t="shared" si="326"/>
        <v>0</v>
      </c>
      <c r="Q1710" s="121">
        <f t="shared" si="327"/>
        <v>0</v>
      </c>
      <c r="R1710" s="122">
        <f t="shared" si="328"/>
        <v>24</v>
      </c>
      <c r="S1710" s="120">
        <f t="shared" si="329"/>
        <v>1</v>
      </c>
      <c r="T1710" s="120">
        <f t="shared" si="330"/>
        <v>1</v>
      </c>
      <c r="U1710" s="149"/>
      <c r="V1710" s="142">
        <f>+IF(M1710&lt;&gt;0,($L1710*(Lister!$F$11+Lister!$F$10*($K1710+1000)/1000)+($J1710-$L1710)*Lister!$F$9)*1.05/$M1710/60,0)</f>
        <v>0</v>
      </c>
      <c r="W1710" s="142"/>
      <c r="X1710" s="158">
        <f t="shared" si="323"/>
        <v>0</v>
      </c>
      <c r="Y1710" s="121">
        <f t="shared" si="331"/>
        <v>0</v>
      </c>
      <c r="Z1710" s="121">
        <f t="shared" si="332"/>
        <v>0</v>
      </c>
    </row>
    <row r="1711" spans="6:26" x14ac:dyDescent="0.25">
      <c r="F1711" s="57"/>
      <c r="H1711" s="71"/>
      <c r="I1711" s="70"/>
      <c r="N1711" s="120">
        <f t="shared" si="324"/>
        <v>0</v>
      </c>
      <c r="O1711" s="120">
        <f t="shared" si="325"/>
        <v>0</v>
      </c>
      <c r="P1711" s="121">
        <f t="shared" si="326"/>
        <v>0</v>
      </c>
      <c r="Q1711" s="121">
        <f t="shared" si="327"/>
        <v>0</v>
      </c>
      <c r="R1711" s="122">
        <f t="shared" si="328"/>
        <v>24</v>
      </c>
      <c r="S1711" s="120">
        <f t="shared" si="329"/>
        <v>1</v>
      </c>
      <c r="T1711" s="120">
        <f t="shared" si="330"/>
        <v>1</v>
      </c>
      <c r="U1711" s="149"/>
      <c r="V1711" s="142">
        <f>+IF(M1711&lt;&gt;0,($L1711*(Lister!$F$11+Lister!$F$10*($K1711+1000)/1000)+($J1711-$L1711)*Lister!$F$9)*1.05/$M1711/60,0)</f>
        <v>0</v>
      </c>
      <c r="W1711" s="142"/>
      <c r="X1711" s="158">
        <f t="shared" si="323"/>
        <v>0</v>
      </c>
      <c r="Y1711" s="121">
        <f t="shared" si="331"/>
        <v>0</v>
      </c>
      <c r="Z1711" s="121">
        <f t="shared" si="332"/>
        <v>0</v>
      </c>
    </row>
    <row r="1712" spans="6:26" x14ac:dyDescent="0.25">
      <c r="F1712" s="57"/>
      <c r="H1712" s="71"/>
      <c r="I1712" s="70"/>
      <c r="N1712" s="120">
        <f t="shared" si="324"/>
        <v>0</v>
      </c>
      <c r="O1712" s="120">
        <f t="shared" si="325"/>
        <v>0</v>
      </c>
      <c r="P1712" s="121">
        <f t="shared" si="326"/>
        <v>0</v>
      </c>
      <c r="Q1712" s="121">
        <f t="shared" si="327"/>
        <v>0</v>
      </c>
      <c r="R1712" s="122">
        <f t="shared" si="328"/>
        <v>24</v>
      </c>
      <c r="S1712" s="120">
        <f t="shared" si="329"/>
        <v>1</v>
      </c>
      <c r="T1712" s="120">
        <f t="shared" si="330"/>
        <v>1</v>
      </c>
      <c r="U1712" s="149"/>
      <c r="V1712" s="142">
        <f>+IF(M1712&lt;&gt;0,($L1712*(Lister!$F$11+Lister!$F$10*($K1712+1000)/1000)+($J1712-$L1712)*Lister!$F$9)*1.05/$M1712/60,0)</f>
        <v>0</v>
      </c>
      <c r="W1712" s="142"/>
      <c r="X1712" s="158">
        <f t="shared" si="323"/>
        <v>0</v>
      </c>
      <c r="Y1712" s="121">
        <f t="shared" si="331"/>
        <v>0</v>
      </c>
      <c r="Z1712" s="121">
        <f t="shared" si="332"/>
        <v>0</v>
      </c>
    </row>
    <row r="1713" spans="6:26" x14ac:dyDescent="0.25">
      <c r="F1713" s="57"/>
      <c r="H1713" s="71"/>
      <c r="I1713" s="70"/>
      <c r="N1713" s="120">
        <f t="shared" si="324"/>
        <v>0</v>
      </c>
      <c r="O1713" s="120">
        <f t="shared" si="325"/>
        <v>0</v>
      </c>
      <c r="P1713" s="121">
        <f t="shared" si="326"/>
        <v>0</v>
      </c>
      <c r="Q1713" s="121">
        <f t="shared" si="327"/>
        <v>0</v>
      </c>
      <c r="R1713" s="122">
        <f t="shared" si="328"/>
        <v>24</v>
      </c>
      <c r="S1713" s="120">
        <f t="shared" si="329"/>
        <v>1</v>
      </c>
      <c r="T1713" s="120">
        <f t="shared" si="330"/>
        <v>1</v>
      </c>
      <c r="U1713" s="149"/>
      <c r="V1713" s="142">
        <f>+IF(M1713&lt;&gt;0,($L1713*(Lister!$F$11+Lister!$F$10*($K1713+1000)/1000)+($J1713-$L1713)*Lister!$F$9)*1.05/$M1713/60,0)</f>
        <v>0</v>
      </c>
      <c r="W1713" s="142"/>
      <c r="X1713" s="158">
        <f t="shared" si="323"/>
        <v>0</v>
      </c>
      <c r="Y1713" s="121">
        <f t="shared" si="331"/>
        <v>0</v>
      </c>
      <c r="Z1713" s="121">
        <f t="shared" si="332"/>
        <v>0</v>
      </c>
    </row>
    <row r="1714" spans="6:26" x14ac:dyDescent="0.25">
      <c r="F1714" s="57"/>
      <c r="H1714" s="71"/>
      <c r="I1714" s="70"/>
      <c r="N1714" s="120">
        <f t="shared" si="324"/>
        <v>0</v>
      </c>
      <c r="O1714" s="120">
        <f t="shared" si="325"/>
        <v>0</v>
      </c>
      <c r="P1714" s="121">
        <f t="shared" si="326"/>
        <v>0</v>
      </c>
      <c r="Q1714" s="121">
        <f t="shared" si="327"/>
        <v>0</v>
      </c>
      <c r="R1714" s="122">
        <f t="shared" si="328"/>
        <v>24</v>
      </c>
      <c r="S1714" s="120">
        <f t="shared" si="329"/>
        <v>1</v>
      </c>
      <c r="T1714" s="120">
        <f t="shared" si="330"/>
        <v>1</v>
      </c>
      <c r="U1714" s="149"/>
      <c r="V1714" s="142">
        <f>+IF(M1714&lt;&gt;0,($L1714*(Lister!$F$11+Lister!$F$10*($K1714+1000)/1000)+($J1714-$L1714)*Lister!$F$9)*1.05/$M1714/60,0)</f>
        <v>0</v>
      </c>
      <c r="W1714" s="142"/>
      <c r="X1714" s="158">
        <f t="shared" si="323"/>
        <v>0</v>
      </c>
      <c r="Y1714" s="121">
        <f t="shared" si="331"/>
        <v>0</v>
      </c>
      <c r="Z1714" s="121">
        <f t="shared" si="332"/>
        <v>0</v>
      </c>
    </row>
    <row r="1715" spans="6:26" x14ac:dyDescent="0.25">
      <c r="F1715" s="57"/>
      <c r="H1715" s="71"/>
      <c r="I1715" s="70"/>
      <c r="N1715" s="120">
        <f t="shared" si="324"/>
        <v>0</v>
      </c>
      <c r="O1715" s="120">
        <f t="shared" si="325"/>
        <v>0</v>
      </c>
      <c r="P1715" s="121">
        <f t="shared" si="326"/>
        <v>0</v>
      </c>
      <c r="Q1715" s="121">
        <f t="shared" si="327"/>
        <v>0</v>
      </c>
      <c r="R1715" s="122">
        <f t="shared" si="328"/>
        <v>24</v>
      </c>
      <c r="S1715" s="120">
        <f t="shared" si="329"/>
        <v>1</v>
      </c>
      <c r="T1715" s="120">
        <f t="shared" si="330"/>
        <v>1</v>
      </c>
      <c r="U1715" s="149"/>
      <c r="V1715" s="142">
        <f>+IF(M1715&lt;&gt;0,($L1715*(Lister!$F$11+Lister!$F$10*($K1715+1000)/1000)+($J1715-$L1715)*Lister!$F$9)*1.05/$M1715/60,0)</f>
        <v>0</v>
      </c>
      <c r="W1715" s="142"/>
      <c r="X1715" s="158">
        <f t="shared" si="323"/>
        <v>0</v>
      </c>
      <c r="Y1715" s="121">
        <f t="shared" si="331"/>
        <v>0</v>
      </c>
      <c r="Z1715" s="121">
        <f t="shared" si="332"/>
        <v>0</v>
      </c>
    </row>
    <row r="1716" spans="6:26" x14ac:dyDescent="0.25">
      <c r="F1716" s="57"/>
      <c r="H1716" s="71"/>
      <c r="I1716" s="70"/>
      <c r="N1716" s="120">
        <f t="shared" si="324"/>
        <v>0</v>
      </c>
      <c r="O1716" s="120">
        <f t="shared" si="325"/>
        <v>0</v>
      </c>
      <c r="P1716" s="121">
        <f t="shared" si="326"/>
        <v>0</v>
      </c>
      <c r="Q1716" s="121">
        <f t="shared" si="327"/>
        <v>0</v>
      </c>
      <c r="R1716" s="122">
        <f t="shared" si="328"/>
        <v>24</v>
      </c>
      <c r="S1716" s="120">
        <f t="shared" si="329"/>
        <v>1</v>
      </c>
      <c r="T1716" s="120">
        <f t="shared" si="330"/>
        <v>1</v>
      </c>
      <c r="U1716" s="149"/>
      <c r="V1716" s="142">
        <f>+IF(M1716&lt;&gt;0,($L1716*(Lister!$F$11+Lister!$F$10*($K1716+1000)/1000)+($J1716-$L1716)*Lister!$F$9)*1.05/$M1716/60,0)</f>
        <v>0</v>
      </c>
      <c r="W1716" s="142"/>
      <c r="X1716" s="158">
        <f t="shared" si="323"/>
        <v>0</v>
      </c>
      <c r="Y1716" s="121">
        <f t="shared" si="331"/>
        <v>0</v>
      </c>
      <c r="Z1716" s="121">
        <f t="shared" si="332"/>
        <v>0</v>
      </c>
    </row>
    <row r="1717" spans="6:26" x14ac:dyDescent="0.25">
      <c r="F1717" s="57"/>
      <c r="H1717" s="71"/>
      <c r="I1717" s="70"/>
      <c r="N1717" s="120">
        <f t="shared" si="324"/>
        <v>0</v>
      </c>
      <c r="O1717" s="120">
        <f t="shared" si="325"/>
        <v>0</v>
      </c>
      <c r="P1717" s="121">
        <f t="shared" si="326"/>
        <v>0</v>
      </c>
      <c r="Q1717" s="121">
        <f t="shared" si="327"/>
        <v>0</v>
      </c>
      <c r="R1717" s="122">
        <f t="shared" si="328"/>
        <v>24</v>
      </c>
      <c r="S1717" s="120">
        <f t="shared" si="329"/>
        <v>1</v>
      </c>
      <c r="T1717" s="120">
        <f t="shared" si="330"/>
        <v>1</v>
      </c>
      <c r="U1717" s="149"/>
      <c r="V1717" s="142">
        <f>+IF(M1717&lt;&gt;0,($L1717*(Lister!$F$11+Lister!$F$10*($K1717+1000)/1000)+($J1717-$L1717)*Lister!$F$9)*1.05/$M1717/60,0)</f>
        <v>0</v>
      </c>
      <c r="W1717" s="142"/>
      <c r="X1717" s="158">
        <f t="shared" si="323"/>
        <v>0</v>
      </c>
      <c r="Y1717" s="121">
        <f t="shared" si="331"/>
        <v>0</v>
      </c>
      <c r="Z1717" s="121">
        <f t="shared" si="332"/>
        <v>0</v>
      </c>
    </row>
    <row r="1718" spans="6:26" x14ac:dyDescent="0.25">
      <c r="F1718" s="57"/>
      <c r="H1718" s="71"/>
      <c r="I1718" s="70"/>
      <c r="N1718" s="120">
        <f t="shared" si="324"/>
        <v>0</v>
      </c>
      <c r="O1718" s="120">
        <f t="shared" si="325"/>
        <v>0</v>
      </c>
      <c r="P1718" s="121">
        <f t="shared" si="326"/>
        <v>0</v>
      </c>
      <c r="Q1718" s="121">
        <f t="shared" si="327"/>
        <v>0</v>
      </c>
      <c r="R1718" s="122">
        <f t="shared" si="328"/>
        <v>24</v>
      </c>
      <c r="S1718" s="120">
        <f t="shared" si="329"/>
        <v>1</v>
      </c>
      <c r="T1718" s="120">
        <f t="shared" si="330"/>
        <v>1</v>
      </c>
      <c r="U1718" s="149"/>
      <c r="V1718" s="142">
        <f>+IF(M1718&lt;&gt;0,($L1718*(Lister!$F$11+Lister!$F$10*($K1718+1000)/1000)+($J1718-$L1718)*Lister!$F$9)*1.05/$M1718/60,0)</f>
        <v>0</v>
      </c>
      <c r="W1718" s="142"/>
      <c r="X1718" s="158">
        <f t="shared" si="323"/>
        <v>0</v>
      </c>
      <c r="Y1718" s="121">
        <f t="shared" si="331"/>
        <v>0</v>
      </c>
      <c r="Z1718" s="121">
        <f t="shared" si="332"/>
        <v>0</v>
      </c>
    </row>
    <row r="1719" spans="6:26" x14ac:dyDescent="0.25">
      <c r="F1719" s="57"/>
      <c r="H1719" s="71"/>
      <c r="I1719" s="70"/>
      <c r="N1719" s="120">
        <f t="shared" si="324"/>
        <v>0</v>
      </c>
      <c r="O1719" s="120">
        <f t="shared" si="325"/>
        <v>0</v>
      </c>
      <c r="P1719" s="121">
        <f t="shared" si="326"/>
        <v>0</v>
      </c>
      <c r="Q1719" s="121">
        <f t="shared" si="327"/>
        <v>0</v>
      </c>
      <c r="R1719" s="122">
        <f t="shared" si="328"/>
        <v>24</v>
      </c>
      <c r="S1719" s="120">
        <f t="shared" si="329"/>
        <v>1</v>
      </c>
      <c r="T1719" s="120">
        <f t="shared" si="330"/>
        <v>1</v>
      </c>
      <c r="U1719" s="149"/>
      <c r="V1719" s="142">
        <f>+IF(M1719&lt;&gt;0,($L1719*(Lister!$F$11+Lister!$F$10*($K1719+1000)/1000)+($J1719-$L1719)*Lister!$F$9)*1.05/$M1719/60,0)</f>
        <v>0</v>
      </c>
      <c r="W1719" s="142"/>
      <c r="X1719" s="158">
        <f t="shared" si="323"/>
        <v>0</v>
      </c>
      <c r="Y1719" s="121">
        <f t="shared" si="331"/>
        <v>0</v>
      </c>
      <c r="Z1719" s="121">
        <f t="shared" si="332"/>
        <v>0</v>
      </c>
    </row>
    <row r="1720" spans="6:26" x14ac:dyDescent="0.25">
      <c r="F1720" s="57"/>
      <c r="H1720" s="71"/>
      <c r="I1720" s="70"/>
      <c r="N1720" s="120">
        <f t="shared" si="324"/>
        <v>0</v>
      </c>
      <c r="O1720" s="120">
        <f t="shared" si="325"/>
        <v>0</v>
      </c>
      <c r="P1720" s="121">
        <f t="shared" si="326"/>
        <v>0</v>
      </c>
      <c r="Q1720" s="121">
        <f t="shared" si="327"/>
        <v>0</v>
      </c>
      <c r="R1720" s="122">
        <f t="shared" si="328"/>
        <v>24</v>
      </c>
      <c r="S1720" s="120">
        <f t="shared" si="329"/>
        <v>1</v>
      </c>
      <c r="T1720" s="120">
        <f t="shared" si="330"/>
        <v>1</v>
      </c>
      <c r="U1720" s="149"/>
      <c r="V1720" s="142">
        <f>+IF(M1720&lt;&gt;0,($L1720*(Lister!$F$11+Lister!$F$10*($K1720+1000)/1000)+($J1720-$L1720)*Lister!$F$9)*1.05/$M1720/60,0)</f>
        <v>0</v>
      </c>
      <c r="W1720" s="142"/>
      <c r="X1720" s="158">
        <f t="shared" si="323"/>
        <v>0</v>
      </c>
      <c r="Y1720" s="121">
        <f t="shared" si="331"/>
        <v>0</v>
      </c>
      <c r="Z1720" s="121">
        <f t="shared" si="332"/>
        <v>0</v>
      </c>
    </row>
    <row r="1721" spans="6:26" x14ac:dyDescent="0.25">
      <c r="F1721" s="57"/>
      <c r="H1721" s="71"/>
      <c r="I1721" s="70"/>
      <c r="N1721" s="120">
        <f t="shared" si="324"/>
        <v>0</v>
      </c>
      <c r="O1721" s="120">
        <f t="shared" si="325"/>
        <v>0</v>
      </c>
      <c r="P1721" s="121">
        <f t="shared" si="326"/>
        <v>0</v>
      </c>
      <c r="Q1721" s="121">
        <f t="shared" si="327"/>
        <v>0</v>
      </c>
      <c r="R1721" s="122">
        <f t="shared" si="328"/>
        <v>24</v>
      </c>
      <c r="S1721" s="120">
        <f t="shared" si="329"/>
        <v>1</v>
      </c>
      <c r="T1721" s="120">
        <f t="shared" si="330"/>
        <v>1</v>
      </c>
      <c r="U1721" s="149"/>
      <c r="V1721" s="142">
        <f>+IF(M1721&lt;&gt;0,($L1721*(Lister!$F$11+Lister!$F$10*($K1721+1000)/1000)+($J1721-$L1721)*Lister!$F$9)*1.05/$M1721/60,0)</f>
        <v>0</v>
      </c>
      <c r="W1721" s="142"/>
      <c r="X1721" s="158">
        <f t="shared" si="323"/>
        <v>0</v>
      </c>
      <c r="Y1721" s="121">
        <f t="shared" si="331"/>
        <v>0</v>
      </c>
      <c r="Z1721" s="121">
        <f t="shared" si="332"/>
        <v>0</v>
      </c>
    </row>
    <row r="1722" spans="6:26" x14ac:dyDescent="0.25">
      <c r="F1722" s="57"/>
      <c r="H1722" s="71"/>
      <c r="I1722" s="70"/>
      <c r="N1722" s="120">
        <f t="shared" si="324"/>
        <v>0</v>
      </c>
      <c r="O1722" s="120">
        <f t="shared" si="325"/>
        <v>0</v>
      </c>
      <c r="P1722" s="121">
        <f t="shared" si="326"/>
        <v>0</v>
      </c>
      <c r="Q1722" s="121">
        <f t="shared" si="327"/>
        <v>0</v>
      </c>
      <c r="R1722" s="122">
        <f t="shared" si="328"/>
        <v>24</v>
      </c>
      <c r="S1722" s="120">
        <f t="shared" si="329"/>
        <v>1</v>
      </c>
      <c r="T1722" s="120">
        <f t="shared" si="330"/>
        <v>1</v>
      </c>
      <c r="U1722" s="149"/>
      <c r="V1722" s="142">
        <f>+IF(M1722&lt;&gt;0,($L1722*(Lister!$F$11+Lister!$F$10*($K1722+1000)/1000)+($J1722-$L1722)*Lister!$F$9)*1.05/$M1722/60,0)</f>
        <v>0</v>
      </c>
      <c r="W1722" s="142"/>
      <c r="X1722" s="158">
        <f t="shared" si="323"/>
        <v>0</v>
      </c>
      <c r="Y1722" s="121">
        <f t="shared" si="331"/>
        <v>0</v>
      </c>
      <c r="Z1722" s="121">
        <f t="shared" si="332"/>
        <v>0</v>
      </c>
    </row>
    <row r="1723" spans="6:26" x14ac:dyDescent="0.25">
      <c r="F1723" s="57"/>
      <c r="H1723" s="71"/>
      <c r="I1723" s="70"/>
      <c r="N1723" s="120">
        <f t="shared" si="324"/>
        <v>0</v>
      </c>
      <c r="O1723" s="120">
        <f t="shared" si="325"/>
        <v>0</v>
      </c>
      <c r="P1723" s="121">
        <f t="shared" si="326"/>
        <v>0</v>
      </c>
      <c r="Q1723" s="121">
        <f t="shared" si="327"/>
        <v>0</v>
      </c>
      <c r="R1723" s="122">
        <f t="shared" si="328"/>
        <v>24</v>
      </c>
      <c r="S1723" s="120">
        <f t="shared" si="329"/>
        <v>1</v>
      </c>
      <c r="T1723" s="120">
        <f t="shared" si="330"/>
        <v>1</v>
      </c>
      <c r="U1723" s="149"/>
      <c r="V1723" s="142">
        <f>+IF(M1723&lt;&gt;0,($L1723*(Lister!$F$11+Lister!$F$10*($K1723+1000)/1000)+($J1723-$L1723)*Lister!$F$9)*1.05/$M1723/60,0)</f>
        <v>0</v>
      </c>
      <c r="W1723" s="142"/>
      <c r="X1723" s="158">
        <f t="shared" si="323"/>
        <v>0</v>
      </c>
      <c r="Y1723" s="121">
        <f t="shared" si="331"/>
        <v>0</v>
      </c>
      <c r="Z1723" s="121">
        <f t="shared" si="332"/>
        <v>0</v>
      </c>
    </row>
    <row r="1724" spans="6:26" x14ac:dyDescent="0.25">
      <c r="F1724" s="57"/>
      <c r="H1724" s="71"/>
      <c r="I1724" s="70"/>
      <c r="N1724" s="120">
        <f t="shared" si="324"/>
        <v>0</v>
      </c>
      <c r="O1724" s="120">
        <f t="shared" si="325"/>
        <v>0</v>
      </c>
      <c r="P1724" s="121">
        <f t="shared" si="326"/>
        <v>0</v>
      </c>
      <c r="Q1724" s="121">
        <f t="shared" si="327"/>
        <v>0</v>
      </c>
      <c r="R1724" s="122">
        <f t="shared" si="328"/>
        <v>24</v>
      </c>
      <c r="S1724" s="120">
        <f t="shared" si="329"/>
        <v>1</v>
      </c>
      <c r="T1724" s="120">
        <f t="shared" si="330"/>
        <v>1</v>
      </c>
      <c r="U1724" s="149"/>
      <c r="V1724" s="142">
        <f>+IF(M1724&lt;&gt;0,($L1724*(Lister!$F$11+Lister!$F$10*($K1724+1000)/1000)+($J1724-$L1724)*Lister!$F$9)*1.05/$M1724/60,0)</f>
        <v>0</v>
      </c>
      <c r="W1724" s="142"/>
      <c r="X1724" s="158">
        <f t="shared" si="323"/>
        <v>0</v>
      </c>
      <c r="Y1724" s="121">
        <f t="shared" si="331"/>
        <v>0</v>
      </c>
      <c r="Z1724" s="121">
        <f t="shared" si="332"/>
        <v>0</v>
      </c>
    </row>
    <row r="1725" spans="6:26" x14ac:dyDescent="0.25">
      <c r="F1725" s="57"/>
      <c r="H1725" s="71"/>
      <c r="I1725" s="70"/>
      <c r="N1725" s="64">
        <f t="shared" ref="N1725:N1734" si="333">J1725*K1725/1000</f>
        <v>0</v>
      </c>
      <c r="O1725" s="64">
        <f>+J1725/R1725/3600*Lister!$A$3</f>
        <v>0</v>
      </c>
      <c r="P1725" s="65">
        <f t="shared" ref="P1725:P1734" si="334">K1725*O1725/1000</f>
        <v>0</v>
      </c>
      <c r="Q1725" s="65" t="e">
        <f t="shared" ref="Q1725:Q1734" si="335">+M1725/O1725</f>
        <v>#DIV/0!</v>
      </c>
      <c r="R1725" s="83">
        <f t="shared" ref="R1725:R1734" si="336">+(H1725-G1725+1)*24</f>
        <v>24</v>
      </c>
      <c r="S1725" s="64">
        <f t="shared" ref="S1725:S1734" si="337">+(I1725-G1725+1)</f>
        <v>1</v>
      </c>
      <c r="T1725" s="64">
        <f t="shared" ref="T1725:T1734" si="338">+(I1725-G1725+1)/(H1725-G1725+1)</f>
        <v>1</v>
      </c>
      <c r="U1725" s="149"/>
      <c r="V1725" s="142">
        <f>+IF(M1725&lt;&gt;0,($L1725*(Lister!$F$11+Lister!$F$10*$K1725/1000)+($J1725-$L1725)*Lister!$F$9)*1.05/$M1725/60,0)</f>
        <v>0</v>
      </c>
      <c r="W1725" s="142"/>
      <c r="X1725" s="158">
        <f t="shared" ref="X1725:X1733" si="339">+V1725/60</f>
        <v>0</v>
      </c>
      <c r="Y1725" s="121" t="e">
        <f t="shared" ref="Y1725:Y1788" si="340">+S1725/V1725</f>
        <v>#DIV/0!</v>
      </c>
      <c r="Z1725" s="121" t="e">
        <f t="shared" ref="Z1725:Z1788" si="341">+T1725/X1725</f>
        <v>#DIV/0!</v>
      </c>
    </row>
    <row r="1726" spans="6:26" x14ac:dyDescent="0.25">
      <c r="F1726" s="57"/>
      <c r="H1726" s="71"/>
      <c r="I1726" s="70"/>
      <c r="N1726" s="64">
        <f t="shared" si="333"/>
        <v>0</v>
      </c>
      <c r="O1726" s="64">
        <f>+J1726/R1726/3600*Lister!$A$3</f>
        <v>0</v>
      </c>
      <c r="P1726" s="65">
        <f t="shared" si="334"/>
        <v>0</v>
      </c>
      <c r="Q1726" s="65" t="e">
        <f t="shared" si="335"/>
        <v>#DIV/0!</v>
      </c>
      <c r="R1726" s="83">
        <f t="shared" si="336"/>
        <v>24</v>
      </c>
      <c r="S1726" s="64">
        <f t="shared" si="337"/>
        <v>1</v>
      </c>
      <c r="T1726" s="64">
        <f t="shared" si="338"/>
        <v>1</v>
      </c>
      <c r="U1726" s="149"/>
      <c r="V1726" s="142">
        <f>+IF(M1726&lt;&gt;0,($L1726*(Lister!$F$11+Lister!$F$10*$K1726/1000)+($J1726-$L1726)*Lister!$F$9)*1.05/$M1726/60,0)</f>
        <v>0</v>
      </c>
      <c r="W1726" s="142"/>
      <c r="X1726" s="158">
        <f t="shared" si="339"/>
        <v>0</v>
      </c>
      <c r="Y1726" s="121" t="e">
        <f t="shared" si="340"/>
        <v>#DIV/0!</v>
      </c>
      <c r="Z1726" s="121" t="e">
        <f t="shared" si="341"/>
        <v>#DIV/0!</v>
      </c>
    </row>
    <row r="1727" spans="6:26" x14ac:dyDescent="0.25">
      <c r="F1727" s="57"/>
      <c r="H1727" s="71"/>
      <c r="I1727" s="70"/>
      <c r="N1727" s="64">
        <f t="shared" si="333"/>
        <v>0</v>
      </c>
      <c r="O1727" s="64">
        <f>+J1727/R1727/3600*Lister!$A$3</f>
        <v>0</v>
      </c>
      <c r="P1727" s="65">
        <f t="shared" si="334"/>
        <v>0</v>
      </c>
      <c r="Q1727" s="65" t="e">
        <f t="shared" si="335"/>
        <v>#DIV/0!</v>
      </c>
      <c r="R1727" s="83">
        <f t="shared" si="336"/>
        <v>24</v>
      </c>
      <c r="S1727" s="64">
        <f t="shared" si="337"/>
        <v>1</v>
      </c>
      <c r="T1727" s="64">
        <f t="shared" si="338"/>
        <v>1</v>
      </c>
      <c r="U1727" s="149"/>
      <c r="V1727" s="142">
        <f>+IF(M1727&lt;&gt;0,($L1727*(Lister!$F$11+Lister!$F$10*$K1727/1000)+($J1727-$L1727)*Lister!$F$9)*1.05/$M1727/60,0)</f>
        <v>0</v>
      </c>
      <c r="W1727" s="142"/>
      <c r="X1727" s="158">
        <f t="shared" si="339"/>
        <v>0</v>
      </c>
      <c r="Y1727" s="121" t="e">
        <f t="shared" si="340"/>
        <v>#DIV/0!</v>
      </c>
      <c r="Z1727" s="121" t="e">
        <f t="shared" si="341"/>
        <v>#DIV/0!</v>
      </c>
    </row>
    <row r="1728" spans="6:26" x14ac:dyDescent="0.25">
      <c r="F1728" s="57"/>
      <c r="H1728" s="71"/>
      <c r="I1728" s="70"/>
      <c r="N1728" s="64">
        <f t="shared" si="333"/>
        <v>0</v>
      </c>
      <c r="O1728" s="64">
        <f>+J1728/R1728/3600*Lister!$A$3</f>
        <v>0</v>
      </c>
      <c r="P1728" s="65">
        <f t="shared" si="334"/>
        <v>0</v>
      </c>
      <c r="Q1728" s="65" t="e">
        <f t="shared" si="335"/>
        <v>#DIV/0!</v>
      </c>
      <c r="R1728" s="83">
        <f t="shared" si="336"/>
        <v>24</v>
      </c>
      <c r="S1728" s="64">
        <f t="shared" si="337"/>
        <v>1</v>
      </c>
      <c r="T1728" s="64">
        <f t="shared" si="338"/>
        <v>1</v>
      </c>
      <c r="U1728" s="149"/>
      <c r="V1728" s="142">
        <f>+IF(M1728&lt;&gt;0,($L1728*(Lister!$F$11+Lister!$F$10*$K1728/1000)+($J1728-$L1728)*Lister!$F$9)*1.05/$M1728/60,0)</f>
        <v>0</v>
      </c>
      <c r="W1728" s="142"/>
      <c r="X1728" s="158">
        <f t="shared" si="339"/>
        <v>0</v>
      </c>
      <c r="Y1728" s="121" t="e">
        <f t="shared" si="340"/>
        <v>#DIV/0!</v>
      </c>
      <c r="Z1728" s="121" t="e">
        <f t="shared" si="341"/>
        <v>#DIV/0!</v>
      </c>
    </row>
    <row r="1729" spans="6:26" x14ac:dyDescent="0.25">
      <c r="F1729" s="57"/>
      <c r="H1729" s="71"/>
      <c r="I1729" s="70"/>
      <c r="N1729" s="64">
        <f t="shared" si="333"/>
        <v>0</v>
      </c>
      <c r="O1729" s="64">
        <f>+J1729/R1729/3600*Lister!$A$3</f>
        <v>0</v>
      </c>
      <c r="P1729" s="65">
        <f t="shared" si="334"/>
        <v>0</v>
      </c>
      <c r="Q1729" s="65" t="e">
        <f t="shared" si="335"/>
        <v>#DIV/0!</v>
      </c>
      <c r="R1729" s="83">
        <f t="shared" si="336"/>
        <v>24</v>
      </c>
      <c r="S1729" s="64">
        <f t="shared" si="337"/>
        <v>1</v>
      </c>
      <c r="T1729" s="64">
        <f t="shared" si="338"/>
        <v>1</v>
      </c>
      <c r="U1729" s="149"/>
      <c r="V1729" s="142">
        <f>+IF(M1729&lt;&gt;0,($L1729*(Lister!$F$11+Lister!$F$10*$K1729/1000)+($J1729-$L1729)*Lister!$F$9)*1.05/$M1729/60,0)</f>
        <v>0</v>
      </c>
      <c r="W1729" s="142"/>
      <c r="X1729" s="158">
        <f t="shared" si="339"/>
        <v>0</v>
      </c>
      <c r="Y1729" s="121" t="e">
        <f t="shared" si="340"/>
        <v>#DIV/0!</v>
      </c>
      <c r="Z1729" s="121" t="e">
        <f t="shared" si="341"/>
        <v>#DIV/0!</v>
      </c>
    </row>
    <row r="1730" spans="6:26" x14ac:dyDescent="0.25">
      <c r="F1730" s="57"/>
      <c r="H1730" s="71"/>
      <c r="I1730" s="70"/>
      <c r="N1730" s="64">
        <f t="shared" si="333"/>
        <v>0</v>
      </c>
      <c r="O1730" s="64">
        <f>+J1730/R1730/3600*Lister!$A$3</f>
        <v>0</v>
      </c>
      <c r="P1730" s="65">
        <f t="shared" si="334"/>
        <v>0</v>
      </c>
      <c r="Q1730" s="65" t="e">
        <f t="shared" si="335"/>
        <v>#DIV/0!</v>
      </c>
      <c r="R1730" s="83">
        <f t="shared" si="336"/>
        <v>24</v>
      </c>
      <c r="S1730" s="64">
        <f t="shared" si="337"/>
        <v>1</v>
      </c>
      <c r="T1730" s="64">
        <f t="shared" si="338"/>
        <v>1</v>
      </c>
      <c r="U1730" s="149"/>
      <c r="V1730" s="142">
        <f>+IF(M1730&lt;&gt;0,($L1730*(Lister!$F$11+Lister!$F$10*$K1730/1000)+($J1730-$L1730)*Lister!$F$9)*1.05/$M1730/60,0)</f>
        <v>0</v>
      </c>
      <c r="W1730" s="142"/>
      <c r="X1730" s="158">
        <f t="shared" si="339"/>
        <v>0</v>
      </c>
      <c r="Y1730" s="121" t="e">
        <f t="shared" si="340"/>
        <v>#DIV/0!</v>
      </c>
      <c r="Z1730" s="121" t="e">
        <f t="shared" si="341"/>
        <v>#DIV/0!</v>
      </c>
    </row>
    <row r="1731" spans="6:26" x14ac:dyDescent="0.25">
      <c r="F1731" s="57"/>
      <c r="H1731" s="71"/>
      <c r="I1731" s="70"/>
      <c r="N1731" s="64">
        <f t="shared" si="333"/>
        <v>0</v>
      </c>
      <c r="O1731" s="64">
        <f>+J1731/R1731/3600*Lister!$A$3</f>
        <v>0</v>
      </c>
      <c r="P1731" s="65">
        <f t="shared" si="334"/>
        <v>0</v>
      </c>
      <c r="Q1731" s="65" t="e">
        <f t="shared" si="335"/>
        <v>#DIV/0!</v>
      </c>
      <c r="R1731" s="83">
        <f t="shared" si="336"/>
        <v>24</v>
      </c>
      <c r="S1731" s="64">
        <f t="shared" si="337"/>
        <v>1</v>
      </c>
      <c r="T1731" s="64">
        <f t="shared" si="338"/>
        <v>1</v>
      </c>
      <c r="U1731" s="149"/>
      <c r="V1731" s="142">
        <f>+IF(M1731&lt;&gt;0,($L1731*(Lister!$F$11+Lister!$F$10*$K1731/1000)+($J1731-$L1731)*Lister!$F$9)*1.05/$M1731/60,0)</f>
        <v>0</v>
      </c>
      <c r="W1731" s="142"/>
      <c r="X1731" s="158">
        <f t="shared" si="339"/>
        <v>0</v>
      </c>
      <c r="Y1731" s="121" t="e">
        <f t="shared" si="340"/>
        <v>#DIV/0!</v>
      </c>
      <c r="Z1731" s="121" t="e">
        <f t="shared" si="341"/>
        <v>#DIV/0!</v>
      </c>
    </row>
    <row r="1732" spans="6:26" x14ac:dyDescent="0.25">
      <c r="F1732" s="57"/>
      <c r="H1732" s="71"/>
      <c r="I1732" s="70"/>
      <c r="N1732" s="64">
        <f t="shared" si="333"/>
        <v>0</v>
      </c>
      <c r="O1732" s="64">
        <f>+J1732/R1732/3600*Lister!$A$3</f>
        <v>0</v>
      </c>
      <c r="P1732" s="65">
        <f t="shared" si="334"/>
        <v>0</v>
      </c>
      <c r="Q1732" s="65" t="e">
        <f t="shared" si="335"/>
        <v>#DIV/0!</v>
      </c>
      <c r="R1732" s="83">
        <f t="shared" si="336"/>
        <v>24</v>
      </c>
      <c r="S1732" s="64">
        <f t="shared" si="337"/>
        <v>1</v>
      </c>
      <c r="T1732" s="64">
        <f t="shared" si="338"/>
        <v>1</v>
      </c>
      <c r="U1732" s="149"/>
      <c r="V1732" s="142">
        <f>+IF(M1732&lt;&gt;0,($L1732*(Lister!$F$11+Lister!$F$10*$K1732/1000)+($J1732-$L1732)*Lister!$F$9)*1.05/$M1732/60,0)</f>
        <v>0</v>
      </c>
      <c r="W1732" s="142"/>
      <c r="X1732" s="158">
        <f t="shared" si="339"/>
        <v>0</v>
      </c>
      <c r="Y1732" s="121" t="e">
        <f t="shared" si="340"/>
        <v>#DIV/0!</v>
      </c>
      <c r="Z1732" s="121" t="e">
        <f t="shared" si="341"/>
        <v>#DIV/0!</v>
      </c>
    </row>
    <row r="1733" spans="6:26" x14ac:dyDescent="0.25">
      <c r="F1733" s="57"/>
      <c r="H1733" s="71"/>
      <c r="I1733" s="70"/>
      <c r="N1733" s="64">
        <f t="shared" si="333"/>
        <v>0</v>
      </c>
      <c r="O1733" s="64">
        <f>+J1733/R1733/3600*Lister!$A$3</f>
        <v>0</v>
      </c>
      <c r="P1733" s="65">
        <f t="shared" si="334"/>
        <v>0</v>
      </c>
      <c r="Q1733" s="65" t="e">
        <f t="shared" si="335"/>
        <v>#DIV/0!</v>
      </c>
      <c r="R1733" s="83">
        <f t="shared" si="336"/>
        <v>24</v>
      </c>
      <c r="S1733" s="64">
        <f t="shared" si="337"/>
        <v>1</v>
      </c>
      <c r="T1733" s="64">
        <f t="shared" si="338"/>
        <v>1</v>
      </c>
      <c r="U1733" s="149"/>
      <c r="V1733" s="142">
        <f>+IF(M1733&lt;&gt;0,($L1733*(Lister!$F$11+Lister!$F$10*$K1733/1000)+($J1733-$L1733)*Lister!$F$9)*1.05/$M1733/60,0)</f>
        <v>0</v>
      </c>
      <c r="W1733" s="142"/>
      <c r="X1733" s="158">
        <f t="shared" si="339"/>
        <v>0</v>
      </c>
      <c r="Y1733" s="121" t="e">
        <f t="shared" si="340"/>
        <v>#DIV/0!</v>
      </c>
      <c r="Z1733" s="121" t="e">
        <f t="shared" si="341"/>
        <v>#DIV/0!</v>
      </c>
    </row>
    <row r="1734" spans="6:26" x14ac:dyDescent="0.25">
      <c r="F1734" s="57"/>
      <c r="H1734" s="71"/>
      <c r="I1734" s="70"/>
      <c r="N1734" s="64">
        <f t="shared" si="333"/>
        <v>0</v>
      </c>
      <c r="O1734" s="64">
        <f>+J1734/R1734/3600*Lister!$A$3</f>
        <v>0</v>
      </c>
      <c r="P1734" s="65">
        <f t="shared" si="334"/>
        <v>0</v>
      </c>
      <c r="Q1734" s="65" t="e">
        <f t="shared" si="335"/>
        <v>#DIV/0!</v>
      </c>
      <c r="R1734" s="83">
        <f t="shared" si="336"/>
        <v>24</v>
      </c>
      <c r="S1734" s="64">
        <f t="shared" si="337"/>
        <v>1</v>
      </c>
      <c r="T1734" s="64">
        <f t="shared" si="338"/>
        <v>1</v>
      </c>
      <c r="U1734" s="149"/>
      <c r="V1734" s="142">
        <f>+IF(M1734&lt;&gt;0,($L1734*(Lister!$F$11+Lister!$F$10*$K1734/1000)+($J1734-$L1734)*Lister!$F$9)*1.05/$M1734/60,0)</f>
        <v>0</v>
      </c>
      <c r="W1734" s="142"/>
      <c r="X1734" s="158">
        <f t="shared" ref="X1734:X1797" si="342">+V1734/60</f>
        <v>0</v>
      </c>
      <c r="Y1734" s="121" t="e">
        <f t="shared" si="340"/>
        <v>#DIV/0!</v>
      </c>
      <c r="Z1734" s="121" t="e">
        <f t="shared" si="341"/>
        <v>#DIV/0!</v>
      </c>
    </row>
    <row r="1735" spans="6:26" x14ac:dyDescent="0.25">
      <c r="F1735" s="57"/>
      <c r="H1735" s="71"/>
      <c r="I1735" s="70"/>
      <c r="N1735" s="64">
        <f t="shared" ref="N1735:N1798" si="343">J1735*K1735/1000</f>
        <v>0</v>
      </c>
      <c r="O1735" s="64">
        <f>+J1735/R1735/3600*Lister!$A$3</f>
        <v>0</v>
      </c>
      <c r="P1735" s="65">
        <f t="shared" ref="P1735:P1798" si="344">K1735*O1735/1000</f>
        <v>0</v>
      </c>
      <c r="Q1735" s="65" t="e">
        <f t="shared" ref="Q1735:Q1798" si="345">+M1735/O1735</f>
        <v>#DIV/0!</v>
      </c>
      <c r="R1735" s="83">
        <f t="shared" ref="R1735:R1752" si="346">+(H1735-G1735+1)*24</f>
        <v>24</v>
      </c>
      <c r="S1735" s="64">
        <f t="shared" ref="S1735:S1798" si="347">+(I1735-G1735+1)</f>
        <v>1</v>
      </c>
      <c r="T1735" s="64">
        <f t="shared" ref="T1735:T1798" si="348">+(I1735-G1735+1)/(H1735-G1735+1)</f>
        <v>1</v>
      </c>
      <c r="U1735" s="149"/>
      <c r="V1735" s="142">
        <f>+IF(M1735&lt;&gt;0,($L1735*(Lister!$F$11+Lister!$F$10*$K1735/1000)+($J1735-$L1735)*Lister!$F$9)*1.05/$M1735/60,0)</f>
        <v>0</v>
      </c>
      <c r="W1735" s="142"/>
      <c r="X1735" s="158">
        <f t="shared" si="342"/>
        <v>0</v>
      </c>
      <c r="Y1735" s="121" t="e">
        <f t="shared" si="340"/>
        <v>#DIV/0!</v>
      </c>
      <c r="Z1735" s="121" t="e">
        <f t="shared" si="341"/>
        <v>#DIV/0!</v>
      </c>
    </row>
    <row r="1736" spans="6:26" x14ac:dyDescent="0.25">
      <c r="F1736" s="57"/>
      <c r="H1736" s="71"/>
      <c r="I1736" s="70"/>
      <c r="N1736" s="64">
        <f t="shared" si="343"/>
        <v>0</v>
      </c>
      <c r="O1736" s="64">
        <f>+J1736/R1736/3600*Lister!$A$3</f>
        <v>0</v>
      </c>
      <c r="P1736" s="65">
        <f t="shared" si="344"/>
        <v>0</v>
      </c>
      <c r="Q1736" s="65" t="e">
        <f t="shared" si="345"/>
        <v>#DIV/0!</v>
      </c>
      <c r="R1736" s="83">
        <f t="shared" si="346"/>
        <v>24</v>
      </c>
      <c r="S1736" s="64">
        <f t="shared" si="347"/>
        <v>1</v>
      </c>
      <c r="T1736" s="64">
        <f t="shared" si="348"/>
        <v>1</v>
      </c>
      <c r="U1736" s="149"/>
      <c r="V1736" s="142">
        <f>+IF(M1736&lt;&gt;0,($L1736*(Lister!$F$11+Lister!$F$10*$K1736/1000)+($J1736-$L1736)*Lister!$F$9)*1.05/$M1736/60,0)</f>
        <v>0</v>
      </c>
      <c r="W1736" s="142"/>
      <c r="X1736" s="158">
        <f t="shared" si="342"/>
        <v>0</v>
      </c>
      <c r="Y1736" s="121" t="e">
        <f t="shared" si="340"/>
        <v>#DIV/0!</v>
      </c>
      <c r="Z1736" s="121" t="e">
        <f t="shared" si="341"/>
        <v>#DIV/0!</v>
      </c>
    </row>
    <row r="1737" spans="6:26" x14ac:dyDescent="0.25">
      <c r="F1737" s="57"/>
      <c r="H1737" s="71"/>
      <c r="I1737" s="70"/>
      <c r="N1737" s="64">
        <f t="shared" si="343"/>
        <v>0</v>
      </c>
      <c r="O1737" s="64">
        <f>+J1737/R1737/3600*Lister!$A$3</f>
        <v>0</v>
      </c>
      <c r="P1737" s="65">
        <f t="shared" si="344"/>
        <v>0</v>
      </c>
      <c r="Q1737" s="65" t="e">
        <f t="shared" si="345"/>
        <v>#DIV/0!</v>
      </c>
      <c r="R1737" s="83">
        <f t="shared" si="346"/>
        <v>24</v>
      </c>
      <c r="S1737" s="64">
        <f t="shared" si="347"/>
        <v>1</v>
      </c>
      <c r="T1737" s="64">
        <f t="shared" si="348"/>
        <v>1</v>
      </c>
      <c r="U1737" s="149"/>
      <c r="V1737" s="142">
        <f>+IF(M1737&lt;&gt;0,($L1737*(Lister!$F$11+Lister!$F$10*$K1737/1000)+($J1737-$L1737)*Lister!$F$9)*1.05/$M1737/60,0)</f>
        <v>0</v>
      </c>
      <c r="W1737" s="142"/>
      <c r="X1737" s="158">
        <f t="shared" si="342"/>
        <v>0</v>
      </c>
      <c r="Y1737" s="121" t="e">
        <f t="shared" si="340"/>
        <v>#DIV/0!</v>
      </c>
      <c r="Z1737" s="121" t="e">
        <f t="shared" si="341"/>
        <v>#DIV/0!</v>
      </c>
    </row>
    <row r="1738" spans="6:26" x14ac:dyDescent="0.25">
      <c r="F1738" s="57"/>
      <c r="H1738" s="71"/>
      <c r="I1738" s="70"/>
      <c r="N1738" s="64">
        <f t="shared" si="343"/>
        <v>0</v>
      </c>
      <c r="O1738" s="64">
        <f>+J1738/R1738/3600*Lister!$A$3</f>
        <v>0</v>
      </c>
      <c r="P1738" s="65">
        <f t="shared" si="344"/>
        <v>0</v>
      </c>
      <c r="Q1738" s="65" t="e">
        <f t="shared" si="345"/>
        <v>#DIV/0!</v>
      </c>
      <c r="R1738" s="83">
        <f t="shared" si="346"/>
        <v>24</v>
      </c>
      <c r="S1738" s="64">
        <f t="shared" si="347"/>
        <v>1</v>
      </c>
      <c r="T1738" s="64">
        <f t="shared" si="348"/>
        <v>1</v>
      </c>
      <c r="U1738" s="149"/>
      <c r="V1738" s="142">
        <f>+IF(M1738&lt;&gt;0,($L1738*(Lister!$F$11+Lister!$F$10*$K1738/1000)+($J1738-$L1738)*Lister!$F$9)*1.05/$M1738/60,0)</f>
        <v>0</v>
      </c>
      <c r="W1738" s="142"/>
      <c r="X1738" s="158">
        <f t="shared" si="342"/>
        <v>0</v>
      </c>
      <c r="Y1738" s="121" t="e">
        <f t="shared" si="340"/>
        <v>#DIV/0!</v>
      </c>
      <c r="Z1738" s="121" t="e">
        <f t="shared" si="341"/>
        <v>#DIV/0!</v>
      </c>
    </row>
    <row r="1739" spans="6:26" x14ac:dyDescent="0.25">
      <c r="F1739" s="57"/>
      <c r="H1739" s="71"/>
      <c r="I1739" s="70"/>
      <c r="N1739" s="64">
        <f t="shared" si="343"/>
        <v>0</v>
      </c>
      <c r="O1739" s="64">
        <f>+J1739/R1739/3600*Lister!$A$3</f>
        <v>0</v>
      </c>
      <c r="P1739" s="65">
        <f t="shared" si="344"/>
        <v>0</v>
      </c>
      <c r="Q1739" s="65" t="e">
        <f t="shared" si="345"/>
        <v>#DIV/0!</v>
      </c>
      <c r="R1739" s="83">
        <f t="shared" si="346"/>
        <v>24</v>
      </c>
      <c r="S1739" s="64">
        <f t="shared" si="347"/>
        <v>1</v>
      </c>
      <c r="T1739" s="64">
        <f t="shared" si="348"/>
        <v>1</v>
      </c>
      <c r="U1739" s="149"/>
      <c r="V1739" s="142">
        <f>+IF(M1739&lt;&gt;0,($L1739*(Lister!$F$11+Lister!$F$10*$K1739/1000)+($J1739-$L1739)*Lister!$F$9)*1.05/$M1739/60,0)</f>
        <v>0</v>
      </c>
      <c r="W1739" s="142"/>
      <c r="X1739" s="158">
        <f t="shared" si="342"/>
        <v>0</v>
      </c>
      <c r="Y1739" s="121" t="e">
        <f t="shared" si="340"/>
        <v>#DIV/0!</v>
      </c>
      <c r="Z1739" s="121" t="e">
        <f t="shared" si="341"/>
        <v>#DIV/0!</v>
      </c>
    </row>
    <row r="1740" spans="6:26" x14ac:dyDescent="0.25">
      <c r="F1740" s="57"/>
      <c r="H1740" s="71"/>
      <c r="I1740" s="70"/>
      <c r="N1740" s="64">
        <f t="shared" si="343"/>
        <v>0</v>
      </c>
      <c r="O1740" s="64">
        <f>+J1740/R1740/3600*Lister!$A$3</f>
        <v>0</v>
      </c>
      <c r="P1740" s="65">
        <f t="shared" si="344"/>
        <v>0</v>
      </c>
      <c r="Q1740" s="65" t="e">
        <f t="shared" si="345"/>
        <v>#DIV/0!</v>
      </c>
      <c r="R1740" s="83">
        <f t="shared" si="346"/>
        <v>24</v>
      </c>
      <c r="S1740" s="64">
        <f t="shared" si="347"/>
        <v>1</v>
      </c>
      <c r="T1740" s="64">
        <f t="shared" si="348"/>
        <v>1</v>
      </c>
      <c r="U1740" s="149"/>
      <c r="V1740" s="142">
        <f>+IF(M1740&lt;&gt;0,($L1740*(Lister!$F$11+Lister!$F$10*$K1740/1000)+($J1740-$L1740)*Lister!$F$9)*1.05/$M1740/60,0)</f>
        <v>0</v>
      </c>
      <c r="W1740" s="142"/>
      <c r="X1740" s="158">
        <f t="shared" si="342"/>
        <v>0</v>
      </c>
      <c r="Y1740" s="121" t="e">
        <f t="shared" si="340"/>
        <v>#DIV/0!</v>
      </c>
      <c r="Z1740" s="121" t="e">
        <f t="shared" si="341"/>
        <v>#DIV/0!</v>
      </c>
    </row>
    <row r="1741" spans="6:26" x14ac:dyDescent="0.25">
      <c r="F1741" s="57"/>
      <c r="H1741" s="71"/>
      <c r="I1741" s="70"/>
      <c r="N1741" s="64">
        <f t="shared" si="343"/>
        <v>0</v>
      </c>
      <c r="O1741" s="64">
        <f>+J1741/R1741/3600*Lister!$A$3</f>
        <v>0</v>
      </c>
      <c r="P1741" s="65">
        <f t="shared" si="344"/>
        <v>0</v>
      </c>
      <c r="Q1741" s="65" t="e">
        <f t="shared" si="345"/>
        <v>#DIV/0!</v>
      </c>
      <c r="R1741" s="83">
        <f t="shared" si="346"/>
        <v>24</v>
      </c>
      <c r="S1741" s="64">
        <f t="shared" si="347"/>
        <v>1</v>
      </c>
      <c r="T1741" s="64">
        <f t="shared" si="348"/>
        <v>1</v>
      </c>
      <c r="U1741" s="149"/>
      <c r="V1741" s="142">
        <f>+IF(M1741&lt;&gt;0,($L1741*(Lister!$F$11+Lister!$F$10*$K1741/1000)+($J1741-$L1741)*Lister!$F$9)*1.05/$M1741/60,0)</f>
        <v>0</v>
      </c>
      <c r="W1741" s="142"/>
      <c r="X1741" s="158">
        <f t="shared" si="342"/>
        <v>0</v>
      </c>
      <c r="Y1741" s="121" t="e">
        <f t="shared" si="340"/>
        <v>#DIV/0!</v>
      </c>
      <c r="Z1741" s="121" t="e">
        <f t="shared" si="341"/>
        <v>#DIV/0!</v>
      </c>
    </row>
    <row r="1742" spans="6:26" x14ac:dyDescent="0.25">
      <c r="F1742" s="57"/>
      <c r="H1742" s="71"/>
      <c r="I1742" s="70"/>
      <c r="N1742" s="64">
        <f t="shared" si="343"/>
        <v>0</v>
      </c>
      <c r="O1742" s="64">
        <f>+J1742/R1742/3600*Lister!$A$3</f>
        <v>0</v>
      </c>
      <c r="P1742" s="65">
        <f t="shared" si="344"/>
        <v>0</v>
      </c>
      <c r="Q1742" s="65" t="e">
        <f t="shared" si="345"/>
        <v>#DIV/0!</v>
      </c>
      <c r="R1742" s="83">
        <f t="shared" si="346"/>
        <v>24</v>
      </c>
      <c r="S1742" s="64">
        <f t="shared" si="347"/>
        <v>1</v>
      </c>
      <c r="T1742" s="64">
        <f t="shared" si="348"/>
        <v>1</v>
      </c>
      <c r="U1742" s="149"/>
      <c r="V1742" s="142">
        <f>+IF(M1742&lt;&gt;0,($L1742*(Lister!$F$11+Lister!$F$10*$K1742/1000)+($J1742-$L1742)*Lister!$F$9)*1.05/$M1742/60,0)</f>
        <v>0</v>
      </c>
      <c r="W1742" s="142"/>
      <c r="X1742" s="158">
        <f t="shared" si="342"/>
        <v>0</v>
      </c>
      <c r="Y1742" s="121" t="e">
        <f t="shared" si="340"/>
        <v>#DIV/0!</v>
      </c>
      <c r="Z1742" s="121" t="e">
        <f t="shared" si="341"/>
        <v>#DIV/0!</v>
      </c>
    </row>
    <row r="1743" spans="6:26" x14ac:dyDescent="0.25">
      <c r="F1743" s="57"/>
      <c r="H1743" s="71"/>
      <c r="I1743" s="70"/>
      <c r="N1743" s="64">
        <f t="shared" si="343"/>
        <v>0</v>
      </c>
      <c r="O1743" s="64">
        <f>+J1743/R1743/3600*Lister!$A$3</f>
        <v>0</v>
      </c>
      <c r="P1743" s="65">
        <f t="shared" si="344"/>
        <v>0</v>
      </c>
      <c r="Q1743" s="65" t="e">
        <f t="shared" si="345"/>
        <v>#DIV/0!</v>
      </c>
      <c r="R1743" s="83">
        <f t="shared" si="346"/>
        <v>24</v>
      </c>
      <c r="S1743" s="64">
        <f t="shared" si="347"/>
        <v>1</v>
      </c>
      <c r="T1743" s="64">
        <f t="shared" si="348"/>
        <v>1</v>
      </c>
      <c r="U1743" s="149"/>
      <c r="V1743" s="142">
        <f>+IF(M1743&lt;&gt;0,($L1743*(Lister!$F$11+Lister!$F$10*$K1743/1000)+($J1743-$L1743)*Lister!$F$9)*1.05/$M1743/60,0)</f>
        <v>0</v>
      </c>
      <c r="W1743" s="142"/>
      <c r="X1743" s="158">
        <f t="shared" si="342"/>
        <v>0</v>
      </c>
      <c r="Y1743" s="121" t="e">
        <f t="shared" si="340"/>
        <v>#DIV/0!</v>
      </c>
      <c r="Z1743" s="121" t="e">
        <f t="shared" si="341"/>
        <v>#DIV/0!</v>
      </c>
    </row>
    <row r="1744" spans="6:26" x14ac:dyDescent="0.25">
      <c r="F1744" s="57"/>
      <c r="H1744" s="71"/>
      <c r="I1744" s="70"/>
      <c r="N1744" s="64">
        <f t="shared" si="343"/>
        <v>0</v>
      </c>
      <c r="O1744" s="64">
        <f>+J1744/R1744/3600*Lister!$A$3</f>
        <v>0</v>
      </c>
      <c r="P1744" s="65">
        <f t="shared" si="344"/>
        <v>0</v>
      </c>
      <c r="Q1744" s="65" t="e">
        <f t="shared" si="345"/>
        <v>#DIV/0!</v>
      </c>
      <c r="R1744" s="83">
        <f t="shared" si="346"/>
        <v>24</v>
      </c>
      <c r="S1744" s="64">
        <f t="shared" si="347"/>
        <v>1</v>
      </c>
      <c r="T1744" s="64">
        <f t="shared" si="348"/>
        <v>1</v>
      </c>
      <c r="U1744" s="149"/>
      <c r="V1744" s="142">
        <f>+IF(M1744&lt;&gt;0,($L1744*(Lister!$F$11+Lister!$F$10*$K1744/1000)+($J1744-$L1744)*Lister!$F$9)*1.05/$M1744/60,0)</f>
        <v>0</v>
      </c>
      <c r="W1744" s="142"/>
      <c r="X1744" s="158">
        <f t="shared" si="342"/>
        <v>0</v>
      </c>
      <c r="Y1744" s="121" t="e">
        <f t="shared" si="340"/>
        <v>#DIV/0!</v>
      </c>
      <c r="Z1744" s="121" t="e">
        <f t="shared" si="341"/>
        <v>#DIV/0!</v>
      </c>
    </row>
    <row r="1745" spans="6:26" x14ac:dyDescent="0.25">
      <c r="F1745" s="57"/>
      <c r="H1745" s="71"/>
      <c r="I1745" s="70"/>
      <c r="N1745" s="64">
        <f t="shared" si="343"/>
        <v>0</v>
      </c>
      <c r="O1745" s="64">
        <f>+J1745/R1745/3600*Lister!$A$3</f>
        <v>0</v>
      </c>
      <c r="P1745" s="65">
        <f t="shared" si="344"/>
        <v>0</v>
      </c>
      <c r="Q1745" s="65" t="e">
        <f t="shared" si="345"/>
        <v>#DIV/0!</v>
      </c>
      <c r="R1745" s="83">
        <f t="shared" si="346"/>
        <v>24</v>
      </c>
      <c r="S1745" s="64">
        <f t="shared" si="347"/>
        <v>1</v>
      </c>
      <c r="T1745" s="64">
        <f t="shared" si="348"/>
        <v>1</v>
      </c>
      <c r="U1745" s="149"/>
      <c r="V1745" s="142">
        <f>+IF(M1745&lt;&gt;0,($L1745*(Lister!$F$11+Lister!$F$10*$K1745/1000)+($J1745-$L1745)*Lister!$F$9)*1.05/$M1745/60,0)</f>
        <v>0</v>
      </c>
      <c r="W1745" s="142"/>
      <c r="X1745" s="158">
        <f t="shared" si="342"/>
        <v>0</v>
      </c>
      <c r="Y1745" s="121" t="e">
        <f t="shared" si="340"/>
        <v>#DIV/0!</v>
      </c>
      <c r="Z1745" s="121" t="e">
        <f t="shared" si="341"/>
        <v>#DIV/0!</v>
      </c>
    </row>
    <row r="1746" spans="6:26" x14ac:dyDescent="0.25">
      <c r="F1746" s="57"/>
      <c r="H1746" s="71"/>
      <c r="I1746" s="70"/>
      <c r="N1746" s="64">
        <f t="shared" si="343"/>
        <v>0</v>
      </c>
      <c r="O1746" s="64">
        <f>+J1746/R1746/3600*Lister!$A$3</f>
        <v>0</v>
      </c>
      <c r="P1746" s="65">
        <f t="shared" si="344"/>
        <v>0</v>
      </c>
      <c r="Q1746" s="65" t="e">
        <f t="shared" si="345"/>
        <v>#DIV/0!</v>
      </c>
      <c r="R1746" s="83">
        <f t="shared" si="346"/>
        <v>24</v>
      </c>
      <c r="S1746" s="64">
        <f t="shared" si="347"/>
        <v>1</v>
      </c>
      <c r="T1746" s="64">
        <f t="shared" si="348"/>
        <v>1</v>
      </c>
      <c r="U1746" s="149"/>
      <c r="V1746" s="142">
        <f>+IF(M1746&lt;&gt;0,($L1746*(Lister!$F$11+Lister!$F$10*$K1746/1000)+($J1746-$L1746)*Lister!$F$9)*1.05/$M1746/60,0)</f>
        <v>0</v>
      </c>
      <c r="W1746" s="142"/>
      <c r="X1746" s="158">
        <f t="shared" si="342"/>
        <v>0</v>
      </c>
      <c r="Y1746" s="121" t="e">
        <f t="shared" si="340"/>
        <v>#DIV/0!</v>
      </c>
      <c r="Z1746" s="121" t="e">
        <f t="shared" si="341"/>
        <v>#DIV/0!</v>
      </c>
    </row>
    <row r="1747" spans="6:26" x14ac:dyDescent="0.25">
      <c r="F1747" s="57"/>
      <c r="H1747" s="71"/>
      <c r="I1747" s="70"/>
      <c r="N1747" s="64">
        <f t="shared" si="343"/>
        <v>0</v>
      </c>
      <c r="O1747" s="64">
        <f>+J1747/R1747/3600*Lister!$A$3</f>
        <v>0</v>
      </c>
      <c r="P1747" s="65">
        <f t="shared" si="344"/>
        <v>0</v>
      </c>
      <c r="Q1747" s="65" t="e">
        <f t="shared" si="345"/>
        <v>#DIV/0!</v>
      </c>
      <c r="R1747" s="83">
        <f t="shared" si="346"/>
        <v>24</v>
      </c>
      <c r="S1747" s="64">
        <f t="shared" si="347"/>
        <v>1</v>
      </c>
      <c r="T1747" s="64">
        <f t="shared" si="348"/>
        <v>1</v>
      </c>
      <c r="U1747" s="149"/>
      <c r="V1747" s="142">
        <f>+IF(M1747&lt;&gt;0,($L1747*(Lister!$F$11+Lister!$F$10*$K1747/1000)+($J1747-$L1747)*Lister!$F$9)*1.05/$M1747/60,0)</f>
        <v>0</v>
      </c>
      <c r="W1747" s="142"/>
      <c r="X1747" s="158">
        <f t="shared" si="342"/>
        <v>0</v>
      </c>
      <c r="Y1747" s="121" t="e">
        <f t="shared" si="340"/>
        <v>#DIV/0!</v>
      </c>
      <c r="Z1747" s="121" t="e">
        <f t="shared" si="341"/>
        <v>#DIV/0!</v>
      </c>
    </row>
    <row r="1748" spans="6:26" x14ac:dyDescent="0.25">
      <c r="F1748" s="57"/>
      <c r="H1748" s="71"/>
      <c r="I1748" s="70"/>
      <c r="N1748" s="64">
        <f t="shared" si="343"/>
        <v>0</v>
      </c>
      <c r="O1748" s="64">
        <f>+J1748/R1748/3600*Lister!$A$3</f>
        <v>0</v>
      </c>
      <c r="P1748" s="65">
        <f t="shared" si="344"/>
        <v>0</v>
      </c>
      <c r="Q1748" s="65" t="e">
        <f t="shared" si="345"/>
        <v>#DIV/0!</v>
      </c>
      <c r="R1748" s="83">
        <f t="shared" si="346"/>
        <v>24</v>
      </c>
      <c r="S1748" s="64">
        <f t="shared" si="347"/>
        <v>1</v>
      </c>
      <c r="T1748" s="64">
        <f t="shared" si="348"/>
        <v>1</v>
      </c>
      <c r="U1748" s="149"/>
      <c r="V1748" s="142">
        <f>+IF(M1748&lt;&gt;0,($L1748*(Lister!$F$11+Lister!$F$10*$K1748/1000)+($J1748-$L1748)*Lister!$F$9)*1.05/$M1748/60,0)</f>
        <v>0</v>
      </c>
      <c r="W1748" s="142"/>
      <c r="X1748" s="158">
        <f t="shared" si="342"/>
        <v>0</v>
      </c>
      <c r="Y1748" s="121" t="e">
        <f t="shared" si="340"/>
        <v>#DIV/0!</v>
      </c>
      <c r="Z1748" s="121" t="e">
        <f t="shared" si="341"/>
        <v>#DIV/0!</v>
      </c>
    </row>
    <row r="1749" spans="6:26" x14ac:dyDescent="0.25">
      <c r="F1749" s="57"/>
      <c r="H1749" s="71"/>
      <c r="I1749" s="70"/>
      <c r="N1749" s="64">
        <f t="shared" si="343"/>
        <v>0</v>
      </c>
      <c r="O1749" s="64">
        <f>+J1749/R1749/3600*Lister!$A$3</f>
        <v>0</v>
      </c>
      <c r="P1749" s="65">
        <f t="shared" si="344"/>
        <v>0</v>
      </c>
      <c r="Q1749" s="65" t="e">
        <f t="shared" si="345"/>
        <v>#DIV/0!</v>
      </c>
      <c r="R1749" s="83">
        <f t="shared" si="346"/>
        <v>24</v>
      </c>
      <c r="S1749" s="64">
        <f t="shared" si="347"/>
        <v>1</v>
      </c>
      <c r="T1749" s="64">
        <f t="shared" si="348"/>
        <v>1</v>
      </c>
      <c r="U1749" s="149"/>
      <c r="V1749" s="142">
        <f>+IF(M1749&lt;&gt;0,($L1749*(Lister!$F$11+Lister!$F$10*$K1749/1000)+($J1749-$L1749)*Lister!$F$9)*1.05/$M1749/60,0)</f>
        <v>0</v>
      </c>
      <c r="W1749" s="142"/>
      <c r="X1749" s="158">
        <f t="shared" si="342"/>
        <v>0</v>
      </c>
      <c r="Y1749" s="121" t="e">
        <f t="shared" si="340"/>
        <v>#DIV/0!</v>
      </c>
      <c r="Z1749" s="121" t="e">
        <f t="shared" si="341"/>
        <v>#DIV/0!</v>
      </c>
    </row>
    <row r="1750" spans="6:26" x14ac:dyDescent="0.25">
      <c r="F1750" s="57"/>
      <c r="H1750" s="71"/>
      <c r="I1750" s="70"/>
      <c r="N1750" s="64">
        <f t="shared" si="343"/>
        <v>0</v>
      </c>
      <c r="O1750" s="64">
        <f>+J1750/R1750/3600*Lister!$A$3</f>
        <v>0</v>
      </c>
      <c r="P1750" s="65">
        <f t="shared" si="344"/>
        <v>0</v>
      </c>
      <c r="Q1750" s="65" t="e">
        <f t="shared" si="345"/>
        <v>#DIV/0!</v>
      </c>
      <c r="R1750" s="83">
        <f t="shared" si="346"/>
        <v>24</v>
      </c>
      <c r="S1750" s="64">
        <f t="shared" si="347"/>
        <v>1</v>
      </c>
      <c r="T1750" s="64">
        <f t="shared" si="348"/>
        <v>1</v>
      </c>
      <c r="U1750" s="149"/>
      <c r="V1750" s="142">
        <f>+IF(M1750&lt;&gt;0,($L1750*(Lister!$F$11+Lister!$F$10*$K1750/1000)+($J1750-$L1750)*Lister!$F$9)*1.05/$M1750/60,0)</f>
        <v>0</v>
      </c>
      <c r="W1750" s="142"/>
      <c r="X1750" s="158">
        <f t="shared" si="342"/>
        <v>0</v>
      </c>
      <c r="Y1750" s="121" t="e">
        <f t="shared" si="340"/>
        <v>#DIV/0!</v>
      </c>
      <c r="Z1750" s="121" t="e">
        <f t="shared" si="341"/>
        <v>#DIV/0!</v>
      </c>
    </row>
    <row r="1751" spans="6:26" x14ac:dyDescent="0.25">
      <c r="F1751" s="57"/>
      <c r="H1751" s="71"/>
      <c r="I1751" s="70"/>
      <c r="N1751" s="64">
        <f t="shared" si="343"/>
        <v>0</v>
      </c>
      <c r="O1751" s="64">
        <f>+J1751/R1751/3600*Lister!$A$3</f>
        <v>0</v>
      </c>
      <c r="P1751" s="65">
        <f t="shared" si="344"/>
        <v>0</v>
      </c>
      <c r="Q1751" s="65" t="e">
        <f t="shared" si="345"/>
        <v>#DIV/0!</v>
      </c>
      <c r="R1751" s="83">
        <f t="shared" si="346"/>
        <v>24</v>
      </c>
      <c r="S1751" s="64">
        <f t="shared" si="347"/>
        <v>1</v>
      </c>
      <c r="T1751" s="64">
        <f t="shared" si="348"/>
        <v>1</v>
      </c>
      <c r="U1751" s="149"/>
      <c r="V1751" s="142">
        <f>+IF(M1751&lt;&gt;0,($L1751*(Lister!$F$11+Lister!$F$10*$K1751/1000)+($J1751-$L1751)*Lister!$F$9)*1.05/$M1751/60,0)</f>
        <v>0</v>
      </c>
      <c r="W1751" s="142"/>
      <c r="X1751" s="158">
        <f t="shared" si="342"/>
        <v>0</v>
      </c>
      <c r="Y1751" s="121" t="e">
        <f t="shared" si="340"/>
        <v>#DIV/0!</v>
      </c>
      <c r="Z1751" s="121" t="e">
        <f t="shared" si="341"/>
        <v>#DIV/0!</v>
      </c>
    </row>
    <row r="1752" spans="6:26" x14ac:dyDescent="0.25">
      <c r="F1752" s="57"/>
      <c r="H1752" s="71"/>
      <c r="I1752" s="70"/>
      <c r="N1752" s="64">
        <f t="shared" si="343"/>
        <v>0</v>
      </c>
      <c r="O1752" s="64">
        <f>+J1752/R1752/3600*Lister!$A$3</f>
        <v>0</v>
      </c>
      <c r="P1752" s="65">
        <f t="shared" si="344"/>
        <v>0</v>
      </c>
      <c r="Q1752" s="65" t="e">
        <f t="shared" si="345"/>
        <v>#DIV/0!</v>
      </c>
      <c r="R1752" s="83">
        <f t="shared" si="346"/>
        <v>24</v>
      </c>
      <c r="S1752" s="64">
        <f t="shared" si="347"/>
        <v>1</v>
      </c>
      <c r="T1752" s="64">
        <f t="shared" si="348"/>
        <v>1</v>
      </c>
      <c r="U1752" s="149"/>
      <c r="V1752" s="142">
        <f>+IF(M1752&lt;&gt;0,($L1752*(Lister!$F$11+Lister!$F$10*$K1752/1000)+($J1752-$L1752)*Lister!$F$9)*1.05/$M1752/60,0)</f>
        <v>0</v>
      </c>
      <c r="W1752" s="142"/>
      <c r="X1752" s="158">
        <f t="shared" si="342"/>
        <v>0</v>
      </c>
      <c r="Y1752" s="121" t="e">
        <f t="shared" si="340"/>
        <v>#DIV/0!</v>
      </c>
      <c r="Z1752" s="121" t="e">
        <f t="shared" si="341"/>
        <v>#DIV/0!</v>
      </c>
    </row>
    <row r="1753" spans="6:26" x14ac:dyDescent="0.25">
      <c r="F1753" s="57"/>
      <c r="H1753" s="71"/>
      <c r="I1753" s="70"/>
      <c r="N1753" s="64">
        <f t="shared" si="343"/>
        <v>0</v>
      </c>
      <c r="O1753" s="64">
        <f>+J1753/R1753/3600*Lister!$A$3</f>
        <v>0</v>
      </c>
      <c r="P1753" s="65">
        <f t="shared" si="344"/>
        <v>0</v>
      </c>
      <c r="Q1753" s="65" t="e">
        <f t="shared" si="345"/>
        <v>#DIV/0!</v>
      </c>
      <c r="R1753" s="83">
        <f t="shared" ref="R1753:R1798" si="349">+(H1753-G1753+1)/24</f>
        <v>4.1666666666666664E-2</v>
      </c>
      <c r="S1753" s="64">
        <f t="shared" si="347"/>
        <v>1</v>
      </c>
      <c r="T1753" s="64">
        <f t="shared" si="348"/>
        <v>1</v>
      </c>
      <c r="U1753" s="149"/>
      <c r="V1753" s="142">
        <f>+IF(M1753&lt;&gt;0,($L1753*(Lister!$F$11+Lister!$F$10*$K1753/1000)+($J1753-$L1753)*Lister!$F$9)*1.05/$M1753/60,0)</f>
        <v>0</v>
      </c>
      <c r="W1753" s="142"/>
      <c r="X1753" s="158">
        <f t="shared" si="342"/>
        <v>0</v>
      </c>
      <c r="Y1753" s="121" t="e">
        <f t="shared" si="340"/>
        <v>#DIV/0!</v>
      </c>
      <c r="Z1753" s="121" t="e">
        <f t="shared" si="341"/>
        <v>#DIV/0!</v>
      </c>
    </row>
    <row r="1754" spans="6:26" x14ac:dyDescent="0.25">
      <c r="F1754" s="57"/>
      <c r="H1754" s="71"/>
      <c r="I1754" s="70"/>
      <c r="N1754" s="64">
        <f t="shared" si="343"/>
        <v>0</v>
      </c>
      <c r="O1754" s="64">
        <f>+J1754/R1754/3600*Lister!$A$3</f>
        <v>0</v>
      </c>
      <c r="P1754" s="65">
        <f t="shared" si="344"/>
        <v>0</v>
      </c>
      <c r="Q1754" s="65" t="e">
        <f t="shared" si="345"/>
        <v>#DIV/0!</v>
      </c>
      <c r="R1754" s="83">
        <f t="shared" si="349"/>
        <v>4.1666666666666664E-2</v>
      </c>
      <c r="S1754" s="64">
        <f t="shared" si="347"/>
        <v>1</v>
      </c>
      <c r="T1754" s="64">
        <f t="shared" si="348"/>
        <v>1</v>
      </c>
      <c r="U1754" s="149"/>
      <c r="V1754" s="142">
        <f>+IF(M1754&lt;&gt;0,($L1754*(Lister!$F$11+Lister!$F$10*$K1754/1000)+($J1754-$L1754)*Lister!$F$9)*1.05/$M1754/60,0)</f>
        <v>0</v>
      </c>
      <c r="W1754" s="142"/>
      <c r="X1754" s="158">
        <f t="shared" si="342"/>
        <v>0</v>
      </c>
      <c r="Y1754" s="121" t="e">
        <f t="shared" si="340"/>
        <v>#DIV/0!</v>
      </c>
      <c r="Z1754" s="121" t="e">
        <f t="shared" si="341"/>
        <v>#DIV/0!</v>
      </c>
    </row>
    <row r="1755" spans="6:26" x14ac:dyDescent="0.25">
      <c r="F1755" s="57"/>
      <c r="H1755" s="71"/>
      <c r="I1755" s="70"/>
      <c r="N1755" s="64">
        <f t="shared" si="343"/>
        <v>0</v>
      </c>
      <c r="O1755" s="64">
        <f>+J1755/R1755/3600*Lister!$A$3</f>
        <v>0</v>
      </c>
      <c r="P1755" s="65">
        <f t="shared" si="344"/>
        <v>0</v>
      </c>
      <c r="Q1755" s="65" t="e">
        <f t="shared" si="345"/>
        <v>#DIV/0!</v>
      </c>
      <c r="R1755" s="83">
        <f t="shared" si="349"/>
        <v>4.1666666666666664E-2</v>
      </c>
      <c r="S1755" s="64">
        <f t="shared" si="347"/>
        <v>1</v>
      </c>
      <c r="T1755" s="64">
        <f t="shared" si="348"/>
        <v>1</v>
      </c>
      <c r="U1755" s="149"/>
      <c r="V1755" s="142">
        <f>+IF(M1755&lt;&gt;0,($L1755*(Lister!$F$11+Lister!$F$10*$K1755/1000)+($J1755-$L1755)*Lister!$F$9)*1.05/$M1755/60,0)</f>
        <v>0</v>
      </c>
      <c r="W1755" s="142"/>
      <c r="X1755" s="158">
        <f t="shared" si="342"/>
        <v>0</v>
      </c>
      <c r="Y1755" s="121" t="e">
        <f t="shared" si="340"/>
        <v>#DIV/0!</v>
      </c>
      <c r="Z1755" s="121" t="e">
        <f t="shared" si="341"/>
        <v>#DIV/0!</v>
      </c>
    </row>
    <row r="1756" spans="6:26" x14ac:dyDescent="0.25">
      <c r="F1756" s="57"/>
      <c r="H1756" s="71"/>
      <c r="I1756" s="70"/>
      <c r="N1756" s="64">
        <f t="shared" si="343"/>
        <v>0</v>
      </c>
      <c r="O1756" s="64">
        <f>+J1756/R1756/3600*Lister!$A$3</f>
        <v>0</v>
      </c>
      <c r="P1756" s="65">
        <f t="shared" si="344"/>
        <v>0</v>
      </c>
      <c r="Q1756" s="65" t="e">
        <f t="shared" si="345"/>
        <v>#DIV/0!</v>
      </c>
      <c r="R1756" s="83">
        <f t="shared" si="349"/>
        <v>4.1666666666666664E-2</v>
      </c>
      <c r="S1756" s="64">
        <f t="shared" si="347"/>
        <v>1</v>
      </c>
      <c r="T1756" s="64">
        <f t="shared" si="348"/>
        <v>1</v>
      </c>
      <c r="U1756" s="149"/>
      <c r="V1756" s="142">
        <f>+IF(M1756&lt;&gt;0,($L1756*(Lister!$F$11+Lister!$F$10*$K1756/1000)+($J1756-$L1756)*Lister!$F$9)*1.05/$M1756/60,0)</f>
        <v>0</v>
      </c>
      <c r="W1756" s="142"/>
      <c r="X1756" s="158">
        <f t="shared" si="342"/>
        <v>0</v>
      </c>
      <c r="Y1756" s="121" t="e">
        <f t="shared" si="340"/>
        <v>#DIV/0!</v>
      </c>
      <c r="Z1756" s="121" t="e">
        <f t="shared" si="341"/>
        <v>#DIV/0!</v>
      </c>
    </row>
    <row r="1757" spans="6:26" x14ac:dyDescent="0.25">
      <c r="F1757" s="57"/>
      <c r="H1757" s="71"/>
      <c r="I1757" s="70"/>
      <c r="N1757" s="64">
        <f t="shared" si="343"/>
        <v>0</v>
      </c>
      <c r="O1757" s="64">
        <f>+J1757/R1757/3600*Lister!$A$3</f>
        <v>0</v>
      </c>
      <c r="P1757" s="65">
        <f t="shared" si="344"/>
        <v>0</v>
      </c>
      <c r="Q1757" s="65" t="e">
        <f t="shared" si="345"/>
        <v>#DIV/0!</v>
      </c>
      <c r="R1757" s="83">
        <f t="shared" si="349"/>
        <v>4.1666666666666664E-2</v>
      </c>
      <c r="S1757" s="64">
        <f t="shared" si="347"/>
        <v>1</v>
      </c>
      <c r="T1757" s="64">
        <f t="shared" si="348"/>
        <v>1</v>
      </c>
      <c r="U1757" s="149"/>
      <c r="V1757" s="142">
        <f>+IF(M1757&lt;&gt;0,($L1757*(Lister!$F$11+Lister!$F$10*$K1757/1000)+($J1757-$L1757)*Lister!$F$9)*1.05/$M1757/60,0)</f>
        <v>0</v>
      </c>
      <c r="W1757" s="142"/>
      <c r="X1757" s="158">
        <f t="shared" si="342"/>
        <v>0</v>
      </c>
      <c r="Y1757" s="121" t="e">
        <f t="shared" si="340"/>
        <v>#DIV/0!</v>
      </c>
      <c r="Z1757" s="121" t="e">
        <f t="shared" si="341"/>
        <v>#DIV/0!</v>
      </c>
    </row>
    <row r="1758" spans="6:26" x14ac:dyDescent="0.25">
      <c r="F1758" s="57"/>
      <c r="H1758" s="71"/>
      <c r="I1758" s="70"/>
      <c r="N1758" s="64">
        <f t="shared" si="343"/>
        <v>0</v>
      </c>
      <c r="O1758" s="64">
        <f>+J1758/R1758/3600*Lister!$A$3</f>
        <v>0</v>
      </c>
      <c r="P1758" s="65">
        <f t="shared" si="344"/>
        <v>0</v>
      </c>
      <c r="Q1758" s="65" t="e">
        <f t="shared" si="345"/>
        <v>#DIV/0!</v>
      </c>
      <c r="R1758" s="83">
        <f t="shared" si="349"/>
        <v>4.1666666666666664E-2</v>
      </c>
      <c r="S1758" s="64">
        <f t="shared" si="347"/>
        <v>1</v>
      </c>
      <c r="T1758" s="64">
        <f t="shared" si="348"/>
        <v>1</v>
      </c>
      <c r="U1758" s="149"/>
      <c r="V1758" s="142">
        <f>+IF(M1758&lt;&gt;0,($L1758*(Lister!$F$11+Lister!$F$10*$K1758/1000)+($J1758-$L1758)*Lister!$F$9)*1.05/$M1758/60,0)</f>
        <v>0</v>
      </c>
      <c r="W1758" s="142"/>
      <c r="X1758" s="158">
        <f t="shared" si="342"/>
        <v>0</v>
      </c>
      <c r="Y1758" s="121" t="e">
        <f t="shared" si="340"/>
        <v>#DIV/0!</v>
      </c>
      <c r="Z1758" s="121" t="e">
        <f t="shared" si="341"/>
        <v>#DIV/0!</v>
      </c>
    </row>
    <row r="1759" spans="6:26" x14ac:dyDescent="0.25">
      <c r="F1759" s="57"/>
      <c r="H1759" s="71"/>
      <c r="I1759" s="70"/>
      <c r="N1759" s="64">
        <f t="shared" si="343"/>
        <v>0</v>
      </c>
      <c r="O1759" s="64">
        <f>+J1759/R1759/3600*Lister!$A$3</f>
        <v>0</v>
      </c>
      <c r="P1759" s="65">
        <f t="shared" si="344"/>
        <v>0</v>
      </c>
      <c r="Q1759" s="65" t="e">
        <f t="shared" si="345"/>
        <v>#DIV/0!</v>
      </c>
      <c r="R1759" s="83">
        <f t="shared" si="349"/>
        <v>4.1666666666666664E-2</v>
      </c>
      <c r="S1759" s="64">
        <f t="shared" si="347"/>
        <v>1</v>
      </c>
      <c r="T1759" s="64">
        <f t="shared" si="348"/>
        <v>1</v>
      </c>
      <c r="U1759" s="149"/>
      <c r="V1759" s="142">
        <f>+IF(M1759&lt;&gt;0,($L1759*(Lister!$F$11+Lister!$F$10*$K1759/1000)+($J1759-$L1759)*Lister!$F$9)*1.05/$M1759/60,0)</f>
        <v>0</v>
      </c>
      <c r="W1759" s="142"/>
      <c r="X1759" s="158">
        <f t="shared" si="342"/>
        <v>0</v>
      </c>
      <c r="Y1759" s="121" t="e">
        <f t="shared" si="340"/>
        <v>#DIV/0!</v>
      </c>
      <c r="Z1759" s="121" t="e">
        <f t="shared" si="341"/>
        <v>#DIV/0!</v>
      </c>
    </row>
    <row r="1760" spans="6:26" x14ac:dyDescent="0.25">
      <c r="F1760" s="57"/>
      <c r="H1760" s="71"/>
      <c r="I1760" s="70"/>
      <c r="N1760" s="64">
        <f t="shared" si="343"/>
        <v>0</v>
      </c>
      <c r="O1760" s="64">
        <f>+J1760/R1760/3600*Lister!$A$3</f>
        <v>0</v>
      </c>
      <c r="P1760" s="65">
        <f t="shared" si="344"/>
        <v>0</v>
      </c>
      <c r="Q1760" s="65" t="e">
        <f t="shared" si="345"/>
        <v>#DIV/0!</v>
      </c>
      <c r="R1760" s="83">
        <f t="shared" si="349"/>
        <v>4.1666666666666664E-2</v>
      </c>
      <c r="S1760" s="64">
        <f t="shared" si="347"/>
        <v>1</v>
      </c>
      <c r="T1760" s="64">
        <f t="shared" si="348"/>
        <v>1</v>
      </c>
      <c r="U1760" s="149"/>
      <c r="V1760" s="142">
        <f>+IF(M1760&lt;&gt;0,($L1760*(Lister!$F$11+Lister!$F$10*$K1760/1000)+($J1760-$L1760)*Lister!$F$9)*1.05/$M1760/60,0)</f>
        <v>0</v>
      </c>
      <c r="W1760" s="142"/>
      <c r="X1760" s="158">
        <f t="shared" si="342"/>
        <v>0</v>
      </c>
      <c r="Y1760" s="121" t="e">
        <f t="shared" si="340"/>
        <v>#DIV/0!</v>
      </c>
      <c r="Z1760" s="121" t="e">
        <f t="shared" si="341"/>
        <v>#DIV/0!</v>
      </c>
    </row>
    <row r="1761" spans="6:26" x14ac:dyDescent="0.25">
      <c r="F1761" s="57"/>
      <c r="H1761" s="71"/>
      <c r="I1761" s="70"/>
      <c r="N1761" s="64">
        <f t="shared" si="343"/>
        <v>0</v>
      </c>
      <c r="O1761" s="64">
        <f>+J1761/R1761/3600*Lister!$A$3</f>
        <v>0</v>
      </c>
      <c r="P1761" s="65">
        <f t="shared" si="344"/>
        <v>0</v>
      </c>
      <c r="Q1761" s="65" t="e">
        <f t="shared" si="345"/>
        <v>#DIV/0!</v>
      </c>
      <c r="R1761" s="83">
        <f t="shared" si="349"/>
        <v>4.1666666666666664E-2</v>
      </c>
      <c r="S1761" s="64">
        <f t="shared" si="347"/>
        <v>1</v>
      </c>
      <c r="T1761" s="64">
        <f t="shared" si="348"/>
        <v>1</v>
      </c>
      <c r="U1761" s="149"/>
      <c r="V1761" s="142">
        <f>+IF(M1761&lt;&gt;0,($L1761*(Lister!$F$11+Lister!$F$10*$K1761/1000)+($J1761-$L1761)*Lister!$F$9)*1.05/$M1761/60,0)</f>
        <v>0</v>
      </c>
      <c r="W1761" s="142"/>
      <c r="X1761" s="158">
        <f t="shared" si="342"/>
        <v>0</v>
      </c>
      <c r="Y1761" s="121" t="e">
        <f t="shared" si="340"/>
        <v>#DIV/0!</v>
      </c>
      <c r="Z1761" s="121" t="e">
        <f t="shared" si="341"/>
        <v>#DIV/0!</v>
      </c>
    </row>
    <row r="1762" spans="6:26" x14ac:dyDescent="0.25">
      <c r="F1762" s="57"/>
      <c r="H1762" s="71"/>
      <c r="I1762" s="70"/>
      <c r="N1762" s="64">
        <f t="shared" si="343"/>
        <v>0</v>
      </c>
      <c r="O1762" s="64">
        <f>+J1762/R1762/3600*Lister!$A$3</f>
        <v>0</v>
      </c>
      <c r="P1762" s="65">
        <f t="shared" si="344"/>
        <v>0</v>
      </c>
      <c r="Q1762" s="65" t="e">
        <f t="shared" si="345"/>
        <v>#DIV/0!</v>
      </c>
      <c r="R1762" s="83">
        <f t="shared" si="349"/>
        <v>4.1666666666666664E-2</v>
      </c>
      <c r="S1762" s="64">
        <f t="shared" si="347"/>
        <v>1</v>
      </c>
      <c r="T1762" s="64">
        <f t="shared" si="348"/>
        <v>1</v>
      </c>
      <c r="U1762" s="149"/>
      <c r="V1762" s="142">
        <f>+IF(M1762&lt;&gt;0,($L1762*(Lister!$F$11+Lister!$F$10*$K1762/1000)+($J1762-$L1762)*Lister!$F$9)*1.05/$M1762/60,0)</f>
        <v>0</v>
      </c>
      <c r="W1762" s="142"/>
      <c r="X1762" s="158">
        <f t="shared" si="342"/>
        <v>0</v>
      </c>
      <c r="Y1762" s="121" t="e">
        <f t="shared" si="340"/>
        <v>#DIV/0!</v>
      </c>
      <c r="Z1762" s="121" t="e">
        <f t="shared" si="341"/>
        <v>#DIV/0!</v>
      </c>
    </row>
    <row r="1763" spans="6:26" x14ac:dyDescent="0.25">
      <c r="F1763" s="57"/>
      <c r="H1763" s="71"/>
      <c r="I1763" s="70"/>
      <c r="N1763" s="64">
        <f t="shared" si="343"/>
        <v>0</v>
      </c>
      <c r="O1763" s="64">
        <f>+J1763/R1763/3600*Lister!$A$3</f>
        <v>0</v>
      </c>
      <c r="P1763" s="65">
        <f t="shared" si="344"/>
        <v>0</v>
      </c>
      <c r="Q1763" s="65" t="e">
        <f t="shared" si="345"/>
        <v>#DIV/0!</v>
      </c>
      <c r="R1763" s="83">
        <f t="shared" si="349"/>
        <v>4.1666666666666664E-2</v>
      </c>
      <c r="S1763" s="64">
        <f t="shared" si="347"/>
        <v>1</v>
      </c>
      <c r="T1763" s="64">
        <f t="shared" si="348"/>
        <v>1</v>
      </c>
      <c r="U1763" s="149"/>
      <c r="V1763" s="142">
        <f>+IF(M1763&lt;&gt;0,($L1763*(Lister!$F$11+Lister!$F$10*$K1763/1000)+($J1763-$L1763)*Lister!$F$9)*1.05/$M1763/60,0)</f>
        <v>0</v>
      </c>
      <c r="W1763" s="142"/>
      <c r="X1763" s="158">
        <f t="shared" si="342"/>
        <v>0</v>
      </c>
      <c r="Y1763" s="121" t="e">
        <f t="shared" si="340"/>
        <v>#DIV/0!</v>
      </c>
      <c r="Z1763" s="121" t="e">
        <f t="shared" si="341"/>
        <v>#DIV/0!</v>
      </c>
    </row>
    <row r="1764" spans="6:26" x14ac:dyDescent="0.25">
      <c r="F1764" s="57"/>
      <c r="H1764" s="71"/>
      <c r="I1764" s="70"/>
      <c r="N1764" s="64">
        <f t="shared" si="343"/>
        <v>0</v>
      </c>
      <c r="O1764" s="64">
        <f>+J1764/R1764/3600*Lister!$A$3</f>
        <v>0</v>
      </c>
      <c r="P1764" s="65">
        <f t="shared" si="344"/>
        <v>0</v>
      </c>
      <c r="Q1764" s="65" t="e">
        <f t="shared" si="345"/>
        <v>#DIV/0!</v>
      </c>
      <c r="R1764" s="83">
        <f t="shared" si="349"/>
        <v>4.1666666666666664E-2</v>
      </c>
      <c r="S1764" s="64">
        <f t="shared" si="347"/>
        <v>1</v>
      </c>
      <c r="T1764" s="64">
        <f t="shared" si="348"/>
        <v>1</v>
      </c>
      <c r="U1764" s="149"/>
      <c r="V1764" s="142">
        <f>+IF(M1764&lt;&gt;0,($L1764*(Lister!$F$11+Lister!$F$10*$K1764/1000)+($J1764-$L1764)*Lister!$F$9)*1.05/$M1764/60,0)</f>
        <v>0</v>
      </c>
      <c r="W1764" s="142"/>
      <c r="X1764" s="158">
        <f t="shared" si="342"/>
        <v>0</v>
      </c>
      <c r="Y1764" s="121" t="e">
        <f t="shared" si="340"/>
        <v>#DIV/0!</v>
      </c>
      <c r="Z1764" s="121" t="e">
        <f t="shared" si="341"/>
        <v>#DIV/0!</v>
      </c>
    </row>
    <row r="1765" spans="6:26" x14ac:dyDescent="0.25">
      <c r="F1765" s="57"/>
      <c r="H1765" s="71"/>
      <c r="I1765" s="70"/>
      <c r="N1765" s="64">
        <f t="shared" si="343"/>
        <v>0</v>
      </c>
      <c r="O1765" s="64">
        <f>+J1765/R1765/3600*Lister!$A$3</f>
        <v>0</v>
      </c>
      <c r="P1765" s="65">
        <f t="shared" si="344"/>
        <v>0</v>
      </c>
      <c r="Q1765" s="65" t="e">
        <f t="shared" si="345"/>
        <v>#DIV/0!</v>
      </c>
      <c r="R1765" s="83">
        <f t="shared" si="349"/>
        <v>4.1666666666666664E-2</v>
      </c>
      <c r="S1765" s="64">
        <f t="shared" si="347"/>
        <v>1</v>
      </c>
      <c r="T1765" s="64">
        <f t="shared" si="348"/>
        <v>1</v>
      </c>
      <c r="U1765" s="149"/>
      <c r="V1765" s="142">
        <f>+IF(M1765&lt;&gt;0,($L1765*(Lister!$F$11+Lister!$F$10*$K1765/1000)+($J1765-$L1765)*Lister!$F$9)*1.05/$M1765/60,0)</f>
        <v>0</v>
      </c>
      <c r="W1765" s="142"/>
      <c r="X1765" s="158">
        <f t="shared" si="342"/>
        <v>0</v>
      </c>
      <c r="Y1765" s="121" t="e">
        <f t="shared" si="340"/>
        <v>#DIV/0!</v>
      </c>
      <c r="Z1765" s="121" t="e">
        <f t="shared" si="341"/>
        <v>#DIV/0!</v>
      </c>
    </row>
    <row r="1766" spans="6:26" x14ac:dyDescent="0.25">
      <c r="F1766" s="57"/>
      <c r="H1766" s="71"/>
      <c r="I1766" s="70"/>
      <c r="N1766" s="64">
        <f t="shared" si="343"/>
        <v>0</v>
      </c>
      <c r="O1766" s="64">
        <f>+J1766/R1766/3600*Lister!$A$3</f>
        <v>0</v>
      </c>
      <c r="P1766" s="65">
        <f t="shared" si="344"/>
        <v>0</v>
      </c>
      <c r="Q1766" s="65" t="e">
        <f t="shared" si="345"/>
        <v>#DIV/0!</v>
      </c>
      <c r="R1766" s="83">
        <f t="shared" si="349"/>
        <v>4.1666666666666664E-2</v>
      </c>
      <c r="S1766" s="64">
        <f t="shared" si="347"/>
        <v>1</v>
      </c>
      <c r="T1766" s="64">
        <f t="shared" si="348"/>
        <v>1</v>
      </c>
      <c r="U1766" s="149"/>
      <c r="V1766" s="142">
        <f>+IF(M1766&lt;&gt;0,($L1766*(Lister!$F$11+Lister!$F$10*$K1766/1000)+($J1766-$L1766)*Lister!$F$9)*1.05/$M1766/60,0)</f>
        <v>0</v>
      </c>
      <c r="W1766" s="142"/>
      <c r="X1766" s="158">
        <f t="shared" si="342"/>
        <v>0</v>
      </c>
      <c r="Y1766" s="121" t="e">
        <f t="shared" si="340"/>
        <v>#DIV/0!</v>
      </c>
      <c r="Z1766" s="121" t="e">
        <f t="shared" si="341"/>
        <v>#DIV/0!</v>
      </c>
    </row>
    <row r="1767" spans="6:26" x14ac:dyDescent="0.25">
      <c r="F1767" s="57"/>
      <c r="H1767" s="71"/>
      <c r="I1767" s="70"/>
      <c r="N1767" s="64">
        <f t="shared" si="343"/>
        <v>0</v>
      </c>
      <c r="O1767" s="64">
        <f>+J1767/R1767/3600*Lister!$A$3</f>
        <v>0</v>
      </c>
      <c r="P1767" s="65">
        <f t="shared" si="344"/>
        <v>0</v>
      </c>
      <c r="Q1767" s="65" t="e">
        <f t="shared" si="345"/>
        <v>#DIV/0!</v>
      </c>
      <c r="R1767" s="83">
        <f t="shared" si="349"/>
        <v>4.1666666666666664E-2</v>
      </c>
      <c r="S1767" s="64">
        <f t="shared" si="347"/>
        <v>1</v>
      </c>
      <c r="T1767" s="64">
        <f t="shared" si="348"/>
        <v>1</v>
      </c>
      <c r="U1767" s="149"/>
      <c r="V1767" s="142">
        <f>+IF(M1767&lt;&gt;0,($L1767*(Lister!$F$11+Lister!$F$10*$K1767/1000)+($J1767-$L1767)*Lister!$F$9)*1.05/$M1767/60,0)</f>
        <v>0</v>
      </c>
      <c r="W1767" s="142"/>
      <c r="X1767" s="158">
        <f t="shared" si="342"/>
        <v>0</v>
      </c>
      <c r="Y1767" s="121" t="e">
        <f t="shared" si="340"/>
        <v>#DIV/0!</v>
      </c>
      <c r="Z1767" s="121" t="e">
        <f t="shared" si="341"/>
        <v>#DIV/0!</v>
      </c>
    </row>
    <row r="1768" spans="6:26" x14ac:dyDescent="0.25">
      <c r="F1768" s="57"/>
      <c r="H1768" s="71"/>
      <c r="I1768" s="70"/>
      <c r="N1768" s="64">
        <f t="shared" si="343"/>
        <v>0</v>
      </c>
      <c r="O1768" s="64">
        <f>+J1768/R1768/3600*Lister!$A$3</f>
        <v>0</v>
      </c>
      <c r="P1768" s="65">
        <f t="shared" si="344"/>
        <v>0</v>
      </c>
      <c r="Q1768" s="65" t="e">
        <f t="shared" si="345"/>
        <v>#DIV/0!</v>
      </c>
      <c r="R1768" s="83">
        <f t="shared" si="349"/>
        <v>4.1666666666666664E-2</v>
      </c>
      <c r="S1768" s="64">
        <f t="shared" si="347"/>
        <v>1</v>
      </c>
      <c r="T1768" s="64">
        <f t="shared" si="348"/>
        <v>1</v>
      </c>
      <c r="U1768" s="149"/>
      <c r="V1768" s="142">
        <f>+IF(M1768&lt;&gt;0,($L1768*(Lister!$F$11+Lister!$F$10*$K1768/1000)+($J1768-$L1768)*Lister!$F$9)*1.05/$M1768/60,0)</f>
        <v>0</v>
      </c>
      <c r="W1768" s="142"/>
      <c r="X1768" s="158">
        <f t="shared" si="342"/>
        <v>0</v>
      </c>
      <c r="Y1768" s="121" t="e">
        <f t="shared" si="340"/>
        <v>#DIV/0!</v>
      </c>
      <c r="Z1768" s="121" t="e">
        <f t="shared" si="341"/>
        <v>#DIV/0!</v>
      </c>
    </row>
    <row r="1769" spans="6:26" x14ac:dyDescent="0.25">
      <c r="F1769" s="57"/>
      <c r="H1769" s="71"/>
      <c r="I1769" s="70"/>
      <c r="N1769" s="64">
        <f t="shared" si="343"/>
        <v>0</v>
      </c>
      <c r="O1769" s="64">
        <f>+J1769/R1769/3600*Lister!$A$3</f>
        <v>0</v>
      </c>
      <c r="P1769" s="65">
        <f t="shared" si="344"/>
        <v>0</v>
      </c>
      <c r="Q1769" s="65" t="e">
        <f t="shared" si="345"/>
        <v>#DIV/0!</v>
      </c>
      <c r="R1769" s="83">
        <f t="shared" si="349"/>
        <v>4.1666666666666664E-2</v>
      </c>
      <c r="S1769" s="64">
        <f t="shared" si="347"/>
        <v>1</v>
      </c>
      <c r="T1769" s="64">
        <f t="shared" si="348"/>
        <v>1</v>
      </c>
      <c r="U1769" s="149"/>
      <c r="V1769" s="142">
        <f>+IF(M1769&lt;&gt;0,($L1769*(Lister!$F$11+Lister!$F$10*$K1769/1000)+($J1769-$L1769)*Lister!$F$9)*1.05/$M1769/60,0)</f>
        <v>0</v>
      </c>
      <c r="W1769" s="142"/>
      <c r="X1769" s="158">
        <f t="shared" si="342"/>
        <v>0</v>
      </c>
      <c r="Y1769" s="121" t="e">
        <f t="shared" si="340"/>
        <v>#DIV/0!</v>
      </c>
      <c r="Z1769" s="121" t="e">
        <f t="shared" si="341"/>
        <v>#DIV/0!</v>
      </c>
    </row>
    <row r="1770" spans="6:26" x14ac:dyDescent="0.25">
      <c r="F1770" s="57"/>
      <c r="H1770" s="71"/>
      <c r="I1770" s="70"/>
      <c r="N1770" s="64">
        <f t="shared" si="343"/>
        <v>0</v>
      </c>
      <c r="O1770" s="64">
        <f>+J1770/R1770/3600*Lister!$A$3</f>
        <v>0</v>
      </c>
      <c r="P1770" s="65">
        <f t="shared" si="344"/>
        <v>0</v>
      </c>
      <c r="Q1770" s="65" t="e">
        <f t="shared" si="345"/>
        <v>#DIV/0!</v>
      </c>
      <c r="R1770" s="83">
        <f t="shared" si="349"/>
        <v>4.1666666666666664E-2</v>
      </c>
      <c r="S1770" s="64">
        <f t="shared" si="347"/>
        <v>1</v>
      </c>
      <c r="T1770" s="64">
        <f t="shared" si="348"/>
        <v>1</v>
      </c>
      <c r="U1770" s="149"/>
      <c r="V1770" s="142">
        <f>+IF(M1770&lt;&gt;0,($L1770*(Lister!$F$11+Lister!$F$10*$K1770/1000)+($J1770-$L1770)*Lister!$F$9)*1.05/$M1770/60,0)</f>
        <v>0</v>
      </c>
      <c r="W1770" s="142"/>
      <c r="X1770" s="158">
        <f t="shared" si="342"/>
        <v>0</v>
      </c>
      <c r="Y1770" s="121" t="e">
        <f t="shared" si="340"/>
        <v>#DIV/0!</v>
      </c>
      <c r="Z1770" s="121" t="e">
        <f t="shared" si="341"/>
        <v>#DIV/0!</v>
      </c>
    </row>
    <row r="1771" spans="6:26" x14ac:dyDescent="0.25">
      <c r="F1771" s="57"/>
      <c r="H1771" s="71"/>
      <c r="I1771" s="70"/>
      <c r="N1771" s="64">
        <f t="shared" si="343"/>
        <v>0</v>
      </c>
      <c r="O1771" s="64">
        <f>+J1771/R1771/3600*Lister!$A$3</f>
        <v>0</v>
      </c>
      <c r="P1771" s="65">
        <f t="shared" si="344"/>
        <v>0</v>
      </c>
      <c r="Q1771" s="65" t="e">
        <f t="shared" si="345"/>
        <v>#DIV/0!</v>
      </c>
      <c r="R1771" s="83">
        <f t="shared" si="349"/>
        <v>4.1666666666666664E-2</v>
      </c>
      <c r="S1771" s="64">
        <f t="shared" si="347"/>
        <v>1</v>
      </c>
      <c r="T1771" s="64">
        <f t="shared" si="348"/>
        <v>1</v>
      </c>
      <c r="U1771" s="149"/>
      <c r="V1771" s="142">
        <f>+IF(M1771&lt;&gt;0,($L1771*(Lister!$F$11+Lister!$F$10*$K1771/1000)+($J1771-$L1771)*Lister!$F$9)*1.05/$M1771/60,0)</f>
        <v>0</v>
      </c>
      <c r="W1771" s="142"/>
      <c r="X1771" s="158">
        <f t="shared" si="342"/>
        <v>0</v>
      </c>
      <c r="Y1771" s="121" t="e">
        <f t="shared" si="340"/>
        <v>#DIV/0!</v>
      </c>
      <c r="Z1771" s="121" t="e">
        <f t="shared" si="341"/>
        <v>#DIV/0!</v>
      </c>
    </row>
    <row r="1772" spans="6:26" x14ac:dyDescent="0.25">
      <c r="F1772" s="57"/>
      <c r="H1772" s="71"/>
      <c r="I1772" s="70"/>
      <c r="N1772" s="64">
        <f t="shared" si="343"/>
        <v>0</v>
      </c>
      <c r="O1772" s="64">
        <f>+J1772/R1772/3600*Lister!$A$3</f>
        <v>0</v>
      </c>
      <c r="P1772" s="65">
        <f t="shared" si="344"/>
        <v>0</v>
      </c>
      <c r="Q1772" s="65" t="e">
        <f t="shared" si="345"/>
        <v>#DIV/0!</v>
      </c>
      <c r="R1772" s="83">
        <f t="shared" si="349"/>
        <v>4.1666666666666664E-2</v>
      </c>
      <c r="S1772" s="64">
        <f t="shared" si="347"/>
        <v>1</v>
      </c>
      <c r="T1772" s="64">
        <f t="shared" si="348"/>
        <v>1</v>
      </c>
      <c r="U1772" s="149"/>
      <c r="V1772" s="142">
        <f>+IF(M1772&lt;&gt;0,($L1772*(Lister!$F$11+Lister!$F$10*$K1772/1000)+($J1772-$L1772)*Lister!$F$9)*1.05/$M1772/60,0)</f>
        <v>0</v>
      </c>
      <c r="W1772" s="142"/>
      <c r="X1772" s="158">
        <f t="shared" si="342"/>
        <v>0</v>
      </c>
      <c r="Y1772" s="121" t="e">
        <f t="shared" si="340"/>
        <v>#DIV/0!</v>
      </c>
      <c r="Z1772" s="121" t="e">
        <f t="shared" si="341"/>
        <v>#DIV/0!</v>
      </c>
    </row>
    <row r="1773" spans="6:26" x14ac:dyDescent="0.25">
      <c r="F1773" s="57"/>
      <c r="H1773" s="71"/>
      <c r="I1773" s="70"/>
      <c r="N1773" s="64">
        <f t="shared" si="343"/>
        <v>0</v>
      </c>
      <c r="O1773" s="64">
        <f>+J1773/R1773/3600*Lister!$A$3</f>
        <v>0</v>
      </c>
      <c r="P1773" s="65">
        <f t="shared" si="344"/>
        <v>0</v>
      </c>
      <c r="Q1773" s="65" t="e">
        <f t="shared" si="345"/>
        <v>#DIV/0!</v>
      </c>
      <c r="R1773" s="83">
        <f t="shared" si="349"/>
        <v>4.1666666666666664E-2</v>
      </c>
      <c r="S1773" s="64">
        <f t="shared" si="347"/>
        <v>1</v>
      </c>
      <c r="T1773" s="64">
        <f t="shared" si="348"/>
        <v>1</v>
      </c>
      <c r="U1773" s="149"/>
      <c r="V1773" s="142">
        <f>+IF(M1773&lt;&gt;0,($L1773*(Lister!$F$11+Lister!$F$10*$K1773/1000)+($J1773-$L1773)*Lister!$F$9)*1.05/$M1773/60,0)</f>
        <v>0</v>
      </c>
      <c r="W1773" s="142"/>
      <c r="X1773" s="158">
        <f t="shared" si="342"/>
        <v>0</v>
      </c>
      <c r="Y1773" s="121" t="e">
        <f t="shared" si="340"/>
        <v>#DIV/0!</v>
      </c>
      <c r="Z1773" s="121" t="e">
        <f t="shared" si="341"/>
        <v>#DIV/0!</v>
      </c>
    </row>
    <row r="1774" spans="6:26" x14ac:dyDescent="0.25">
      <c r="F1774" s="57"/>
      <c r="H1774" s="71"/>
      <c r="I1774" s="70"/>
      <c r="N1774" s="64">
        <f t="shared" si="343"/>
        <v>0</v>
      </c>
      <c r="O1774" s="64">
        <f>+J1774/R1774/3600*Lister!$A$3</f>
        <v>0</v>
      </c>
      <c r="P1774" s="65">
        <f t="shared" si="344"/>
        <v>0</v>
      </c>
      <c r="Q1774" s="65" t="e">
        <f t="shared" si="345"/>
        <v>#DIV/0!</v>
      </c>
      <c r="R1774" s="83">
        <f t="shared" si="349"/>
        <v>4.1666666666666664E-2</v>
      </c>
      <c r="S1774" s="64">
        <f t="shared" si="347"/>
        <v>1</v>
      </c>
      <c r="T1774" s="64">
        <f t="shared" si="348"/>
        <v>1</v>
      </c>
      <c r="U1774" s="149"/>
      <c r="V1774" s="142">
        <f>+IF(M1774&lt;&gt;0,($L1774*(Lister!$F$11+Lister!$F$10*$K1774/1000)+($J1774-$L1774)*Lister!$F$9)*1.05/$M1774/60,0)</f>
        <v>0</v>
      </c>
      <c r="W1774" s="142"/>
      <c r="X1774" s="158">
        <f t="shared" si="342"/>
        <v>0</v>
      </c>
      <c r="Y1774" s="121" t="e">
        <f t="shared" si="340"/>
        <v>#DIV/0!</v>
      </c>
      <c r="Z1774" s="121" t="e">
        <f t="shared" si="341"/>
        <v>#DIV/0!</v>
      </c>
    </row>
    <row r="1775" spans="6:26" x14ac:dyDescent="0.25">
      <c r="F1775" s="57"/>
      <c r="H1775" s="71"/>
      <c r="I1775" s="70"/>
      <c r="N1775" s="64">
        <f t="shared" si="343"/>
        <v>0</v>
      </c>
      <c r="O1775" s="64">
        <f>+J1775/R1775/3600*Lister!$A$3</f>
        <v>0</v>
      </c>
      <c r="P1775" s="65">
        <f t="shared" si="344"/>
        <v>0</v>
      </c>
      <c r="Q1775" s="65" t="e">
        <f t="shared" si="345"/>
        <v>#DIV/0!</v>
      </c>
      <c r="R1775" s="83">
        <f t="shared" si="349"/>
        <v>4.1666666666666664E-2</v>
      </c>
      <c r="S1775" s="64">
        <f t="shared" si="347"/>
        <v>1</v>
      </c>
      <c r="T1775" s="64">
        <f t="shared" si="348"/>
        <v>1</v>
      </c>
      <c r="U1775" s="149"/>
      <c r="V1775" s="142">
        <f>+IF(M1775&lt;&gt;0,($L1775*(Lister!$F$11+Lister!$F$10*$K1775/1000)+($J1775-$L1775)*Lister!$F$9)*1.05/$M1775/60,0)</f>
        <v>0</v>
      </c>
      <c r="W1775" s="142"/>
      <c r="X1775" s="158">
        <f t="shared" si="342"/>
        <v>0</v>
      </c>
      <c r="Y1775" s="121" t="e">
        <f t="shared" si="340"/>
        <v>#DIV/0!</v>
      </c>
      <c r="Z1775" s="121" t="e">
        <f t="shared" si="341"/>
        <v>#DIV/0!</v>
      </c>
    </row>
    <row r="1776" spans="6:26" x14ac:dyDescent="0.25">
      <c r="F1776" s="57"/>
      <c r="H1776" s="71"/>
      <c r="I1776" s="70"/>
      <c r="N1776" s="64">
        <f t="shared" si="343"/>
        <v>0</v>
      </c>
      <c r="O1776" s="64">
        <f>+J1776/R1776/3600*Lister!$A$3</f>
        <v>0</v>
      </c>
      <c r="P1776" s="65">
        <f t="shared" si="344"/>
        <v>0</v>
      </c>
      <c r="Q1776" s="65" t="e">
        <f t="shared" si="345"/>
        <v>#DIV/0!</v>
      </c>
      <c r="R1776" s="83">
        <f t="shared" si="349"/>
        <v>4.1666666666666664E-2</v>
      </c>
      <c r="S1776" s="64">
        <f t="shared" si="347"/>
        <v>1</v>
      </c>
      <c r="T1776" s="64">
        <f t="shared" si="348"/>
        <v>1</v>
      </c>
      <c r="U1776" s="149"/>
      <c r="V1776" s="142">
        <f>+IF(M1776&lt;&gt;0,($L1776*(Lister!$F$11+Lister!$F$10*$K1776/1000)+($J1776-$L1776)*Lister!$F$9)*1.05/$M1776/60,0)</f>
        <v>0</v>
      </c>
      <c r="W1776" s="142"/>
      <c r="X1776" s="158">
        <f t="shared" si="342"/>
        <v>0</v>
      </c>
      <c r="Y1776" s="121" t="e">
        <f t="shared" si="340"/>
        <v>#DIV/0!</v>
      </c>
      <c r="Z1776" s="121" t="e">
        <f t="shared" si="341"/>
        <v>#DIV/0!</v>
      </c>
    </row>
    <row r="1777" spans="6:26" x14ac:dyDescent="0.25">
      <c r="F1777" s="57"/>
      <c r="H1777" s="71"/>
      <c r="I1777" s="70"/>
      <c r="N1777" s="64">
        <f t="shared" si="343"/>
        <v>0</v>
      </c>
      <c r="O1777" s="64">
        <f>+J1777/R1777/3600*Lister!$A$3</f>
        <v>0</v>
      </c>
      <c r="P1777" s="65">
        <f t="shared" si="344"/>
        <v>0</v>
      </c>
      <c r="Q1777" s="65" t="e">
        <f t="shared" si="345"/>
        <v>#DIV/0!</v>
      </c>
      <c r="R1777" s="83">
        <f t="shared" si="349"/>
        <v>4.1666666666666664E-2</v>
      </c>
      <c r="S1777" s="64">
        <f t="shared" si="347"/>
        <v>1</v>
      </c>
      <c r="T1777" s="64">
        <f t="shared" si="348"/>
        <v>1</v>
      </c>
      <c r="U1777" s="149"/>
      <c r="V1777" s="142">
        <f>+IF(M1777&lt;&gt;0,($L1777*(Lister!$F$11+Lister!$F$10*$K1777/1000)+($J1777-$L1777)*Lister!$F$9)*1.05/$M1777/60,0)</f>
        <v>0</v>
      </c>
      <c r="W1777" s="142"/>
      <c r="X1777" s="158">
        <f t="shared" si="342"/>
        <v>0</v>
      </c>
      <c r="Y1777" s="121" t="e">
        <f t="shared" si="340"/>
        <v>#DIV/0!</v>
      </c>
      <c r="Z1777" s="121" t="e">
        <f t="shared" si="341"/>
        <v>#DIV/0!</v>
      </c>
    </row>
    <row r="1778" spans="6:26" x14ac:dyDescent="0.25">
      <c r="F1778" s="57"/>
      <c r="H1778" s="71"/>
      <c r="I1778" s="70"/>
      <c r="N1778" s="64">
        <f t="shared" si="343"/>
        <v>0</v>
      </c>
      <c r="O1778" s="64">
        <f>+J1778/R1778/3600*Lister!$A$3</f>
        <v>0</v>
      </c>
      <c r="P1778" s="65">
        <f t="shared" si="344"/>
        <v>0</v>
      </c>
      <c r="Q1778" s="65" t="e">
        <f t="shared" si="345"/>
        <v>#DIV/0!</v>
      </c>
      <c r="R1778" s="83">
        <f t="shared" si="349"/>
        <v>4.1666666666666664E-2</v>
      </c>
      <c r="S1778" s="64">
        <f t="shared" si="347"/>
        <v>1</v>
      </c>
      <c r="T1778" s="64">
        <f t="shared" si="348"/>
        <v>1</v>
      </c>
      <c r="U1778" s="149"/>
      <c r="V1778" s="142">
        <f>+IF(M1778&lt;&gt;0,($L1778*(Lister!$F$11+Lister!$F$10*$K1778/1000)+($J1778-$L1778)*Lister!$F$9)*1.05/$M1778/60,0)</f>
        <v>0</v>
      </c>
      <c r="W1778" s="142"/>
      <c r="X1778" s="158">
        <f t="shared" si="342"/>
        <v>0</v>
      </c>
      <c r="Y1778" s="121" t="e">
        <f t="shared" si="340"/>
        <v>#DIV/0!</v>
      </c>
      <c r="Z1778" s="121" t="e">
        <f t="shared" si="341"/>
        <v>#DIV/0!</v>
      </c>
    </row>
    <row r="1779" spans="6:26" x14ac:dyDescent="0.25">
      <c r="F1779" s="57"/>
      <c r="H1779" s="71"/>
      <c r="I1779" s="70"/>
      <c r="N1779" s="64">
        <f t="shared" si="343"/>
        <v>0</v>
      </c>
      <c r="O1779" s="64">
        <f>+J1779/R1779/3600*Lister!$A$3</f>
        <v>0</v>
      </c>
      <c r="P1779" s="65">
        <f t="shared" si="344"/>
        <v>0</v>
      </c>
      <c r="Q1779" s="65" t="e">
        <f t="shared" si="345"/>
        <v>#DIV/0!</v>
      </c>
      <c r="R1779" s="83">
        <f t="shared" si="349"/>
        <v>4.1666666666666664E-2</v>
      </c>
      <c r="S1779" s="64">
        <f t="shared" si="347"/>
        <v>1</v>
      </c>
      <c r="T1779" s="64">
        <f t="shared" si="348"/>
        <v>1</v>
      </c>
      <c r="U1779" s="149"/>
      <c r="V1779" s="142">
        <f>+IF(M1779&lt;&gt;0,($L1779*(Lister!$F$11+Lister!$F$10*$K1779/1000)+($J1779-$L1779)*Lister!$F$9)*1.05/$M1779/60,0)</f>
        <v>0</v>
      </c>
      <c r="W1779" s="142"/>
      <c r="X1779" s="158">
        <f t="shared" si="342"/>
        <v>0</v>
      </c>
      <c r="Y1779" s="121" t="e">
        <f t="shared" si="340"/>
        <v>#DIV/0!</v>
      </c>
      <c r="Z1779" s="121" t="e">
        <f t="shared" si="341"/>
        <v>#DIV/0!</v>
      </c>
    </row>
    <row r="1780" spans="6:26" x14ac:dyDescent="0.25">
      <c r="F1780" s="57"/>
      <c r="H1780" s="71"/>
      <c r="I1780" s="70"/>
      <c r="N1780" s="64">
        <f t="shared" si="343"/>
        <v>0</v>
      </c>
      <c r="O1780" s="64">
        <f>+J1780/R1780/3600*Lister!$A$3</f>
        <v>0</v>
      </c>
      <c r="P1780" s="65">
        <f t="shared" si="344"/>
        <v>0</v>
      </c>
      <c r="Q1780" s="65" t="e">
        <f t="shared" si="345"/>
        <v>#DIV/0!</v>
      </c>
      <c r="R1780" s="83">
        <f t="shared" si="349"/>
        <v>4.1666666666666664E-2</v>
      </c>
      <c r="S1780" s="64">
        <f t="shared" si="347"/>
        <v>1</v>
      </c>
      <c r="T1780" s="64">
        <f t="shared" si="348"/>
        <v>1</v>
      </c>
      <c r="U1780" s="149"/>
      <c r="V1780" s="142">
        <f>+IF(M1780&lt;&gt;0,($L1780*(Lister!$F$11+Lister!$F$10*$K1780/1000)+($J1780-$L1780)*Lister!$F$9)*1.05/$M1780/60,0)</f>
        <v>0</v>
      </c>
      <c r="W1780" s="142"/>
      <c r="X1780" s="158">
        <f t="shared" si="342"/>
        <v>0</v>
      </c>
      <c r="Y1780" s="121" t="e">
        <f t="shared" si="340"/>
        <v>#DIV/0!</v>
      </c>
      <c r="Z1780" s="121" t="e">
        <f t="shared" si="341"/>
        <v>#DIV/0!</v>
      </c>
    </row>
    <row r="1781" spans="6:26" x14ac:dyDescent="0.25">
      <c r="F1781" s="57"/>
      <c r="H1781" s="71"/>
      <c r="I1781" s="70"/>
      <c r="N1781" s="64">
        <f t="shared" si="343"/>
        <v>0</v>
      </c>
      <c r="O1781" s="64">
        <f>+J1781/R1781/3600*Lister!$A$3</f>
        <v>0</v>
      </c>
      <c r="P1781" s="65">
        <f t="shared" si="344"/>
        <v>0</v>
      </c>
      <c r="Q1781" s="65" t="e">
        <f t="shared" si="345"/>
        <v>#DIV/0!</v>
      </c>
      <c r="R1781" s="83">
        <f t="shared" si="349"/>
        <v>4.1666666666666664E-2</v>
      </c>
      <c r="S1781" s="64">
        <f t="shared" si="347"/>
        <v>1</v>
      </c>
      <c r="T1781" s="64">
        <f t="shared" si="348"/>
        <v>1</v>
      </c>
      <c r="U1781" s="149"/>
      <c r="V1781" s="142">
        <f>+IF(M1781&lt;&gt;0,($L1781*(Lister!$F$11+Lister!$F$10*$K1781/1000)+($J1781-$L1781)*Lister!$F$9)*1.05/$M1781/60,0)</f>
        <v>0</v>
      </c>
      <c r="W1781" s="142"/>
      <c r="X1781" s="158">
        <f t="shared" si="342"/>
        <v>0</v>
      </c>
      <c r="Y1781" s="121" t="e">
        <f t="shared" si="340"/>
        <v>#DIV/0!</v>
      </c>
      <c r="Z1781" s="121" t="e">
        <f t="shared" si="341"/>
        <v>#DIV/0!</v>
      </c>
    </row>
    <row r="1782" spans="6:26" x14ac:dyDescent="0.25">
      <c r="F1782" s="57"/>
      <c r="H1782" s="71"/>
      <c r="I1782" s="70"/>
      <c r="N1782" s="64">
        <f t="shared" si="343"/>
        <v>0</v>
      </c>
      <c r="O1782" s="64">
        <f>+J1782/R1782/3600*Lister!$A$3</f>
        <v>0</v>
      </c>
      <c r="P1782" s="65">
        <f t="shared" si="344"/>
        <v>0</v>
      </c>
      <c r="Q1782" s="65" t="e">
        <f t="shared" si="345"/>
        <v>#DIV/0!</v>
      </c>
      <c r="R1782" s="83">
        <f t="shared" si="349"/>
        <v>4.1666666666666664E-2</v>
      </c>
      <c r="S1782" s="64">
        <f t="shared" si="347"/>
        <v>1</v>
      </c>
      <c r="T1782" s="64">
        <f t="shared" si="348"/>
        <v>1</v>
      </c>
      <c r="U1782" s="149"/>
      <c r="V1782" s="142">
        <f>+IF(M1782&lt;&gt;0,($L1782*(Lister!$F$11+Lister!$F$10*$K1782/1000)+($J1782-$L1782)*Lister!$F$9)*1.05/$M1782/60,0)</f>
        <v>0</v>
      </c>
      <c r="W1782" s="142"/>
      <c r="X1782" s="158">
        <f t="shared" si="342"/>
        <v>0</v>
      </c>
      <c r="Y1782" s="121" t="e">
        <f t="shared" si="340"/>
        <v>#DIV/0!</v>
      </c>
      <c r="Z1782" s="121" t="e">
        <f t="shared" si="341"/>
        <v>#DIV/0!</v>
      </c>
    </row>
    <row r="1783" spans="6:26" x14ac:dyDescent="0.25">
      <c r="F1783" s="57"/>
      <c r="H1783" s="71"/>
      <c r="I1783" s="70"/>
      <c r="N1783" s="64">
        <f t="shared" si="343"/>
        <v>0</v>
      </c>
      <c r="O1783" s="64">
        <f>+J1783/R1783/3600*Lister!$A$3</f>
        <v>0</v>
      </c>
      <c r="P1783" s="65">
        <f t="shared" si="344"/>
        <v>0</v>
      </c>
      <c r="Q1783" s="65" t="e">
        <f t="shared" si="345"/>
        <v>#DIV/0!</v>
      </c>
      <c r="R1783" s="83">
        <f t="shared" si="349"/>
        <v>4.1666666666666664E-2</v>
      </c>
      <c r="S1783" s="64">
        <f t="shared" si="347"/>
        <v>1</v>
      </c>
      <c r="T1783" s="64">
        <f t="shared" si="348"/>
        <v>1</v>
      </c>
      <c r="U1783" s="149"/>
      <c r="V1783" s="142">
        <f>+IF(M1783&lt;&gt;0,($L1783*(Lister!$F$11+Lister!$F$10*$K1783/1000)+($J1783-$L1783)*Lister!$F$9)*1.05/$M1783/60,0)</f>
        <v>0</v>
      </c>
      <c r="W1783" s="142"/>
      <c r="X1783" s="158">
        <f t="shared" si="342"/>
        <v>0</v>
      </c>
      <c r="Y1783" s="121" t="e">
        <f t="shared" si="340"/>
        <v>#DIV/0!</v>
      </c>
      <c r="Z1783" s="121" t="e">
        <f t="shared" si="341"/>
        <v>#DIV/0!</v>
      </c>
    </row>
    <row r="1784" spans="6:26" x14ac:dyDescent="0.25">
      <c r="F1784" s="57"/>
      <c r="H1784" s="71"/>
      <c r="I1784" s="70"/>
      <c r="N1784" s="64">
        <f t="shared" si="343"/>
        <v>0</v>
      </c>
      <c r="O1784" s="64">
        <f>+J1784/R1784/3600*Lister!$A$3</f>
        <v>0</v>
      </c>
      <c r="P1784" s="65">
        <f t="shared" si="344"/>
        <v>0</v>
      </c>
      <c r="Q1784" s="65" t="e">
        <f t="shared" si="345"/>
        <v>#DIV/0!</v>
      </c>
      <c r="R1784" s="83">
        <f t="shared" si="349"/>
        <v>4.1666666666666664E-2</v>
      </c>
      <c r="S1784" s="64">
        <f t="shared" si="347"/>
        <v>1</v>
      </c>
      <c r="T1784" s="64">
        <f t="shared" si="348"/>
        <v>1</v>
      </c>
      <c r="U1784" s="149"/>
      <c r="V1784" s="142">
        <f>+IF(M1784&lt;&gt;0,($L1784*(Lister!$F$11+Lister!$F$10*$K1784/1000)+($J1784-$L1784)*Lister!$F$9)*1.05/$M1784/60,0)</f>
        <v>0</v>
      </c>
      <c r="W1784" s="142"/>
      <c r="X1784" s="158">
        <f t="shared" si="342"/>
        <v>0</v>
      </c>
      <c r="Y1784" s="121" t="e">
        <f t="shared" si="340"/>
        <v>#DIV/0!</v>
      </c>
      <c r="Z1784" s="121" t="e">
        <f t="shared" si="341"/>
        <v>#DIV/0!</v>
      </c>
    </row>
    <row r="1785" spans="6:26" x14ac:dyDescent="0.25">
      <c r="F1785" s="57"/>
      <c r="H1785" s="71"/>
      <c r="I1785" s="70"/>
      <c r="N1785" s="64">
        <f t="shared" si="343"/>
        <v>0</v>
      </c>
      <c r="O1785" s="64">
        <f>+J1785/R1785/3600*Lister!$A$3</f>
        <v>0</v>
      </c>
      <c r="P1785" s="65">
        <f t="shared" si="344"/>
        <v>0</v>
      </c>
      <c r="Q1785" s="65" t="e">
        <f t="shared" si="345"/>
        <v>#DIV/0!</v>
      </c>
      <c r="R1785" s="83">
        <f t="shared" si="349"/>
        <v>4.1666666666666664E-2</v>
      </c>
      <c r="S1785" s="64">
        <f t="shared" si="347"/>
        <v>1</v>
      </c>
      <c r="T1785" s="64">
        <f t="shared" si="348"/>
        <v>1</v>
      </c>
      <c r="U1785" s="149"/>
      <c r="V1785" s="142">
        <f>+IF(M1785&lt;&gt;0,($L1785*(Lister!$F$11+Lister!$F$10*$K1785/1000)+($J1785-$L1785)*Lister!$F$9)*1.05/$M1785/60,0)</f>
        <v>0</v>
      </c>
      <c r="W1785" s="142"/>
      <c r="X1785" s="158">
        <f t="shared" si="342"/>
        <v>0</v>
      </c>
      <c r="Y1785" s="121" t="e">
        <f t="shared" si="340"/>
        <v>#DIV/0!</v>
      </c>
      <c r="Z1785" s="121" t="e">
        <f t="shared" si="341"/>
        <v>#DIV/0!</v>
      </c>
    </row>
    <row r="1786" spans="6:26" x14ac:dyDescent="0.25">
      <c r="F1786" s="57"/>
      <c r="H1786" s="71"/>
      <c r="I1786" s="70"/>
      <c r="N1786" s="64">
        <f t="shared" si="343"/>
        <v>0</v>
      </c>
      <c r="O1786" s="64">
        <f>+J1786/R1786/3600*Lister!$A$3</f>
        <v>0</v>
      </c>
      <c r="P1786" s="65">
        <f t="shared" si="344"/>
        <v>0</v>
      </c>
      <c r="Q1786" s="65" t="e">
        <f t="shared" si="345"/>
        <v>#DIV/0!</v>
      </c>
      <c r="R1786" s="83">
        <f t="shared" si="349"/>
        <v>4.1666666666666664E-2</v>
      </c>
      <c r="S1786" s="64">
        <f t="shared" si="347"/>
        <v>1</v>
      </c>
      <c r="T1786" s="64">
        <f t="shared" si="348"/>
        <v>1</v>
      </c>
      <c r="U1786" s="149"/>
      <c r="V1786" s="142">
        <f>+IF(M1786&lt;&gt;0,($L1786*(Lister!$F$11+Lister!$F$10*$K1786/1000)+($J1786-$L1786)*Lister!$F$9)*1.05/$M1786/60,0)</f>
        <v>0</v>
      </c>
      <c r="W1786" s="142"/>
      <c r="X1786" s="158">
        <f t="shared" si="342"/>
        <v>0</v>
      </c>
      <c r="Y1786" s="121" t="e">
        <f t="shared" si="340"/>
        <v>#DIV/0!</v>
      </c>
      <c r="Z1786" s="121" t="e">
        <f t="shared" si="341"/>
        <v>#DIV/0!</v>
      </c>
    </row>
    <row r="1787" spans="6:26" x14ac:dyDescent="0.25">
      <c r="F1787" s="57"/>
      <c r="H1787" s="71"/>
      <c r="I1787" s="70"/>
      <c r="N1787" s="64">
        <f t="shared" si="343"/>
        <v>0</v>
      </c>
      <c r="O1787" s="64">
        <f>+J1787/R1787/3600*Lister!$A$3</f>
        <v>0</v>
      </c>
      <c r="P1787" s="65">
        <f t="shared" si="344"/>
        <v>0</v>
      </c>
      <c r="Q1787" s="65" t="e">
        <f t="shared" si="345"/>
        <v>#DIV/0!</v>
      </c>
      <c r="R1787" s="83">
        <f t="shared" si="349"/>
        <v>4.1666666666666664E-2</v>
      </c>
      <c r="S1787" s="64">
        <f t="shared" si="347"/>
        <v>1</v>
      </c>
      <c r="T1787" s="64">
        <f t="shared" si="348"/>
        <v>1</v>
      </c>
      <c r="U1787" s="149"/>
      <c r="V1787" s="142">
        <f>+IF(M1787&lt;&gt;0,($L1787*(Lister!$F$11+Lister!$F$10*$K1787/1000)+($J1787-$L1787)*Lister!$F$9)*1.05/$M1787/60,0)</f>
        <v>0</v>
      </c>
      <c r="W1787" s="142"/>
      <c r="X1787" s="158">
        <f t="shared" si="342"/>
        <v>0</v>
      </c>
      <c r="Y1787" s="121" t="e">
        <f t="shared" si="340"/>
        <v>#DIV/0!</v>
      </c>
      <c r="Z1787" s="121" t="e">
        <f t="shared" si="341"/>
        <v>#DIV/0!</v>
      </c>
    </row>
    <row r="1788" spans="6:26" x14ac:dyDescent="0.25">
      <c r="F1788" s="57"/>
      <c r="H1788" s="71"/>
      <c r="I1788" s="70"/>
      <c r="N1788" s="64">
        <f t="shared" si="343"/>
        <v>0</v>
      </c>
      <c r="O1788" s="64">
        <f>+J1788/R1788/3600*Lister!$A$3</f>
        <v>0</v>
      </c>
      <c r="P1788" s="65">
        <f t="shared" si="344"/>
        <v>0</v>
      </c>
      <c r="Q1788" s="65" t="e">
        <f t="shared" si="345"/>
        <v>#DIV/0!</v>
      </c>
      <c r="R1788" s="83">
        <f t="shared" si="349"/>
        <v>4.1666666666666664E-2</v>
      </c>
      <c r="S1788" s="64">
        <f t="shared" si="347"/>
        <v>1</v>
      </c>
      <c r="T1788" s="64">
        <f t="shared" si="348"/>
        <v>1</v>
      </c>
      <c r="U1788" s="149"/>
      <c r="V1788" s="142">
        <f>+IF(M1788&lt;&gt;0,($L1788*(Lister!$F$11+Lister!$F$10*$K1788/1000)+($J1788-$L1788)*Lister!$F$9)*1.05/$M1788/60,0)</f>
        <v>0</v>
      </c>
      <c r="W1788" s="142"/>
      <c r="X1788" s="158">
        <f t="shared" si="342"/>
        <v>0</v>
      </c>
      <c r="Y1788" s="121" t="e">
        <f t="shared" si="340"/>
        <v>#DIV/0!</v>
      </c>
      <c r="Z1788" s="121" t="e">
        <f t="shared" si="341"/>
        <v>#DIV/0!</v>
      </c>
    </row>
    <row r="1789" spans="6:26" x14ac:dyDescent="0.25">
      <c r="F1789" s="57"/>
      <c r="H1789" s="71"/>
      <c r="I1789" s="70"/>
      <c r="N1789" s="64">
        <f t="shared" si="343"/>
        <v>0</v>
      </c>
      <c r="O1789" s="64">
        <f>+J1789/R1789/3600*Lister!$A$3</f>
        <v>0</v>
      </c>
      <c r="P1789" s="65">
        <f t="shared" si="344"/>
        <v>0</v>
      </c>
      <c r="Q1789" s="65" t="e">
        <f t="shared" si="345"/>
        <v>#DIV/0!</v>
      </c>
      <c r="R1789" s="83">
        <f t="shared" si="349"/>
        <v>4.1666666666666664E-2</v>
      </c>
      <c r="S1789" s="64">
        <f t="shared" si="347"/>
        <v>1</v>
      </c>
      <c r="T1789" s="64">
        <f t="shared" si="348"/>
        <v>1</v>
      </c>
      <c r="U1789" s="149"/>
      <c r="V1789" s="142">
        <f>+IF(M1789&lt;&gt;0,($L1789*(Lister!$F$11+Lister!$F$10*$K1789/1000)+($J1789-$L1789)*Lister!$F$9)*1.05/$M1789/60,0)</f>
        <v>0</v>
      </c>
      <c r="W1789" s="142"/>
      <c r="X1789" s="158">
        <f t="shared" si="342"/>
        <v>0</v>
      </c>
      <c r="Y1789" s="121" t="e">
        <f t="shared" ref="Y1789:Y1852" si="350">+S1789/V1789</f>
        <v>#DIV/0!</v>
      </c>
      <c r="Z1789" s="121" t="e">
        <f t="shared" ref="Z1789:Z1852" si="351">+T1789/X1789</f>
        <v>#DIV/0!</v>
      </c>
    </row>
    <row r="1790" spans="6:26" x14ac:dyDescent="0.25">
      <c r="F1790" s="57"/>
      <c r="H1790" s="71"/>
      <c r="I1790" s="70"/>
      <c r="N1790" s="64">
        <f t="shared" si="343"/>
        <v>0</v>
      </c>
      <c r="O1790" s="64">
        <f>+J1790/R1790/3600*Lister!$A$3</f>
        <v>0</v>
      </c>
      <c r="P1790" s="65">
        <f t="shared" si="344"/>
        <v>0</v>
      </c>
      <c r="Q1790" s="65" t="e">
        <f t="shared" si="345"/>
        <v>#DIV/0!</v>
      </c>
      <c r="R1790" s="83">
        <f t="shared" si="349"/>
        <v>4.1666666666666664E-2</v>
      </c>
      <c r="S1790" s="64">
        <f t="shared" si="347"/>
        <v>1</v>
      </c>
      <c r="T1790" s="64">
        <f t="shared" si="348"/>
        <v>1</v>
      </c>
      <c r="U1790" s="149"/>
      <c r="V1790" s="142">
        <f>+IF(M1790&lt;&gt;0,($L1790*(Lister!$F$11+Lister!$F$10*$K1790/1000)+($J1790-$L1790)*Lister!$F$9)*1.05/$M1790/60,0)</f>
        <v>0</v>
      </c>
      <c r="W1790" s="142"/>
      <c r="X1790" s="158">
        <f t="shared" si="342"/>
        <v>0</v>
      </c>
      <c r="Y1790" s="121" t="e">
        <f t="shared" si="350"/>
        <v>#DIV/0!</v>
      </c>
      <c r="Z1790" s="121" t="e">
        <f t="shared" si="351"/>
        <v>#DIV/0!</v>
      </c>
    </row>
    <row r="1791" spans="6:26" x14ac:dyDescent="0.25">
      <c r="F1791" s="57"/>
      <c r="H1791" s="71"/>
      <c r="I1791" s="70"/>
      <c r="N1791" s="64">
        <f t="shared" si="343"/>
        <v>0</v>
      </c>
      <c r="O1791" s="64">
        <f>+J1791/R1791/3600*Lister!$A$3</f>
        <v>0</v>
      </c>
      <c r="P1791" s="65">
        <f t="shared" si="344"/>
        <v>0</v>
      </c>
      <c r="Q1791" s="65" t="e">
        <f t="shared" si="345"/>
        <v>#DIV/0!</v>
      </c>
      <c r="R1791" s="83">
        <f t="shared" si="349"/>
        <v>4.1666666666666664E-2</v>
      </c>
      <c r="S1791" s="64">
        <f t="shared" si="347"/>
        <v>1</v>
      </c>
      <c r="T1791" s="64">
        <f t="shared" si="348"/>
        <v>1</v>
      </c>
      <c r="U1791" s="149"/>
      <c r="V1791" s="142">
        <f>+IF(M1791&lt;&gt;0,($L1791*(Lister!$F$11+Lister!$F$10*$K1791/1000)+($J1791-$L1791)*Lister!$F$9)*1.05/$M1791/60,0)</f>
        <v>0</v>
      </c>
      <c r="W1791" s="142"/>
      <c r="X1791" s="158">
        <f t="shared" si="342"/>
        <v>0</v>
      </c>
      <c r="Y1791" s="121" t="e">
        <f t="shared" si="350"/>
        <v>#DIV/0!</v>
      </c>
      <c r="Z1791" s="121" t="e">
        <f t="shared" si="351"/>
        <v>#DIV/0!</v>
      </c>
    </row>
    <row r="1792" spans="6:26" x14ac:dyDescent="0.25">
      <c r="F1792" s="57"/>
      <c r="H1792" s="71"/>
      <c r="I1792" s="70"/>
      <c r="N1792" s="64">
        <f t="shared" si="343"/>
        <v>0</v>
      </c>
      <c r="O1792" s="64">
        <f>+J1792/R1792/3600*Lister!$A$3</f>
        <v>0</v>
      </c>
      <c r="P1792" s="65">
        <f t="shared" si="344"/>
        <v>0</v>
      </c>
      <c r="Q1792" s="65" t="e">
        <f t="shared" si="345"/>
        <v>#DIV/0!</v>
      </c>
      <c r="R1792" s="83">
        <f t="shared" si="349"/>
        <v>4.1666666666666664E-2</v>
      </c>
      <c r="S1792" s="64">
        <f t="shared" si="347"/>
        <v>1</v>
      </c>
      <c r="T1792" s="64">
        <f t="shared" si="348"/>
        <v>1</v>
      </c>
      <c r="U1792" s="149"/>
      <c r="V1792" s="142">
        <f>+IF(M1792&lt;&gt;0,($L1792*(Lister!$F$11+Lister!$F$10*$K1792/1000)+($J1792-$L1792)*Lister!$F$9)*1.05/$M1792/60,0)</f>
        <v>0</v>
      </c>
      <c r="W1792" s="142"/>
      <c r="X1792" s="158">
        <f t="shared" si="342"/>
        <v>0</v>
      </c>
      <c r="Y1792" s="121" t="e">
        <f t="shared" si="350"/>
        <v>#DIV/0!</v>
      </c>
      <c r="Z1792" s="121" t="e">
        <f t="shared" si="351"/>
        <v>#DIV/0!</v>
      </c>
    </row>
    <row r="1793" spans="6:26" x14ac:dyDescent="0.25">
      <c r="F1793" s="57"/>
      <c r="H1793" s="71"/>
      <c r="I1793" s="70"/>
      <c r="N1793" s="64">
        <f t="shared" si="343"/>
        <v>0</v>
      </c>
      <c r="O1793" s="64">
        <f>+J1793/R1793/3600*Lister!$A$3</f>
        <v>0</v>
      </c>
      <c r="P1793" s="65">
        <f t="shared" si="344"/>
        <v>0</v>
      </c>
      <c r="Q1793" s="65" t="e">
        <f t="shared" si="345"/>
        <v>#DIV/0!</v>
      </c>
      <c r="R1793" s="83">
        <f t="shared" si="349"/>
        <v>4.1666666666666664E-2</v>
      </c>
      <c r="S1793" s="64">
        <f t="shared" si="347"/>
        <v>1</v>
      </c>
      <c r="T1793" s="64">
        <f t="shared" si="348"/>
        <v>1</v>
      </c>
      <c r="U1793" s="149"/>
      <c r="V1793" s="142">
        <f>+IF(M1793&lt;&gt;0,($L1793*(Lister!$F$11+Lister!$F$10*$K1793/1000)+($J1793-$L1793)*Lister!$F$9)*1.05/$M1793/60,0)</f>
        <v>0</v>
      </c>
      <c r="W1793" s="142"/>
      <c r="X1793" s="158">
        <f t="shared" si="342"/>
        <v>0</v>
      </c>
      <c r="Y1793" s="121" t="e">
        <f t="shared" si="350"/>
        <v>#DIV/0!</v>
      </c>
      <c r="Z1793" s="121" t="e">
        <f t="shared" si="351"/>
        <v>#DIV/0!</v>
      </c>
    </row>
    <row r="1794" spans="6:26" x14ac:dyDescent="0.25">
      <c r="F1794" s="57"/>
      <c r="H1794" s="71"/>
      <c r="I1794" s="70"/>
      <c r="N1794" s="64">
        <f t="shared" si="343"/>
        <v>0</v>
      </c>
      <c r="O1794" s="64">
        <f>+J1794/R1794/3600*Lister!$A$3</f>
        <v>0</v>
      </c>
      <c r="P1794" s="65">
        <f t="shared" si="344"/>
        <v>0</v>
      </c>
      <c r="Q1794" s="65" t="e">
        <f t="shared" si="345"/>
        <v>#DIV/0!</v>
      </c>
      <c r="R1794" s="83">
        <f t="shared" si="349"/>
        <v>4.1666666666666664E-2</v>
      </c>
      <c r="S1794" s="64">
        <f t="shared" si="347"/>
        <v>1</v>
      </c>
      <c r="T1794" s="64">
        <f t="shared" si="348"/>
        <v>1</v>
      </c>
      <c r="U1794" s="149"/>
      <c r="V1794" s="142">
        <f>+IF(M1794&lt;&gt;0,($L1794*(Lister!$F$11+Lister!$F$10*$K1794/1000)+($J1794-$L1794)*Lister!$F$9)*1.05/$M1794/60,0)</f>
        <v>0</v>
      </c>
      <c r="W1794" s="142"/>
      <c r="X1794" s="158">
        <f t="shared" si="342"/>
        <v>0</v>
      </c>
      <c r="Y1794" s="121" t="e">
        <f t="shared" si="350"/>
        <v>#DIV/0!</v>
      </c>
      <c r="Z1794" s="121" t="e">
        <f t="shared" si="351"/>
        <v>#DIV/0!</v>
      </c>
    </row>
    <row r="1795" spans="6:26" x14ac:dyDescent="0.25">
      <c r="F1795" s="57"/>
      <c r="H1795" s="71"/>
      <c r="I1795" s="70"/>
      <c r="N1795" s="64">
        <f t="shared" si="343"/>
        <v>0</v>
      </c>
      <c r="O1795" s="64">
        <f>+J1795/R1795/3600*Lister!$A$3</f>
        <v>0</v>
      </c>
      <c r="P1795" s="65">
        <f t="shared" si="344"/>
        <v>0</v>
      </c>
      <c r="Q1795" s="65" t="e">
        <f t="shared" si="345"/>
        <v>#DIV/0!</v>
      </c>
      <c r="R1795" s="83">
        <f t="shared" si="349"/>
        <v>4.1666666666666664E-2</v>
      </c>
      <c r="S1795" s="64">
        <f t="shared" si="347"/>
        <v>1</v>
      </c>
      <c r="T1795" s="64">
        <f t="shared" si="348"/>
        <v>1</v>
      </c>
      <c r="U1795" s="149"/>
      <c r="V1795" s="142">
        <f>+IF(M1795&lt;&gt;0,($L1795*(Lister!$F$11+Lister!$F$10*$K1795/1000)+($J1795-$L1795)*Lister!$F$9)*1.05/$M1795/60,0)</f>
        <v>0</v>
      </c>
      <c r="W1795" s="142"/>
      <c r="X1795" s="158">
        <f t="shared" si="342"/>
        <v>0</v>
      </c>
      <c r="Y1795" s="121" t="e">
        <f t="shared" si="350"/>
        <v>#DIV/0!</v>
      </c>
      <c r="Z1795" s="121" t="e">
        <f t="shared" si="351"/>
        <v>#DIV/0!</v>
      </c>
    </row>
    <row r="1796" spans="6:26" x14ac:dyDescent="0.25">
      <c r="F1796" s="57"/>
      <c r="H1796" s="71"/>
      <c r="I1796" s="70"/>
      <c r="N1796" s="64">
        <f t="shared" si="343"/>
        <v>0</v>
      </c>
      <c r="O1796" s="64">
        <f>+J1796/R1796/3600*Lister!$A$3</f>
        <v>0</v>
      </c>
      <c r="P1796" s="65">
        <f t="shared" si="344"/>
        <v>0</v>
      </c>
      <c r="Q1796" s="65" t="e">
        <f t="shared" si="345"/>
        <v>#DIV/0!</v>
      </c>
      <c r="R1796" s="83">
        <f t="shared" si="349"/>
        <v>4.1666666666666664E-2</v>
      </c>
      <c r="S1796" s="64">
        <f t="shared" si="347"/>
        <v>1</v>
      </c>
      <c r="T1796" s="64">
        <f t="shared" si="348"/>
        <v>1</v>
      </c>
      <c r="U1796" s="149"/>
      <c r="V1796" s="142">
        <f>+IF(M1796&lt;&gt;0,($L1796*(Lister!$F$11+Lister!$F$10*$K1796/1000)+($J1796-$L1796)*Lister!$F$9)*1.05/$M1796/60,0)</f>
        <v>0</v>
      </c>
      <c r="W1796" s="142"/>
      <c r="X1796" s="158">
        <f t="shared" si="342"/>
        <v>0</v>
      </c>
      <c r="Y1796" s="121" t="e">
        <f t="shared" si="350"/>
        <v>#DIV/0!</v>
      </c>
      <c r="Z1796" s="121" t="e">
        <f t="shared" si="351"/>
        <v>#DIV/0!</v>
      </c>
    </row>
    <row r="1797" spans="6:26" x14ac:dyDescent="0.25">
      <c r="F1797" s="57"/>
      <c r="H1797" s="71"/>
      <c r="I1797" s="70"/>
      <c r="N1797" s="64">
        <f t="shared" si="343"/>
        <v>0</v>
      </c>
      <c r="O1797" s="64">
        <f>+J1797/R1797/3600*Lister!$A$3</f>
        <v>0</v>
      </c>
      <c r="P1797" s="65">
        <f t="shared" si="344"/>
        <v>0</v>
      </c>
      <c r="Q1797" s="65" t="e">
        <f t="shared" si="345"/>
        <v>#DIV/0!</v>
      </c>
      <c r="R1797" s="83">
        <f t="shared" si="349"/>
        <v>4.1666666666666664E-2</v>
      </c>
      <c r="S1797" s="64">
        <f t="shared" si="347"/>
        <v>1</v>
      </c>
      <c r="T1797" s="64">
        <f t="shared" si="348"/>
        <v>1</v>
      </c>
      <c r="U1797" s="149"/>
      <c r="V1797" s="142">
        <f>+IF(M1797&lt;&gt;0,($L1797*(Lister!$F$11+Lister!$F$10*$K1797/1000)+($J1797-$L1797)*Lister!$F$9)*1.05/$M1797/60,0)</f>
        <v>0</v>
      </c>
      <c r="W1797" s="142"/>
      <c r="X1797" s="158">
        <f t="shared" si="342"/>
        <v>0</v>
      </c>
      <c r="Y1797" s="121" t="e">
        <f t="shared" si="350"/>
        <v>#DIV/0!</v>
      </c>
      <c r="Z1797" s="121" t="e">
        <f t="shared" si="351"/>
        <v>#DIV/0!</v>
      </c>
    </row>
    <row r="1798" spans="6:26" x14ac:dyDescent="0.25">
      <c r="F1798" s="57"/>
      <c r="H1798" s="71"/>
      <c r="I1798" s="70"/>
      <c r="N1798" s="64">
        <f t="shared" si="343"/>
        <v>0</v>
      </c>
      <c r="O1798" s="64">
        <f>+J1798/R1798/3600*Lister!$A$3</f>
        <v>0</v>
      </c>
      <c r="P1798" s="65">
        <f t="shared" si="344"/>
        <v>0</v>
      </c>
      <c r="Q1798" s="65" t="e">
        <f t="shared" si="345"/>
        <v>#DIV/0!</v>
      </c>
      <c r="R1798" s="83">
        <f t="shared" si="349"/>
        <v>4.1666666666666664E-2</v>
      </c>
      <c r="S1798" s="64">
        <f t="shared" si="347"/>
        <v>1</v>
      </c>
      <c r="T1798" s="64">
        <f t="shared" si="348"/>
        <v>1</v>
      </c>
      <c r="U1798" s="149"/>
      <c r="V1798" s="142">
        <f>+IF(M1798&lt;&gt;0,($L1798*(Lister!$F$11+Lister!$F$10*$K1798/1000)+($J1798-$L1798)*Lister!$F$9)*1.05/$M1798/60,0)</f>
        <v>0</v>
      </c>
      <c r="W1798" s="142"/>
      <c r="X1798" s="158">
        <f t="shared" ref="X1798:X1861" si="352">+V1798/60</f>
        <v>0</v>
      </c>
      <c r="Y1798" s="121" t="e">
        <f t="shared" si="350"/>
        <v>#DIV/0!</v>
      </c>
      <c r="Z1798" s="121" t="e">
        <f t="shared" si="351"/>
        <v>#DIV/0!</v>
      </c>
    </row>
    <row r="1799" spans="6:26" x14ac:dyDescent="0.25">
      <c r="F1799" s="57"/>
      <c r="H1799" s="71"/>
      <c r="I1799" s="70"/>
      <c r="N1799" s="64">
        <f t="shared" ref="N1799:N1862" si="353">J1799*K1799/1000</f>
        <v>0</v>
      </c>
      <c r="O1799" s="64">
        <f>+J1799/R1799/3600*Lister!$A$3</f>
        <v>0</v>
      </c>
      <c r="P1799" s="65">
        <f t="shared" ref="P1799:P1862" si="354">K1799*O1799/1000</f>
        <v>0</v>
      </c>
      <c r="Q1799" s="65" t="e">
        <f t="shared" ref="Q1799:Q1862" si="355">+M1799/O1799</f>
        <v>#DIV/0!</v>
      </c>
      <c r="R1799" s="83">
        <f t="shared" ref="R1799:R1862" si="356">+(H1799-G1799+1)/24</f>
        <v>4.1666666666666664E-2</v>
      </c>
      <c r="S1799" s="64">
        <f t="shared" ref="S1799:S1862" si="357">+(I1799-G1799+1)</f>
        <v>1</v>
      </c>
      <c r="T1799" s="64">
        <f t="shared" ref="T1799:T1862" si="358">+(I1799-G1799+1)/(H1799-G1799+1)</f>
        <v>1</v>
      </c>
      <c r="U1799" s="149"/>
      <c r="V1799" s="142">
        <f>+IF(M1799&lt;&gt;0,($L1799*(Lister!$F$11+Lister!$F$10*$K1799/1000)+($J1799-$L1799)*Lister!$F$9)*1.05/$M1799/60,0)</f>
        <v>0</v>
      </c>
      <c r="W1799" s="142"/>
      <c r="X1799" s="158">
        <f t="shared" si="352"/>
        <v>0</v>
      </c>
      <c r="Y1799" s="121" t="e">
        <f t="shared" si="350"/>
        <v>#DIV/0!</v>
      </c>
      <c r="Z1799" s="121" t="e">
        <f t="shared" si="351"/>
        <v>#DIV/0!</v>
      </c>
    </row>
    <row r="1800" spans="6:26" x14ac:dyDescent="0.25">
      <c r="F1800" s="57"/>
      <c r="H1800" s="71"/>
      <c r="I1800" s="70"/>
      <c r="N1800" s="64">
        <f t="shared" si="353"/>
        <v>0</v>
      </c>
      <c r="O1800" s="64">
        <f>+J1800/R1800/3600*Lister!$A$3</f>
        <v>0</v>
      </c>
      <c r="P1800" s="65">
        <f t="shared" si="354"/>
        <v>0</v>
      </c>
      <c r="Q1800" s="65" t="e">
        <f t="shared" si="355"/>
        <v>#DIV/0!</v>
      </c>
      <c r="R1800" s="83">
        <f t="shared" si="356"/>
        <v>4.1666666666666664E-2</v>
      </c>
      <c r="S1800" s="64">
        <f t="shared" si="357"/>
        <v>1</v>
      </c>
      <c r="T1800" s="64">
        <f t="shared" si="358"/>
        <v>1</v>
      </c>
      <c r="U1800" s="149"/>
      <c r="V1800" s="142">
        <f>+IF(M1800&lt;&gt;0,($L1800*(Lister!$F$11+Lister!$F$10*$K1800/1000)+($J1800-$L1800)*Lister!$F$9)*1.05/$M1800/60,0)</f>
        <v>0</v>
      </c>
      <c r="W1800" s="142"/>
      <c r="X1800" s="158">
        <f t="shared" si="352"/>
        <v>0</v>
      </c>
      <c r="Y1800" s="121" t="e">
        <f t="shared" si="350"/>
        <v>#DIV/0!</v>
      </c>
      <c r="Z1800" s="121" t="e">
        <f t="shared" si="351"/>
        <v>#DIV/0!</v>
      </c>
    </row>
    <row r="1801" spans="6:26" x14ac:dyDescent="0.25">
      <c r="F1801" s="57"/>
      <c r="H1801" s="71"/>
      <c r="I1801" s="70"/>
      <c r="N1801" s="64">
        <f t="shared" si="353"/>
        <v>0</v>
      </c>
      <c r="O1801" s="64">
        <f>+J1801/R1801/3600*Lister!$A$3</f>
        <v>0</v>
      </c>
      <c r="P1801" s="65">
        <f t="shared" si="354"/>
        <v>0</v>
      </c>
      <c r="Q1801" s="65" t="e">
        <f t="shared" si="355"/>
        <v>#DIV/0!</v>
      </c>
      <c r="R1801" s="83">
        <f t="shared" si="356"/>
        <v>4.1666666666666664E-2</v>
      </c>
      <c r="S1801" s="64">
        <f t="shared" si="357"/>
        <v>1</v>
      </c>
      <c r="T1801" s="64">
        <f t="shared" si="358"/>
        <v>1</v>
      </c>
      <c r="U1801" s="149"/>
      <c r="V1801" s="142">
        <f>+IF(M1801&lt;&gt;0,($L1801*(Lister!$F$11+Lister!$F$10*$K1801/1000)+($J1801-$L1801)*Lister!$F$9)*1.05/$M1801/60,0)</f>
        <v>0</v>
      </c>
      <c r="W1801" s="142"/>
      <c r="X1801" s="158">
        <f t="shared" si="352"/>
        <v>0</v>
      </c>
      <c r="Y1801" s="121" t="e">
        <f t="shared" si="350"/>
        <v>#DIV/0!</v>
      </c>
      <c r="Z1801" s="121" t="e">
        <f t="shared" si="351"/>
        <v>#DIV/0!</v>
      </c>
    </row>
    <row r="1802" spans="6:26" x14ac:dyDescent="0.25">
      <c r="F1802" s="57"/>
      <c r="H1802" s="71"/>
      <c r="I1802" s="70"/>
      <c r="N1802" s="64">
        <f t="shared" si="353"/>
        <v>0</v>
      </c>
      <c r="O1802" s="64">
        <f>+J1802/R1802/3600*Lister!$A$3</f>
        <v>0</v>
      </c>
      <c r="P1802" s="65">
        <f t="shared" si="354"/>
        <v>0</v>
      </c>
      <c r="Q1802" s="65" t="e">
        <f t="shared" si="355"/>
        <v>#DIV/0!</v>
      </c>
      <c r="R1802" s="83">
        <f t="shared" si="356"/>
        <v>4.1666666666666664E-2</v>
      </c>
      <c r="S1802" s="64">
        <f t="shared" si="357"/>
        <v>1</v>
      </c>
      <c r="T1802" s="64">
        <f t="shared" si="358"/>
        <v>1</v>
      </c>
      <c r="U1802" s="149"/>
      <c r="V1802" s="142">
        <f>+IF(M1802&lt;&gt;0,($L1802*(Lister!$F$11+Lister!$F$10*$K1802/1000)+($J1802-$L1802)*Lister!$F$9)*1.05/$M1802/60,0)</f>
        <v>0</v>
      </c>
      <c r="W1802" s="142"/>
      <c r="X1802" s="158">
        <f t="shared" si="352"/>
        <v>0</v>
      </c>
      <c r="Y1802" s="121" t="e">
        <f t="shared" si="350"/>
        <v>#DIV/0!</v>
      </c>
      <c r="Z1802" s="121" t="e">
        <f t="shared" si="351"/>
        <v>#DIV/0!</v>
      </c>
    </row>
    <row r="1803" spans="6:26" x14ac:dyDescent="0.25">
      <c r="F1803" s="57"/>
      <c r="H1803" s="71"/>
      <c r="I1803" s="70"/>
      <c r="N1803" s="64">
        <f t="shared" si="353"/>
        <v>0</v>
      </c>
      <c r="O1803" s="64">
        <f>+J1803/R1803/3600*Lister!$A$3</f>
        <v>0</v>
      </c>
      <c r="P1803" s="65">
        <f t="shared" si="354"/>
        <v>0</v>
      </c>
      <c r="Q1803" s="65" t="e">
        <f t="shared" si="355"/>
        <v>#DIV/0!</v>
      </c>
      <c r="R1803" s="83">
        <f t="shared" si="356"/>
        <v>4.1666666666666664E-2</v>
      </c>
      <c r="S1803" s="64">
        <f t="shared" si="357"/>
        <v>1</v>
      </c>
      <c r="T1803" s="64">
        <f t="shared" si="358"/>
        <v>1</v>
      </c>
      <c r="U1803" s="149"/>
      <c r="V1803" s="142">
        <f>+IF(M1803&lt;&gt;0,($L1803*(Lister!$F$11+Lister!$F$10*$K1803/1000)+($J1803-$L1803)*Lister!$F$9)*1.05/$M1803/60,0)</f>
        <v>0</v>
      </c>
      <c r="W1803" s="142"/>
      <c r="X1803" s="158">
        <f t="shared" si="352"/>
        <v>0</v>
      </c>
      <c r="Y1803" s="121" t="e">
        <f t="shared" si="350"/>
        <v>#DIV/0!</v>
      </c>
      <c r="Z1803" s="121" t="e">
        <f t="shared" si="351"/>
        <v>#DIV/0!</v>
      </c>
    </row>
    <row r="1804" spans="6:26" x14ac:dyDescent="0.25">
      <c r="F1804" s="57"/>
      <c r="H1804" s="71"/>
      <c r="I1804" s="70"/>
      <c r="N1804" s="64">
        <f t="shared" si="353"/>
        <v>0</v>
      </c>
      <c r="O1804" s="64">
        <f>+J1804/R1804/3600*Lister!$A$3</f>
        <v>0</v>
      </c>
      <c r="P1804" s="65">
        <f t="shared" si="354"/>
        <v>0</v>
      </c>
      <c r="Q1804" s="65" t="e">
        <f t="shared" si="355"/>
        <v>#DIV/0!</v>
      </c>
      <c r="R1804" s="83">
        <f t="shared" si="356"/>
        <v>4.1666666666666664E-2</v>
      </c>
      <c r="S1804" s="64">
        <f t="shared" si="357"/>
        <v>1</v>
      </c>
      <c r="T1804" s="64">
        <f t="shared" si="358"/>
        <v>1</v>
      </c>
      <c r="U1804" s="149"/>
      <c r="V1804" s="142">
        <f>+IF(M1804&lt;&gt;0,($L1804*(Lister!$F$11+Lister!$F$10*$K1804/1000)+($J1804-$L1804)*Lister!$F$9)*1.05/$M1804/60,0)</f>
        <v>0</v>
      </c>
      <c r="W1804" s="142"/>
      <c r="X1804" s="158">
        <f t="shared" si="352"/>
        <v>0</v>
      </c>
      <c r="Y1804" s="121" t="e">
        <f t="shared" si="350"/>
        <v>#DIV/0!</v>
      </c>
      <c r="Z1804" s="121" t="e">
        <f t="shared" si="351"/>
        <v>#DIV/0!</v>
      </c>
    </row>
    <row r="1805" spans="6:26" x14ac:dyDescent="0.25">
      <c r="F1805" s="57"/>
      <c r="H1805" s="71"/>
      <c r="I1805" s="70"/>
      <c r="N1805" s="64">
        <f t="shared" si="353"/>
        <v>0</v>
      </c>
      <c r="O1805" s="64">
        <f>+J1805/R1805/3600*Lister!$A$3</f>
        <v>0</v>
      </c>
      <c r="P1805" s="65">
        <f t="shared" si="354"/>
        <v>0</v>
      </c>
      <c r="Q1805" s="65" t="e">
        <f t="shared" si="355"/>
        <v>#DIV/0!</v>
      </c>
      <c r="R1805" s="83">
        <f t="shared" si="356"/>
        <v>4.1666666666666664E-2</v>
      </c>
      <c r="S1805" s="64">
        <f t="shared" si="357"/>
        <v>1</v>
      </c>
      <c r="T1805" s="64">
        <f t="shared" si="358"/>
        <v>1</v>
      </c>
      <c r="U1805" s="149"/>
      <c r="V1805" s="142">
        <f>+IF(M1805&lt;&gt;0,($L1805*(Lister!$F$11+Lister!$F$10*$K1805/1000)+($J1805-$L1805)*Lister!$F$9)*1.05/$M1805/60,0)</f>
        <v>0</v>
      </c>
      <c r="W1805" s="142"/>
      <c r="X1805" s="158">
        <f t="shared" si="352"/>
        <v>0</v>
      </c>
      <c r="Y1805" s="121" t="e">
        <f t="shared" si="350"/>
        <v>#DIV/0!</v>
      </c>
      <c r="Z1805" s="121" t="e">
        <f t="shared" si="351"/>
        <v>#DIV/0!</v>
      </c>
    </row>
    <row r="1806" spans="6:26" x14ac:dyDescent="0.25">
      <c r="F1806" s="57"/>
      <c r="H1806" s="71"/>
      <c r="I1806" s="70"/>
      <c r="N1806" s="64">
        <f t="shared" si="353"/>
        <v>0</v>
      </c>
      <c r="O1806" s="64">
        <f>+J1806/R1806/3600*Lister!$A$3</f>
        <v>0</v>
      </c>
      <c r="P1806" s="65">
        <f t="shared" si="354"/>
        <v>0</v>
      </c>
      <c r="Q1806" s="65" t="e">
        <f t="shared" si="355"/>
        <v>#DIV/0!</v>
      </c>
      <c r="R1806" s="83">
        <f t="shared" si="356"/>
        <v>4.1666666666666664E-2</v>
      </c>
      <c r="S1806" s="64">
        <f t="shared" si="357"/>
        <v>1</v>
      </c>
      <c r="T1806" s="64">
        <f t="shared" si="358"/>
        <v>1</v>
      </c>
      <c r="U1806" s="149"/>
      <c r="V1806" s="142">
        <f>+IF(M1806&lt;&gt;0,($L1806*(Lister!$F$11+Lister!$F$10*$K1806/1000)+($J1806-$L1806)*Lister!$F$9)*1.05/$M1806/60,0)</f>
        <v>0</v>
      </c>
      <c r="W1806" s="142"/>
      <c r="X1806" s="158">
        <f t="shared" si="352"/>
        <v>0</v>
      </c>
      <c r="Y1806" s="121" t="e">
        <f t="shared" si="350"/>
        <v>#DIV/0!</v>
      </c>
      <c r="Z1806" s="121" t="e">
        <f t="shared" si="351"/>
        <v>#DIV/0!</v>
      </c>
    </row>
    <row r="1807" spans="6:26" x14ac:dyDescent="0.25">
      <c r="F1807" s="57"/>
      <c r="H1807" s="71"/>
      <c r="I1807" s="70"/>
      <c r="N1807" s="64">
        <f t="shared" si="353"/>
        <v>0</v>
      </c>
      <c r="O1807" s="64">
        <f>+J1807/R1807/3600*Lister!$A$3</f>
        <v>0</v>
      </c>
      <c r="P1807" s="65">
        <f t="shared" si="354"/>
        <v>0</v>
      </c>
      <c r="Q1807" s="65" t="e">
        <f t="shared" si="355"/>
        <v>#DIV/0!</v>
      </c>
      <c r="R1807" s="83">
        <f t="shared" si="356"/>
        <v>4.1666666666666664E-2</v>
      </c>
      <c r="S1807" s="64">
        <f t="shared" si="357"/>
        <v>1</v>
      </c>
      <c r="T1807" s="64">
        <f t="shared" si="358"/>
        <v>1</v>
      </c>
      <c r="U1807" s="149"/>
      <c r="V1807" s="142">
        <f>+IF(M1807&lt;&gt;0,($L1807*(Lister!$F$11+Lister!$F$10*$K1807/1000)+($J1807-$L1807)*Lister!$F$9)*1.05/$M1807/60,0)</f>
        <v>0</v>
      </c>
      <c r="W1807" s="142"/>
      <c r="X1807" s="158">
        <f t="shared" si="352"/>
        <v>0</v>
      </c>
      <c r="Y1807" s="121" t="e">
        <f t="shared" si="350"/>
        <v>#DIV/0!</v>
      </c>
      <c r="Z1807" s="121" t="e">
        <f t="shared" si="351"/>
        <v>#DIV/0!</v>
      </c>
    </row>
    <row r="1808" spans="6:26" x14ac:dyDescent="0.25">
      <c r="F1808" s="57"/>
      <c r="H1808" s="71"/>
      <c r="I1808" s="70"/>
      <c r="N1808" s="64">
        <f t="shared" si="353"/>
        <v>0</v>
      </c>
      <c r="O1808" s="64">
        <f>+J1808/R1808/3600*Lister!$A$3</f>
        <v>0</v>
      </c>
      <c r="P1808" s="65">
        <f t="shared" si="354"/>
        <v>0</v>
      </c>
      <c r="Q1808" s="65" t="e">
        <f t="shared" si="355"/>
        <v>#DIV/0!</v>
      </c>
      <c r="R1808" s="83">
        <f t="shared" si="356"/>
        <v>4.1666666666666664E-2</v>
      </c>
      <c r="S1808" s="64">
        <f t="shared" si="357"/>
        <v>1</v>
      </c>
      <c r="T1808" s="64">
        <f t="shared" si="358"/>
        <v>1</v>
      </c>
      <c r="U1808" s="149"/>
      <c r="V1808" s="142">
        <f>+IF(M1808&lt;&gt;0,($L1808*(Lister!$F$11+Lister!$F$10*$K1808/1000)+($J1808-$L1808)*Lister!$F$9)*1.05/$M1808/60,0)</f>
        <v>0</v>
      </c>
      <c r="W1808" s="142"/>
      <c r="X1808" s="158">
        <f t="shared" si="352"/>
        <v>0</v>
      </c>
      <c r="Y1808" s="121" t="e">
        <f t="shared" si="350"/>
        <v>#DIV/0!</v>
      </c>
      <c r="Z1808" s="121" t="e">
        <f t="shared" si="351"/>
        <v>#DIV/0!</v>
      </c>
    </row>
    <row r="1809" spans="6:26" x14ac:dyDescent="0.25">
      <c r="F1809" s="57"/>
      <c r="H1809" s="71"/>
      <c r="I1809" s="70"/>
      <c r="N1809" s="64">
        <f t="shared" si="353"/>
        <v>0</v>
      </c>
      <c r="O1809" s="64">
        <f>+J1809/R1809/3600*Lister!$A$3</f>
        <v>0</v>
      </c>
      <c r="P1809" s="65">
        <f t="shared" si="354"/>
        <v>0</v>
      </c>
      <c r="Q1809" s="65" t="e">
        <f t="shared" si="355"/>
        <v>#DIV/0!</v>
      </c>
      <c r="R1809" s="83">
        <f t="shared" si="356"/>
        <v>4.1666666666666664E-2</v>
      </c>
      <c r="S1809" s="64">
        <f t="shared" si="357"/>
        <v>1</v>
      </c>
      <c r="T1809" s="64">
        <f t="shared" si="358"/>
        <v>1</v>
      </c>
      <c r="U1809" s="149"/>
      <c r="V1809" s="142">
        <f>+IF(M1809&lt;&gt;0,($L1809*(Lister!$F$11+Lister!$F$10*$K1809/1000)+($J1809-$L1809)*Lister!$F$9)*1.05/$M1809/60,0)</f>
        <v>0</v>
      </c>
      <c r="W1809" s="142"/>
      <c r="X1809" s="158">
        <f t="shared" si="352"/>
        <v>0</v>
      </c>
      <c r="Y1809" s="121" t="e">
        <f t="shared" si="350"/>
        <v>#DIV/0!</v>
      </c>
      <c r="Z1809" s="121" t="e">
        <f t="shared" si="351"/>
        <v>#DIV/0!</v>
      </c>
    </row>
    <row r="1810" spans="6:26" x14ac:dyDescent="0.25">
      <c r="F1810" s="57"/>
      <c r="H1810" s="71"/>
      <c r="I1810" s="70"/>
      <c r="N1810" s="64">
        <f t="shared" si="353"/>
        <v>0</v>
      </c>
      <c r="O1810" s="64">
        <f>+J1810/R1810/3600*Lister!$A$3</f>
        <v>0</v>
      </c>
      <c r="P1810" s="65">
        <f t="shared" si="354"/>
        <v>0</v>
      </c>
      <c r="Q1810" s="65" t="e">
        <f t="shared" si="355"/>
        <v>#DIV/0!</v>
      </c>
      <c r="R1810" s="83">
        <f t="shared" si="356"/>
        <v>4.1666666666666664E-2</v>
      </c>
      <c r="S1810" s="64">
        <f t="shared" si="357"/>
        <v>1</v>
      </c>
      <c r="T1810" s="64">
        <f t="shared" si="358"/>
        <v>1</v>
      </c>
      <c r="U1810" s="149"/>
      <c r="V1810" s="142">
        <f>+IF(M1810&lt;&gt;0,($L1810*(Lister!$F$11+Lister!$F$10*$K1810/1000)+($J1810-$L1810)*Lister!$F$9)*1.05/$M1810/60,0)</f>
        <v>0</v>
      </c>
      <c r="W1810" s="142"/>
      <c r="X1810" s="158">
        <f t="shared" si="352"/>
        <v>0</v>
      </c>
      <c r="Y1810" s="121" t="e">
        <f t="shared" si="350"/>
        <v>#DIV/0!</v>
      </c>
      <c r="Z1810" s="121" t="e">
        <f t="shared" si="351"/>
        <v>#DIV/0!</v>
      </c>
    </row>
    <row r="1811" spans="6:26" x14ac:dyDescent="0.25">
      <c r="F1811" s="57"/>
      <c r="H1811" s="71"/>
      <c r="I1811" s="70"/>
      <c r="N1811" s="64">
        <f t="shared" si="353"/>
        <v>0</v>
      </c>
      <c r="O1811" s="64">
        <f>+J1811/R1811/3600*Lister!$A$3</f>
        <v>0</v>
      </c>
      <c r="P1811" s="65">
        <f t="shared" si="354"/>
        <v>0</v>
      </c>
      <c r="Q1811" s="65" t="e">
        <f t="shared" si="355"/>
        <v>#DIV/0!</v>
      </c>
      <c r="R1811" s="83">
        <f t="shared" si="356"/>
        <v>4.1666666666666664E-2</v>
      </c>
      <c r="S1811" s="64">
        <f t="shared" si="357"/>
        <v>1</v>
      </c>
      <c r="T1811" s="64">
        <f t="shared" si="358"/>
        <v>1</v>
      </c>
      <c r="U1811" s="149"/>
      <c r="V1811" s="142">
        <f>+IF(M1811&lt;&gt;0,($L1811*(Lister!$F$11+Lister!$F$10*$K1811/1000)+($J1811-$L1811)*Lister!$F$9)*1.05/$M1811/60,0)</f>
        <v>0</v>
      </c>
      <c r="W1811" s="142"/>
      <c r="X1811" s="158">
        <f t="shared" si="352"/>
        <v>0</v>
      </c>
      <c r="Y1811" s="121" t="e">
        <f t="shared" si="350"/>
        <v>#DIV/0!</v>
      </c>
      <c r="Z1811" s="121" t="e">
        <f t="shared" si="351"/>
        <v>#DIV/0!</v>
      </c>
    </row>
    <row r="1812" spans="6:26" x14ac:dyDescent="0.25">
      <c r="F1812" s="57"/>
      <c r="H1812" s="71"/>
      <c r="I1812" s="70"/>
      <c r="N1812" s="64">
        <f t="shared" si="353"/>
        <v>0</v>
      </c>
      <c r="O1812" s="64">
        <f>+J1812/R1812/3600*Lister!$A$3</f>
        <v>0</v>
      </c>
      <c r="P1812" s="65">
        <f t="shared" si="354"/>
        <v>0</v>
      </c>
      <c r="Q1812" s="65" t="e">
        <f t="shared" si="355"/>
        <v>#DIV/0!</v>
      </c>
      <c r="R1812" s="83">
        <f t="shared" si="356"/>
        <v>4.1666666666666664E-2</v>
      </c>
      <c r="S1812" s="64">
        <f t="shared" si="357"/>
        <v>1</v>
      </c>
      <c r="T1812" s="64">
        <f t="shared" si="358"/>
        <v>1</v>
      </c>
      <c r="U1812" s="149"/>
      <c r="V1812" s="142">
        <f>+IF(M1812&lt;&gt;0,($L1812*(Lister!$F$11+Lister!$F$10*$K1812/1000)+($J1812-$L1812)*Lister!$F$9)*1.05/$M1812/60,0)</f>
        <v>0</v>
      </c>
      <c r="W1812" s="142"/>
      <c r="X1812" s="158">
        <f t="shared" si="352"/>
        <v>0</v>
      </c>
      <c r="Y1812" s="121" t="e">
        <f t="shared" si="350"/>
        <v>#DIV/0!</v>
      </c>
      <c r="Z1812" s="121" t="e">
        <f t="shared" si="351"/>
        <v>#DIV/0!</v>
      </c>
    </row>
    <row r="1813" spans="6:26" x14ac:dyDescent="0.25">
      <c r="F1813" s="57"/>
      <c r="H1813" s="71"/>
      <c r="I1813" s="70"/>
      <c r="N1813" s="64">
        <f t="shared" si="353"/>
        <v>0</v>
      </c>
      <c r="O1813" s="64">
        <f>+J1813/R1813/3600*Lister!$A$3</f>
        <v>0</v>
      </c>
      <c r="P1813" s="65">
        <f t="shared" si="354"/>
        <v>0</v>
      </c>
      <c r="Q1813" s="65" t="e">
        <f t="shared" si="355"/>
        <v>#DIV/0!</v>
      </c>
      <c r="R1813" s="83">
        <f t="shared" si="356"/>
        <v>4.1666666666666664E-2</v>
      </c>
      <c r="S1813" s="64">
        <f t="shared" si="357"/>
        <v>1</v>
      </c>
      <c r="T1813" s="64">
        <f t="shared" si="358"/>
        <v>1</v>
      </c>
      <c r="U1813" s="149"/>
      <c r="V1813" s="142">
        <f>+IF(M1813&lt;&gt;0,($L1813*(Lister!$F$11+Lister!$F$10*$K1813/1000)+($J1813-$L1813)*Lister!$F$9)*1.05/$M1813/60,0)</f>
        <v>0</v>
      </c>
      <c r="W1813" s="142"/>
      <c r="X1813" s="158">
        <f t="shared" si="352"/>
        <v>0</v>
      </c>
      <c r="Y1813" s="121" t="e">
        <f t="shared" si="350"/>
        <v>#DIV/0!</v>
      </c>
      <c r="Z1813" s="121" t="e">
        <f t="shared" si="351"/>
        <v>#DIV/0!</v>
      </c>
    </row>
    <row r="1814" spans="6:26" x14ac:dyDescent="0.25">
      <c r="F1814" s="57"/>
      <c r="H1814" s="71"/>
      <c r="I1814" s="70"/>
      <c r="N1814" s="64">
        <f t="shared" si="353"/>
        <v>0</v>
      </c>
      <c r="O1814" s="64">
        <f>+J1814/R1814/3600*Lister!$A$3</f>
        <v>0</v>
      </c>
      <c r="P1814" s="65">
        <f t="shared" si="354"/>
        <v>0</v>
      </c>
      <c r="Q1814" s="65" t="e">
        <f t="shared" si="355"/>
        <v>#DIV/0!</v>
      </c>
      <c r="R1814" s="83">
        <f t="shared" si="356"/>
        <v>4.1666666666666664E-2</v>
      </c>
      <c r="S1814" s="64">
        <f t="shared" si="357"/>
        <v>1</v>
      </c>
      <c r="T1814" s="64">
        <f t="shared" si="358"/>
        <v>1</v>
      </c>
      <c r="U1814" s="149"/>
      <c r="V1814" s="142">
        <f>+IF(M1814&lt;&gt;0,($L1814*(Lister!$F$11+Lister!$F$10*$K1814/1000)+($J1814-$L1814)*Lister!$F$9)*1.05/$M1814/60,0)</f>
        <v>0</v>
      </c>
      <c r="W1814" s="142"/>
      <c r="X1814" s="158">
        <f t="shared" si="352"/>
        <v>0</v>
      </c>
      <c r="Y1814" s="121" t="e">
        <f t="shared" si="350"/>
        <v>#DIV/0!</v>
      </c>
      <c r="Z1814" s="121" t="e">
        <f t="shared" si="351"/>
        <v>#DIV/0!</v>
      </c>
    </row>
    <row r="1815" spans="6:26" x14ac:dyDescent="0.25">
      <c r="F1815" s="57"/>
      <c r="H1815" s="71"/>
      <c r="I1815" s="70"/>
      <c r="N1815" s="64">
        <f t="shared" si="353"/>
        <v>0</v>
      </c>
      <c r="O1815" s="64">
        <f>+J1815/R1815/3600*Lister!$A$3</f>
        <v>0</v>
      </c>
      <c r="P1815" s="65">
        <f t="shared" si="354"/>
        <v>0</v>
      </c>
      <c r="Q1815" s="65" t="e">
        <f t="shared" si="355"/>
        <v>#DIV/0!</v>
      </c>
      <c r="R1815" s="83">
        <f t="shared" si="356"/>
        <v>4.1666666666666664E-2</v>
      </c>
      <c r="S1815" s="64">
        <f t="shared" si="357"/>
        <v>1</v>
      </c>
      <c r="T1815" s="64">
        <f t="shared" si="358"/>
        <v>1</v>
      </c>
      <c r="U1815" s="149"/>
      <c r="V1815" s="142">
        <f>+IF(M1815&lt;&gt;0,($L1815*(Lister!$F$11+Lister!$F$10*$K1815/1000)+($J1815-$L1815)*Lister!$F$9)*1.05/$M1815/60,0)</f>
        <v>0</v>
      </c>
      <c r="W1815" s="142"/>
      <c r="X1815" s="158">
        <f t="shared" si="352"/>
        <v>0</v>
      </c>
      <c r="Y1815" s="121" t="e">
        <f t="shared" si="350"/>
        <v>#DIV/0!</v>
      </c>
      <c r="Z1815" s="121" t="e">
        <f t="shared" si="351"/>
        <v>#DIV/0!</v>
      </c>
    </row>
    <row r="1816" spans="6:26" x14ac:dyDescent="0.25">
      <c r="F1816" s="57"/>
      <c r="H1816" s="71"/>
      <c r="I1816" s="70"/>
      <c r="N1816" s="64">
        <f t="shared" si="353"/>
        <v>0</v>
      </c>
      <c r="O1816" s="64">
        <f>+J1816/R1816/3600*Lister!$A$3</f>
        <v>0</v>
      </c>
      <c r="P1816" s="65">
        <f t="shared" si="354"/>
        <v>0</v>
      </c>
      <c r="Q1816" s="65" t="e">
        <f t="shared" si="355"/>
        <v>#DIV/0!</v>
      </c>
      <c r="R1816" s="83">
        <f t="shared" si="356"/>
        <v>4.1666666666666664E-2</v>
      </c>
      <c r="S1816" s="64">
        <f t="shared" si="357"/>
        <v>1</v>
      </c>
      <c r="T1816" s="64">
        <f t="shared" si="358"/>
        <v>1</v>
      </c>
      <c r="U1816" s="149"/>
      <c r="V1816" s="142">
        <f>+IF(M1816&lt;&gt;0,($L1816*(Lister!$F$11+Lister!$F$10*$K1816/1000)+($J1816-$L1816)*Lister!$F$9)*1.05/$M1816/60,0)</f>
        <v>0</v>
      </c>
      <c r="W1816" s="142"/>
      <c r="X1816" s="158">
        <f t="shared" si="352"/>
        <v>0</v>
      </c>
      <c r="Y1816" s="121" t="e">
        <f t="shared" si="350"/>
        <v>#DIV/0!</v>
      </c>
      <c r="Z1816" s="121" t="e">
        <f t="shared" si="351"/>
        <v>#DIV/0!</v>
      </c>
    </row>
    <row r="1817" spans="6:26" x14ac:dyDescent="0.25">
      <c r="F1817" s="57"/>
      <c r="H1817" s="71"/>
      <c r="I1817" s="70"/>
      <c r="N1817" s="64">
        <f t="shared" si="353"/>
        <v>0</v>
      </c>
      <c r="O1817" s="64">
        <f>+J1817/R1817/3600*Lister!$A$3</f>
        <v>0</v>
      </c>
      <c r="P1817" s="65">
        <f t="shared" si="354"/>
        <v>0</v>
      </c>
      <c r="Q1817" s="65" t="e">
        <f t="shared" si="355"/>
        <v>#DIV/0!</v>
      </c>
      <c r="R1817" s="83">
        <f t="shared" si="356"/>
        <v>4.1666666666666664E-2</v>
      </c>
      <c r="S1817" s="64">
        <f t="shared" si="357"/>
        <v>1</v>
      </c>
      <c r="T1817" s="64">
        <f t="shared" si="358"/>
        <v>1</v>
      </c>
      <c r="U1817" s="149"/>
      <c r="V1817" s="142">
        <f>+IF(M1817&lt;&gt;0,($L1817*(Lister!$F$11+Lister!$F$10*$K1817/1000)+($J1817-$L1817)*Lister!$F$9)*1.05/$M1817/60,0)</f>
        <v>0</v>
      </c>
      <c r="W1817" s="142"/>
      <c r="X1817" s="158">
        <f t="shared" si="352"/>
        <v>0</v>
      </c>
      <c r="Y1817" s="121" t="e">
        <f t="shared" si="350"/>
        <v>#DIV/0!</v>
      </c>
      <c r="Z1817" s="121" t="e">
        <f t="shared" si="351"/>
        <v>#DIV/0!</v>
      </c>
    </row>
    <row r="1818" spans="6:26" x14ac:dyDescent="0.25">
      <c r="F1818" s="57"/>
      <c r="H1818" s="71"/>
      <c r="I1818" s="70"/>
      <c r="N1818" s="64">
        <f t="shared" si="353"/>
        <v>0</v>
      </c>
      <c r="O1818" s="64">
        <f>+J1818/R1818/3600*Lister!$A$3</f>
        <v>0</v>
      </c>
      <c r="P1818" s="65">
        <f t="shared" si="354"/>
        <v>0</v>
      </c>
      <c r="Q1818" s="65" t="e">
        <f t="shared" si="355"/>
        <v>#DIV/0!</v>
      </c>
      <c r="R1818" s="83">
        <f t="shared" si="356"/>
        <v>4.1666666666666664E-2</v>
      </c>
      <c r="S1818" s="64">
        <f t="shared" si="357"/>
        <v>1</v>
      </c>
      <c r="T1818" s="64">
        <f t="shared" si="358"/>
        <v>1</v>
      </c>
      <c r="U1818" s="149"/>
      <c r="V1818" s="142">
        <f>+IF(M1818&lt;&gt;0,($L1818*(Lister!$F$11+Lister!$F$10*$K1818/1000)+($J1818-$L1818)*Lister!$F$9)*1.05/$M1818/60,0)</f>
        <v>0</v>
      </c>
      <c r="W1818" s="142"/>
      <c r="X1818" s="158">
        <f t="shared" si="352"/>
        <v>0</v>
      </c>
      <c r="Y1818" s="121" t="e">
        <f t="shared" si="350"/>
        <v>#DIV/0!</v>
      </c>
      <c r="Z1818" s="121" t="e">
        <f t="shared" si="351"/>
        <v>#DIV/0!</v>
      </c>
    </row>
    <row r="1819" spans="6:26" x14ac:dyDescent="0.25">
      <c r="F1819" s="57"/>
      <c r="H1819" s="71"/>
      <c r="I1819" s="70"/>
      <c r="N1819" s="64">
        <f t="shared" si="353"/>
        <v>0</v>
      </c>
      <c r="O1819" s="64">
        <f>+J1819/R1819/3600*Lister!$A$3</f>
        <v>0</v>
      </c>
      <c r="P1819" s="65">
        <f t="shared" si="354"/>
        <v>0</v>
      </c>
      <c r="Q1819" s="65" t="e">
        <f t="shared" si="355"/>
        <v>#DIV/0!</v>
      </c>
      <c r="R1819" s="83">
        <f t="shared" si="356"/>
        <v>4.1666666666666664E-2</v>
      </c>
      <c r="S1819" s="64">
        <f t="shared" si="357"/>
        <v>1</v>
      </c>
      <c r="T1819" s="64">
        <f t="shared" si="358"/>
        <v>1</v>
      </c>
      <c r="U1819" s="149"/>
      <c r="V1819" s="142">
        <f>+IF(M1819&lt;&gt;0,($L1819*(Lister!$F$11+Lister!$F$10*$K1819/1000)+($J1819-$L1819)*Lister!$F$9)*1.05/$M1819/60,0)</f>
        <v>0</v>
      </c>
      <c r="W1819" s="142"/>
      <c r="X1819" s="158">
        <f t="shared" si="352"/>
        <v>0</v>
      </c>
      <c r="Y1819" s="121" t="e">
        <f t="shared" si="350"/>
        <v>#DIV/0!</v>
      </c>
      <c r="Z1819" s="121" t="e">
        <f t="shared" si="351"/>
        <v>#DIV/0!</v>
      </c>
    </row>
    <row r="1820" spans="6:26" x14ac:dyDescent="0.25">
      <c r="F1820" s="57"/>
      <c r="H1820" s="71"/>
      <c r="I1820" s="70"/>
      <c r="N1820" s="64">
        <f t="shared" si="353"/>
        <v>0</v>
      </c>
      <c r="O1820" s="64">
        <f>+J1820/R1820/3600*Lister!$A$3</f>
        <v>0</v>
      </c>
      <c r="P1820" s="65">
        <f t="shared" si="354"/>
        <v>0</v>
      </c>
      <c r="Q1820" s="65" t="e">
        <f t="shared" si="355"/>
        <v>#DIV/0!</v>
      </c>
      <c r="R1820" s="83">
        <f t="shared" si="356"/>
        <v>4.1666666666666664E-2</v>
      </c>
      <c r="S1820" s="64">
        <f t="shared" si="357"/>
        <v>1</v>
      </c>
      <c r="T1820" s="64">
        <f t="shared" si="358"/>
        <v>1</v>
      </c>
      <c r="U1820" s="149"/>
      <c r="V1820" s="142">
        <f>+IF(M1820&lt;&gt;0,($L1820*(Lister!$F$11+Lister!$F$10*$K1820/1000)+($J1820-$L1820)*Lister!$F$9)*1.05/$M1820/60,0)</f>
        <v>0</v>
      </c>
      <c r="W1820" s="142"/>
      <c r="X1820" s="158">
        <f t="shared" si="352"/>
        <v>0</v>
      </c>
      <c r="Y1820" s="121" t="e">
        <f t="shared" si="350"/>
        <v>#DIV/0!</v>
      </c>
      <c r="Z1820" s="121" t="e">
        <f t="shared" si="351"/>
        <v>#DIV/0!</v>
      </c>
    </row>
    <row r="1821" spans="6:26" x14ac:dyDescent="0.25">
      <c r="F1821" s="57"/>
      <c r="H1821" s="71"/>
      <c r="I1821" s="70"/>
      <c r="N1821" s="64">
        <f t="shared" si="353"/>
        <v>0</v>
      </c>
      <c r="O1821" s="64">
        <f>+J1821/R1821/3600*Lister!$A$3</f>
        <v>0</v>
      </c>
      <c r="P1821" s="65">
        <f t="shared" si="354"/>
        <v>0</v>
      </c>
      <c r="Q1821" s="65" t="e">
        <f t="shared" si="355"/>
        <v>#DIV/0!</v>
      </c>
      <c r="R1821" s="83">
        <f t="shared" si="356"/>
        <v>4.1666666666666664E-2</v>
      </c>
      <c r="S1821" s="64">
        <f t="shared" si="357"/>
        <v>1</v>
      </c>
      <c r="T1821" s="64">
        <f t="shared" si="358"/>
        <v>1</v>
      </c>
      <c r="U1821" s="149"/>
      <c r="V1821" s="142">
        <f>+IF(M1821&lt;&gt;0,($L1821*(Lister!$F$11+Lister!$F$10*$K1821/1000)+($J1821-$L1821)*Lister!$F$9)*1.05/$M1821/60,0)</f>
        <v>0</v>
      </c>
      <c r="W1821" s="142"/>
      <c r="X1821" s="158">
        <f t="shared" si="352"/>
        <v>0</v>
      </c>
      <c r="Y1821" s="121" t="e">
        <f t="shared" si="350"/>
        <v>#DIV/0!</v>
      </c>
      <c r="Z1821" s="121" t="e">
        <f t="shared" si="351"/>
        <v>#DIV/0!</v>
      </c>
    </row>
    <row r="1822" spans="6:26" x14ac:dyDescent="0.25">
      <c r="F1822" s="57"/>
      <c r="H1822" s="71"/>
      <c r="I1822" s="70"/>
      <c r="N1822" s="64">
        <f t="shared" si="353"/>
        <v>0</v>
      </c>
      <c r="O1822" s="64">
        <f>+J1822/R1822/3600*Lister!$A$3</f>
        <v>0</v>
      </c>
      <c r="P1822" s="65">
        <f t="shared" si="354"/>
        <v>0</v>
      </c>
      <c r="Q1822" s="65" t="e">
        <f t="shared" si="355"/>
        <v>#DIV/0!</v>
      </c>
      <c r="R1822" s="83">
        <f t="shared" si="356"/>
        <v>4.1666666666666664E-2</v>
      </c>
      <c r="S1822" s="64">
        <f t="shared" si="357"/>
        <v>1</v>
      </c>
      <c r="T1822" s="64">
        <f t="shared" si="358"/>
        <v>1</v>
      </c>
      <c r="U1822" s="149"/>
      <c r="V1822" s="142">
        <f>+IF(M1822&lt;&gt;0,($L1822*(Lister!$F$11+Lister!$F$10*$K1822/1000)+($J1822-$L1822)*Lister!$F$9)*1.05/$M1822/60,0)</f>
        <v>0</v>
      </c>
      <c r="W1822" s="142"/>
      <c r="X1822" s="158">
        <f t="shared" si="352"/>
        <v>0</v>
      </c>
      <c r="Y1822" s="121" t="e">
        <f t="shared" si="350"/>
        <v>#DIV/0!</v>
      </c>
      <c r="Z1822" s="121" t="e">
        <f t="shared" si="351"/>
        <v>#DIV/0!</v>
      </c>
    </row>
    <row r="1823" spans="6:26" x14ac:dyDescent="0.25">
      <c r="F1823" s="57"/>
      <c r="H1823" s="71"/>
      <c r="I1823" s="70"/>
      <c r="N1823" s="64">
        <f t="shared" si="353"/>
        <v>0</v>
      </c>
      <c r="O1823" s="64">
        <f>+J1823/R1823/3600*Lister!$A$3</f>
        <v>0</v>
      </c>
      <c r="P1823" s="65">
        <f t="shared" si="354"/>
        <v>0</v>
      </c>
      <c r="Q1823" s="65" t="e">
        <f t="shared" si="355"/>
        <v>#DIV/0!</v>
      </c>
      <c r="R1823" s="83">
        <f t="shared" si="356"/>
        <v>4.1666666666666664E-2</v>
      </c>
      <c r="S1823" s="64">
        <f t="shared" si="357"/>
        <v>1</v>
      </c>
      <c r="T1823" s="64">
        <f t="shared" si="358"/>
        <v>1</v>
      </c>
      <c r="U1823" s="149"/>
      <c r="V1823" s="142">
        <f>+IF(M1823&lt;&gt;0,($L1823*(Lister!$F$11+Lister!$F$10*$K1823/1000)+($J1823-$L1823)*Lister!$F$9)*1.05/$M1823/60,0)</f>
        <v>0</v>
      </c>
      <c r="W1823" s="142"/>
      <c r="X1823" s="158">
        <f t="shared" si="352"/>
        <v>0</v>
      </c>
      <c r="Y1823" s="121" t="e">
        <f t="shared" si="350"/>
        <v>#DIV/0!</v>
      </c>
      <c r="Z1823" s="121" t="e">
        <f t="shared" si="351"/>
        <v>#DIV/0!</v>
      </c>
    </row>
    <row r="1824" spans="6:26" x14ac:dyDescent="0.25">
      <c r="F1824" s="57"/>
      <c r="H1824" s="71"/>
      <c r="I1824" s="70"/>
      <c r="N1824" s="64">
        <f t="shared" si="353"/>
        <v>0</v>
      </c>
      <c r="O1824" s="64">
        <f>+J1824/R1824/3600*Lister!$A$3</f>
        <v>0</v>
      </c>
      <c r="P1824" s="65">
        <f t="shared" si="354"/>
        <v>0</v>
      </c>
      <c r="Q1824" s="65" t="e">
        <f t="shared" si="355"/>
        <v>#DIV/0!</v>
      </c>
      <c r="R1824" s="83">
        <f t="shared" si="356"/>
        <v>4.1666666666666664E-2</v>
      </c>
      <c r="S1824" s="64">
        <f t="shared" si="357"/>
        <v>1</v>
      </c>
      <c r="T1824" s="64">
        <f t="shared" si="358"/>
        <v>1</v>
      </c>
      <c r="U1824" s="149"/>
      <c r="V1824" s="142">
        <f>+IF(M1824&lt;&gt;0,($L1824*(Lister!$F$11+Lister!$F$10*$K1824/1000)+($J1824-$L1824)*Lister!$F$9)*1.05/$M1824/60,0)</f>
        <v>0</v>
      </c>
      <c r="W1824" s="142"/>
      <c r="X1824" s="158">
        <f t="shared" si="352"/>
        <v>0</v>
      </c>
      <c r="Y1824" s="121" t="e">
        <f t="shared" si="350"/>
        <v>#DIV/0!</v>
      </c>
      <c r="Z1824" s="121" t="e">
        <f t="shared" si="351"/>
        <v>#DIV/0!</v>
      </c>
    </row>
    <row r="1825" spans="6:26" x14ac:dyDescent="0.25">
      <c r="F1825" s="57"/>
      <c r="H1825" s="71"/>
      <c r="I1825" s="70"/>
      <c r="N1825" s="64">
        <f t="shared" si="353"/>
        <v>0</v>
      </c>
      <c r="O1825" s="64">
        <f>+J1825/R1825/3600*Lister!$A$3</f>
        <v>0</v>
      </c>
      <c r="P1825" s="65">
        <f t="shared" si="354"/>
        <v>0</v>
      </c>
      <c r="Q1825" s="65" t="e">
        <f t="shared" si="355"/>
        <v>#DIV/0!</v>
      </c>
      <c r="R1825" s="83">
        <f t="shared" si="356"/>
        <v>4.1666666666666664E-2</v>
      </c>
      <c r="S1825" s="64">
        <f t="shared" si="357"/>
        <v>1</v>
      </c>
      <c r="T1825" s="64">
        <f t="shared" si="358"/>
        <v>1</v>
      </c>
      <c r="U1825" s="149"/>
      <c r="V1825" s="142">
        <f>+IF(M1825&lt;&gt;0,($L1825*(Lister!$F$11+Lister!$F$10*$K1825/1000)+($J1825-$L1825)*Lister!$F$9)*1.05/$M1825/60,0)</f>
        <v>0</v>
      </c>
      <c r="W1825" s="142"/>
      <c r="X1825" s="158">
        <f t="shared" si="352"/>
        <v>0</v>
      </c>
      <c r="Y1825" s="121" t="e">
        <f t="shared" si="350"/>
        <v>#DIV/0!</v>
      </c>
      <c r="Z1825" s="121" t="e">
        <f t="shared" si="351"/>
        <v>#DIV/0!</v>
      </c>
    </row>
    <row r="1826" spans="6:26" x14ac:dyDescent="0.25">
      <c r="F1826" s="57"/>
      <c r="H1826" s="71"/>
      <c r="I1826" s="70"/>
      <c r="N1826" s="64">
        <f t="shared" si="353"/>
        <v>0</v>
      </c>
      <c r="O1826" s="64">
        <f>+J1826/R1826/3600*Lister!$A$3</f>
        <v>0</v>
      </c>
      <c r="P1826" s="65">
        <f t="shared" si="354"/>
        <v>0</v>
      </c>
      <c r="Q1826" s="65" t="e">
        <f t="shared" si="355"/>
        <v>#DIV/0!</v>
      </c>
      <c r="R1826" s="83">
        <f t="shared" si="356"/>
        <v>4.1666666666666664E-2</v>
      </c>
      <c r="S1826" s="64">
        <f t="shared" si="357"/>
        <v>1</v>
      </c>
      <c r="T1826" s="64">
        <f t="shared" si="358"/>
        <v>1</v>
      </c>
      <c r="U1826" s="149"/>
      <c r="V1826" s="142">
        <f>+IF(M1826&lt;&gt;0,($L1826*(Lister!$F$11+Lister!$F$10*$K1826/1000)+($J1826-$L1826)*Lister!$F$9)*1.05/$M1826/60,0)</f>
        <v>0</v>
      </c>
      <c r="W1826" s="142"/>
      <c r="X1826" s="158">
        <f t="shared" si="352"/>
        <v>0</v>
      </c>
      <c r="Y1826" s="121" t="e">
        <f t="shared" si="350"/>
        <v>#DIV/0!</v>
      </c>
      <c r="Z1826" s="121" t="e">
        <f t="shared" si="351"/>
        <v>#DIV/0!</v>
      </c>
    </row>
    <row r="1827" spans="6:26" x14ac:dyDescent="0.25">
      <c r="F1827" s="57"/>
      <c r="H1827" s="71"/>
      <c r="I1827" s="70"/>
      <c r="N1827" s="64">
        <f t="shared" si="353"/>
        <v>0</v>
      </c>
      <c r="O1827" s="64">
        <f>+J1827/R1827/3600*Lister!$A$3</f>
        <v>0</v>
      </c>
      <c r="P1827" s="65">
        <f t="shared" si="354"/>
        <v>0</v>
      </c>
      <c r="Q1827" s="65" t="e">
        <f t="shared" si="355"/>
        <v>#DIV/0!</v>
      </c>
      <c r="R1827" s="83">
        <f t="shared" si="356"/>
        <v>4.1666666666666664E-2</v>
      </c>
      <c r="S1827" s="64">
        <f t="shared" si="357"/>
        <v>1</v>
      </c>
      <c r="T1827" s="64">
        <f t="shared" si="358"/>
        <v>1</v>
      </c>
      <c r="U1827" s="149"/>
      <c r="V1827" s="142">
        <f>+IF(M1827&lt;&gt;0,($L1827*(Lister!$F$11+Lister!$F$10*$K1827/1000)+($J1827-$L1827)*Lister!$F$9)*1.05/$M1827/60,0)</f>
        <v>0</v>
      </c>
      <c r="W1827" s="142"/>
      <c r="X1827" s="158">
        <f t="shared" si="352"/>
        <v>0</v>
      </c>
      <c r="Y1827" s="121" t="e">
        <f t="shared" si="350"/>
        <v>#DIV/0!</v>
      </c>
      <c r="Z1827" s="121" t="e">
        <f t="shared" si="351"/>
        <v>#DIV/0!</v>
      </c>
    </row>
    <row r="1828" spans="6:26" x14ac:dyDescent="0.25">
      <c r="F1828" s="57"/>
      <c r="H1828" s="71"/>
      <c r="I1828" s="70"/>
      <c r="N1828" s="64">
        <f t="shared" si="353"/>
        <v>0</v>
      </c>
      <c r="O1828" s="64">
        <f>+J1828/R1828/3600*Lister!$A$3</f>
        <v>0</v>
      </c>
      <c r="P1828" s="65">
        <f t="shared" si="354"/>
        <v>0</v>
      </c>
      <c r="Q1828" s="65" t="e">
        <f t="shared" si="355"/>
        <v>#DIV/0!</v>
      </c>
      <c r="R1828" s="83">
        <f t="shared" si="356"/>
        <v>4.1666666666666664E-2</v>
      </c>
      <c r="S1828" s="64">
        <f t="shared" si="357"/>
        <v>1</v>
      </c>
      <c r="T1828" s="64">
        <f t="shared" si="358"/>
        <v>1</v>
      </c>
      <c r="U1828" s="149"/>
      <c r="V1828" s="142">
        <f>+IF(M1828&lt;&gt;0,($L1828*(Lister!$F$11+Lister!$F$10*$K1828/1000)+($J1828-$L1828)*Lister!$F$9)*1.05/$M1828/60,0)</f>
        <v>0</v>
      </c>
      <c r="W1828" s="142"/>
      <c r="X1828" s="158">
        <f t="shared" si="352"/>
        <v>0</v>
      </c>
      <c r="Y1828" s="121" t="e">
        <f t="shared" si="350"/>
        <v>#DIV/0!</v>
      </c>
      <c r="Z1828" s="121" t="e">
        <f t="shared" si="351"/>
        <v>#DIV/0!</v>
      </c>
    </row>
    <row r="1829" spans="6:26" x14ac:dyDescent="0.25">
      <c r="F1829" s="57"/>
      <c r="H1829" s="71"/>
      <c r="I1829" s="70"/>
      <c r="N1829" s="64">
        <f t="shared" si="353"/>
        <v>0</v>
      </c>
      <c r="O1829" s="64">
        <f>+J1829/R1829/3600*Lister!$A$3</f>
        <v>0</v>
      </c>
      <c r="P1829" s="65">
        <f t="shared" si="354"/>
        <v>0</v>
      </c>
      <c r="Q1829" s="65" t="e">
        <f t="shared" si="355"/>
        <v>#DIV/0!</v>
      </c>
      <c r="R1829" s="83">
        <f t="shared" si="356"/>
        <v>4.1666666666666664E-2</v>
      </c>
      <c r="S1829" s="64">
        <f t="shared" si="357"/>
        <v>1</v>
      </c>
      <c r="T1829" s="64">
        <f t="shared" si="358"/>
        <v>1</v>
      </c>
      <c r="U1829" s="149"/>
      <c r="V1829" s="142">
        <f>+IF(M1829&lt;&gt;0,($L1829*(Lister!$F$11+Lister!$F$10*$K1829/1000)+($J1829-$L1829)*Lister!$F$9)*1.05/$M1829/60,0)</f>
        <v>0</v>
      </c>
      <c r="W1829" s="142"/>
      <c r="X1829" s="158">
        <f t="shared" si="352"/>
        <v>0</v>
      </c>
      <c r="Y1829" s="121" t="e">
        <f t="shared" si="350"/>
        <v>#DIV/0!</v>
      </c>
      <c r="Z1829" s="121" t="e">
        <f t="shared" si="351"/>
        <v>#DIV/0!</v>
      </c>
    </row>
    <row r="1830" spans="6:26" x14ac:dyDescent="0.25">
      <c r="F1830" s="57"/>
      <c r="H1830" s="71"/>
      <c r="I1830" s="70"/>
      <c r="N1830" s="64">
        <f t="shared" si="353"/>
        <v>0</v>
      </c>
      <c r="O1830" s="64">
        <f>+J1830/R1830/3600*Lister!$A$3</f>
        <v>0</v>
      </c>
      <c r="P1830" s="65">
        <f t="shared" si="354"/>
        <v>0</v>
      </c>
      <c r="Q1830" s="65" t="e">
        <f t="shared" si="355"/>
        <v>#DIV/0!</v>
      </c>
      <c r="R1830" s="83">
        <f t="shared" si="356"/>
        <v>4.1666666666666664E-2</v>
      </c>
      <c r="S1830" s="64">
        <f t="shared" si="357"/>
        <v>1</v>
      </c>
      <c r="T1830" s="64">
        <f t="shared" si="358"/>
        <v>1</v>
      </c>
      <c r="U1830" s="149"/>
      <c r="V1830" s="142">
        <f>+IF(M1830&lt;&gt;0,($L1830*(Lister!$F$11+Lister!$F$10*$K1830/1000)+($J1830-$L1830)*Lister!$F$9)*1.05/$M1830/60,0)</f>
        <v>0</v>
      </c>
      <c r="W1830" s="142"/>
      <c r="X1830" s="158">
        <f t="shared" si="352"/>
        <v>0</v>
      </c>
      <c r="Y1830" s="121" t="e">
        <f t="shared" si="350"/>
        <v>#DIV/0!</v>
      </c>
      <c r="Z1830" s="121" t="e">
        <f t="shared" si="351"/>
        <v>#DIV/0!</v>
      </c>
    </row>
    <row r="1831" spans="6:26" x14ac:dyDescent="0.25">
      <c r="F1831" s="57"/>
      <c r="H1831" s="71"/>
      <c r="I1831" s="70"/>
      <c r="N1831" s="64">
        <f t="shared" si="353"/>
        <v>0</v>
      </c>
      <c r="O1831" s="64">
        <f>+J1831/R1831/3600*Lister!$A$3</f>
        <v>0</v>
      </c>
      <c r="P1831" s="65">
        <f t="shared" si="354"/>
        <v>0</v>
      </c>
      <c r="Q1831" s="65" t="e">
        <f t="shared" si="355"/>
        <v>#DIV/0!</v>
      </c>
      <c r="R1831" s="83">
        <f t="shared" si="356"/>
        <v>4.1666666666666664E-2</v>
      </c>
      <c r="S1831" s="64">
        <f t="shared" si="357"/>
        <v>1</v>
      </c>
      <c r="T1831" s="64">
        <f t="shared" si="358"/>
        <v>1</v>
      </c>
      <c r="U1831" s="149"/>
      <c r="V1831" s="142">
        <f>+IF(M1831&lt;&gt;0,($L1831*(Lister!$F$11+Lister!$F$10*$K1831/1000)+($J1831-$L1831)*Lister!$F$9)*1.05/$M1831/60,0)</f>
        <v>0</v>
      </c>
      <c r="W1831" s="142"/>
      <c r="X1831" s="158">
        <f t="shared" si="352"/>
        <v>0</v>
      </c>
      <c r="Y1831" s="121" t="e">
        <f t="shared" si="350"/>
        <v>#DIV/0!</v>
      </c>
      <c r="Z1831" s="121" t="e">
        <f t="shared" si="351"/>
        <v>#DIV/0!</v>
      </c>
    </row>
    <row r="1832" spans="6:26" x14ac:dyDescent="0.25">
      <c r="F1832" s="57"/>
      <c r="H1832" s="71"/>
      <c r="I1832" s="70"/>
      <c r="N1832" s="64">
        <f t="shared" si="353"/>
        <v>0</v>
      </c>
      <c r="O1832" s="64">
        <f>+J1832/R1832/3600*Lister!$A$3</f>
        <v>0</v>
      </c>
      <c r="P1832" s="65">
        <f t="shared" si="354"/>
        <v>0</v>
      </c>
      <c r="Q1832" s="65" t="e">
        <f t="shared" si="355"/>
        <v>#DIV/0!</v>
      </c>
      <c r="R1832" s="83">
        <f t="shared" si="356"/>
        <v>4.1666666666666664E-2</v>
      </c>
      <c r="S1832" s="64">
        <f t="shared" si="357"/>
        <v>1</v>
      </c>
      <c r="T1832" s="64">
        <f t="shared" si="358"/>
        <v>1</v>
      </c>
      <c r="U1832" s="149"/>
      <c r="V1832" s="142">
        <f>+IF(M1832&lt;&gt;0,($L1832*(Lister!$F$11+Lister!$F$10*$K1832/1000)+($J1832-$L1832)*Lister!$F$9)*1.05/$M1832/60,0)</f>
        <v>0</v>
      </c>
      <c r="W1832" s="142"/>
      <c r="X1832" s="158">
        <f t="shared" si="352"/>
        <v>0</v>
      </c>
      <c r="Y1832" s="121" t="e">
        <f t="shared" si="350"/>
        <v>#DIV/0!</v>
      </c>
      <c r="Z1832" s="121" t="e">
        <f t="shared" si="351"/>
        <v>#DIV/0!</v>
      </c>
    </row>
    <row r="1833" spans="6:26" x14ac:dyDescent="0.25">
      <c r="F1833" s="57"/>
      <c r="H1833" s="71"/>
      <c r="I1833" s="70"/>
      <c r="N1833" s="64">
        <f t="shared" si="353"/>
        <v>0</v>
      </c>
      <c r="O1833" s="64">
        <f>+J1833/R1833/3600*Lister!$A$3</f>
        <v>0</v>
      </c>
      <c r="P1833" s="65">
        <f t="shared" si="354"/>
        <v>0</v>
      </c>
      <c r="Q1833" s="65" t="e">
        <f t="shared" si="355"/>
        <v>#DIV/0!</v>
      </c>
      <c r="R1833" s="83">
        <f t="shared" si="356"/>
        <v>4.1666666666666664E-2</v>
      </c>
      <c r="S1833" s="64">
        <f t="shared" si="357"/>
        <v>1</v>
      </c>
      <c r="T1833" s="64">
        <f t="shared" si="358"/>
        <v>1</v>
      </c>
      <c r="U1833" s="149"/>
      <c r="V1833" s="142">
        <f>+IF(M1833&lt;&gt;0,($L1833*(Lister!$F$11+Lister!$F$10*$K1833/1000)+($J1833-$L1833)*Lister!$F$9)*1.05/$M1833/60,0)</f>
        <v>0</v>
      </c>
      <c r="W1833" s="142"/>
      <c r="X1833" s="158">
        <f t="shared" si="352"/>
        <v>0</v>
      </c>
      <c r="Y1833" s="121" t="e">
        <f t="shared" si="350"/>
        <v>#DIV/0!</v>
      </c>
      <c r="Z1833" s="121" t="e">
        <f t="shared" si="351"/>
        <v>#DIV/0!</v>
      </c>
    </row>
    <row r="1834" spans="6:26" x14ac:dyDescent="0.25">
      <c r="F1834" s="57"/>
      <c r="H1834" s="71"/>
      <c r="I1834" s="70"/>
      <c r="N1834" s="64">
        <f t="shared" si="353"/>
        <v>0</v>
      </c>
      <c r="O1834" s="64">
        <f>+J1834/R1834/3600*Lister!$A$3</f>
        <v>0</v>
      </c>
      <c r="P1834" s="65">
        <f t="shared" si="354"/>
        <v>0</v>
      </c>
      <c r="Q1834" s="65" t="e">
        <f t="shared" si="355"/>
        <v>#DIV/0!</v>
      </c>
      <c r="R1834" s="83">
        <f t="shared" si="356"/>
        <v>4.1666666666666664E-2</v>
      </c>
      <c r="S1834" s="64">
        <f t="shared" si="357"/>
        <v>1</v>
      </c>
      <c r="T1834" s="64">
        <f t="shared" si="358"/>
        <v>1</v>
      </c>
      <c r="U1834" s="149"/>
      <c r="V1834" s="142">
        <f>+IF(M1834&lt;&gt;0,($L1834*(Lister!$F$11+Lister!$F$10*$K1834/1000)+($J1834-$L1834)*Lister!$F$9)*1.05/$M1834/60,0)</f>
        <v>0</v>
      </c>
      <c r="W1834" s="142"/>
      <c r="X1834" s="158">
        <f t="shared" si="352"/>
        <v>0</v>
      </c>
      <c r="Y1834" s="121" t="e">
        <f t="shared" si="350"/>
        <v>#DIV/0!</v>
      </c>
      <c r="Z1834" s="121" t="e">
        <f t="shared" si="351"/>
        <v>#DIV/0!</v>
      </c>
    </row>
    <row r="1835" spans="6:26" x14ac:dyDescent="0.25">
      <c r="F1835" s="57"/>
      <c r="H1835" s="71"/>
      <c r="I1835" s="70"/>
      <c r="N1835" s="64">
        <f t="shared" si="353"/>
        <v>0</v>
      </c>
      <c r="O1835" s="64">
        <f>+J1835/R1835/3600*Lister!$A$3</f>
        <v>0</v>
      </c>
      <c r="P1835" s="65">
        <f t="shared" si="354"/>
        <v>0</v>
      </c>
      <c r="Q1835" s="65" t="e">
        <f t="shared" si="355"/>
        <v>#DIV/0!</v>
      </c>
      <c r="R1835" s="83">
        <f t="shared" si="356"/>
        <v>4.1666666666666664E-2</v>
      </c>
      <c r="S1835" s="64">
        <f t="shared" si="357"/>
        <v>1</v>
      </c>
      <c r="T1835" s="64">
        <f t="shared" si="358"/>
        <v>1</v>
      </c>
      <c r="U1835" s="149"/>
      <c r="V1835" s="142">
        <f>+IF(M1835&lt;&gt;0,($L1835*(Lister!$F$11+Lister!$F$10*$K1835/1000)+($J1835-$L1835)*Lister!$F$9)*1.05/$M1835/60,0)</f>
        <v>0</v>
      </c>
      <c r="W1835" s="142"/>
      <c r="X1835" s="158">
        <f t="shared" si="352"/>
        <v>0</v>
      </c>
      <c r="Y1835" s="121" t="e">
        <f t="shared" si="350"/>
        <v>#DIV/0!</v>
      </c>
      <c r="Z1835" s="121" t="e">
        <f t="shared" si="351"/>
        <v>#DIV/0!</v>
      </c>
    </row>
    <row r="1836" spans="6:26" x14ac:dyDescent="0.25">
      <c r="F1836" s="57"/>
      <c r="H1836" s="71"/>
      <c r="I1836" s="70"/>
      <c r="N1836" s="64">
        <f t="shared" si="353"/>
        <v>0</v>
      </c>
      <c r="O1836" s="64">
        <f>+J1836/R1836/3600*Lister!$A$3</f>
        <v>0</v>
      </c>
      <c r="P1836" s="65">
        <f t="shared" si="354"/>
        <v>0</v>
      </c>
      <c r="Q1836" s="65" t="e">
        <f t="shared" si="355"/>
        <v>#DIV/0!</v>
      </c>
      <c r="R1836" s="83">
        <f t="shared" si="356"/>
        <v>4.1666666666666664E-2</v>
      </c>
      <c r="S1836" s="64">
        <f t="shared" si="357"/>
        <v>1</v>
      </c>
      <c r="T1836" s="64">
        <f t="shared" si="358"/>
        <v>1</v>
      </c>
      <c r="U1836" s="149"/>
      <c r="V1836" s="142">
        <f>+IF(M1836&lt;&gt;0,($L1836*(Lister!$F$11+Lister!$F$10*$K1836/1000)+($J1836-$L1836)*Lister!$F$9)*1.05/$M1836/60,0)</f>
        <v>0</v>
      </c>
      <c r="W1836" s="142"/>
      <c r="X1836" s="158">
        <f t="shared" si="352"/>
        <v>0</v>
      </c>
      <c r="Y1836" s="121" t="e">
        <f t="shared" si="350"/>
        <v>#DIV/0!</v>
      </c>
      <c r="Z1836" s="121" t="e">
        <f t="shared" si="351"/>
        <v>#DIV/0!</v>
      </c>
    </row>
    <row r="1837" spans="6:26" x14ac:dyDescent="0.25">
      <c r="F1837" s="57"/>
      <c r="H1837" s="71"/>
      <c r="I1837" s="70"/>
      <c r="N1837" s="64">
        <f t="shared" si="353"/>
        <v>0</v>
      </c>
      <c r="O1837" s="64">
        <f>+J1837/R1837/3600*Lister!$A$3</f>
        <v>0</v>
      </c>
      <c r="P1837" s="65">
        <f t="shared" si="354"/>
        <v>0</v>
      </c>
      <c r="Q1837" s="65" t="e">
        <f t="shared" si="355"/>
        <v>#DIV/0!</v>
      </c>
      <c r="R1837" s="83">
        <f t="shared" si="356"/>
        <v>4.1666666666666664E-2</v>
      </c>
      <c r="S1837" s="64">
        <f t="shared" si="357"/>
        <v>1</v>
      </c>
      <c r="T1837" s="64">
        <f t="shared" si="358"/>
        <v>1</v>
      </c>
      <c r="U1837" s="149"/>
      <c r="V1837" s="142">
        <f>+IF(M1837&lt;&gt;0,($L1837*(Lister!$F$11+Lister!$F$10*$K1837/1000)+($J1837-$L1837)*Lister!$F$9)*1.05/$M1837/60,0)</f>
        <v>0</v>
      </c>
      <c r="W1837" s="142"/>
      <c r="X1837" s="158">
        <f t="shared" si="352"/>
        <v>0</v>
      </c>
      <c r="Y1837" s="121" t="e">
        <f t="shared" si="350"/>
        <v>#DIV/0!</v>
      </c>
      <c r="Z1837" s="121" t="e">
        <f t="shared" si="351"/>
        <v>#DIV/0!</v>
      </c>
    </row>
    <row r="1838" spans="6:26" x14ac:dyDescent="0.25">
      <c r="F1838" s="57"/>
      <c r="H1838" s="71"/>
      <c r="I1838" s="70"/>
      <c r="N1838" s="64">
        <f t="shared" si="353"/>
        <v>0</v>
      </c>
      <c r="O1838" s="64">
        <f>+J1838/R1838/3600*Lister!$A$3</f>
        <v>0</v>
      </c>
      <c r="P1838" s="65">
        <f t="shared" si="354"/>
        <v>0</v>
      </c>
      <c r="Q1838" s="65" t="e">
        <f t="shared" si="355"/>
        <v>#DIV/0!</v>
      </c>
      <c r="R1838" s="83">
        <f t="shared" si="356"/>
        <v>4.1666666666666664E-2</v>
      </c>
      <c r="S1838" s="64">
        <f t="shared" si="357"/>
        <v>1</v>
      </c>
      <c r="T1838" s="64">
        <f t="shared" si="358"/>
        <v>1</v>
      </c>
      <c r="U1838" s="149"/>
      <c r="V1838" s="142">
        <f>+IF(M1838&lt;&gt;0,($L1838*(Lister!$F$11+Lister!$F$10*$K1838/1000)+($J1838-$L1838)*Lister!$F$9)*1.05/$M1838/60,0)</f>
        <v>0</v>
      </c>
      <c r="W1838" s="142"/>
      <c r="X1838" s="158">
        <f t="shared" si="352"/>
        <v>0</v>
      </c>
      <c r="Y1838" s="121" t="e">
        <f t="shared" si="350"/>
        <v>#DIV/0!</v>
      </c>
      <c r="Z1838" s="121" t="e">
        <f t="shared" si="351"/>
        <v>#DIV/0!</v>
      </c>
    </row>
    <row r="1839" spans="6:26" x14ac:dyDescent="0.25">
      <c r="F1839" s="57"/>
      <c r="H1839" s="71"/>
      <c r="I1839" s="70"/>
      <c r="N1839" s="64">
        <f t="shared" si="353"/>
        <v>0</v>
      </c>
      <c r="O1839" s="64">
        <f>+J1839/R1839/3600*Lister!$A$3</f>
        <v>0</v>
      </c>
      <c r="P1839" s="65">
        <f t="shared" si="354"/>
        <v>0</v>
      </c>
      <c r="Q1839" s="65" t="e">
        <f t="shared" si="355"/>
        <v>#DIV/0!</v>
      </c>
      <c r="R1839" s="83">
        <f t="shared" si="356"/>
        <v>4.1666666666666664E-2</v>
      </c>
      <c r="S1839" s="64">
        <f t="shared" si="357"/>
        <v>1</v>
      </c>
      <c r="T1839" s="64">
        <f t="shared" si="358"/>
        <v>1</v>
      </c>
      <c r="U1839" s="149"/>
      <c r="V1839" s="142">
        <f>+IF(M1839&lt;&gt;0,($L1839*(Lister!$F$11+Lister!$F$10*$K1839/1000)+($J1839-$L1839)*Lister!$F$9)*1.05/$M1839/60,0)</f>
        <v>0</v>
      </c>
      <c r="W1839" s="142"/>
      <c r="X1839" s="158">
        <f t="shared" si="352"/>
        <v>0</v>
      </c>
      <c r="Y1839" s="121" t="e">
        <f t="shared" si="350"/>
        <v>#DIV/0!</v>
      </c>
      <c r="Z1839" s="121" t="e">
        <f t="shared" si="351"/>
        <v>#DIV/0!</v>
      </c>
    </row>
    <row r="1840" spans="6:26" x14ac:dyDescent="0.25">
      <c r="F1840" s="57"/>
      <c r="H1840" s="71"/>
      <c r="I1840" s="70"/>
      <c r="N1840" s="64">
        <f t="shared" si="353"/>
        <v>0</v>
      </c>
      <c r="O1840" s="64">
        <f>+J1840/R1840/3600*Lister!$A$3</f>
        <v>0</v>
      </c>
      <c r="P1840" s="65">
        <f t="shared" si="354"/>
        <v>0</v>
      </c>
      <c r="Q1840" s="65" t="e">
        <f t="shared" si="355"/>
        <v>#DIV/0!</v>
      </c>
      <c r="R1840" s="83">
        <f t="shared" si="356"/>
        <v>4.1666666666666664E-2</v>
      </c>
      <c r="S1840" s="64">
        <f t="shared" si="357"/>
        <v>1</v>
      </c>
      <c r="T1840" s="64">
        <f t="shared" si="358"/>
        <v>1</v>
      </c>
      <c r="U1840" s="149"/>
      <c r="V1840" s="142">
        <f>+IF(M1840&lt;&gt;0,($L1840*(Lister!$F$11+Lister!$F$10*$K1840/1000)+($J1840-$L1840)*Lister!$F$9)*1.05/$M1840/60,0)</f>
        <v>0</v>
      </c>
      <c r="W1840" s="142"/>
      <c r="X1840" s="158">
        <f t="shared" si="352"/>
        <v>0</v>
      </c>
      <c r="Y1840" s="121" t="e">
        <f t="shared" si="350"/>
        <v>#DIV/0!</v>
      </c>
      <c r="Z1840" s="121" t="e">
        <f t="shared" si="351"/>
        <v>#DIV/0!</v>
      </c>
    </row>
    <row r="1841" spans="6:26" x14ac:dyDescent="0.25">
      <c r="F1841" s="57"/>
      <c r="H1841" s="71"/>
      <c r="I1841" s="70"/>
      <c r="N1841" s="64">
        <f t="shared" si="353"/>
        <v>0</v>
      </c>
      <c r="O1841" s="64">
        <f>+J1841/R1841/3600*Lister!$A$3</f>
        <v>0</v>
      </c>
      <c r="P1841" s="65">
        <f t="shared" si="354"/>
        <v>0</v>
      </c>
      <c r="Q1841" s="65" t="e">
        <f t="shared" si="355"/>
        <v>#DIV/0!</v>
      </c>
      <c r="R1841" s="83">
        <f t="shared" si="356"/>
        <v>4.1666666666666664E-2</v>
      </c>
      <c r="S1841" s="64">
        <f t="shared" si="357"/>
        <v>1</v>
      </c>
      <c r="T1841" s="64">
        <f t="shared" si="358"/>
        <v>1</v>
      </c>
      <c r="U1841" s="149"/>
      <c r="V1841" s="142">
        <f>+IF(M1841&lt;&gt;0,($L1841*(Lister!$F$11+Lister!$F$10*$K1841/1000)+($J1841-$L1841)*Lister!$F$9)*1.05/$M1841/60,0)</f>
        <v>0</v>
      </c>
      <c r="W1841" s="142"/>
      <c r="X1841" s="158">
        <f t="shared" si="352"/>
        <v>0</v>
      </c>
      <c r="Y1841" s="121" t="e">
        <f t="shared" si="350"/>
        <v>#DIV/0!</v>
      </c>
      <c r="Z1841" s="121" t="e">
        <f t="shared" si="351"/>
        <v>#DIV/0!</v>
      </c>
    </row>
    <row r="1842" spans="6:26" x14ac:dyDescent="0.25">
      <c r="F1842" s="57"/>
      <c r="H1842" s="71"/>
      <c r="I1842" s="70"/>
      <c r="N1842" s="64">
        <f t="shared" si="353"/>
        <v>0</v>
      </c>
      <c r="O1842" s="64">
        <f>+J1842/R1842/3600*Lister!$A$3</f>
        <v>0</v>
      </c>
      <c r="P1842" s="65">
        <f t="shared" si="354"/>
        <v>0</v>
      </c>
      <c r="Q1842" s="65" t="e">
        <f t="shared" si="355"/>
        <v>#DIV/0!</v>
      </c>
      <c r="R1842" s="83">
        <f t="shared" si="356"/>
        <v>4.1666666666666664E-2</v>
      </c>
      <c r="S1842" s="64">
        <f t="shared" si="357"/>
        <v>1</v>
      </c>
      <c r="T1842" s="64">
        <f t="shared" si="358"/>
        <v>1</v>
      </c>
      <c r="U1842" s="149"/>
      <c r="V1842" s="142">
        <f>+IF(M1842&lt;&gt;0,($L1842*(Lister!$F$11+Lister!$F$10*$K1842/1000)+($J1842-$L1842)*Lister!$F$9)*1.05/$M1842/60,0)</f>
        <v>0</v>
      </c>
      <c r="W1842" s="142"/>
      <c r="X1842" s="158">
        <f t="shared" si="352"/>
        <v>0</v>
      </c>
      <c r="Y1842" s="121" t="e">
        <f t="shared" si="350"/>
        <v>#DIV/0!</v>
      </c>
      <c r="Z1842" s="121" t="e">
        <f t="shared" si="351"/>
        <v>#DIV/0!</v>
      </c>
    </row>
    <row r="1843" spans="6:26" x14ac:dyDescent="0.25">
      <c r="F1843" s="57"/>
      <c r="H1843" s="71"/>
      <c r="I1843" s="70"/>
      <c r="N1843" s="64">
        <f t="shared" si="353"/>
        <v>0</v>
      </c>
      <c r="O1843" s="64">
        <f>+J1843/R1843/3600*Lister!$A$3</f>
        <v>0</v>
      </c>
      <c r="P1843" s="65">
        <f t="shared" si="354"/>
        <v>0</v>
      </c>
      <c r="Q1843" s="65" t="e">
        <f t="shared" si="355"/>
        <v>#DIV/0!</v>
      </c>
      <c r="R1843" s="83">
        <f t="shared" si="356"/>
        <v>4.1666666666666664E-2</v>
      </c>
      <c r="S1843" s="64">
        <f t="shared" si="357"/>
        <v>1</v>
      </c>
      <c r="T1843" s="64">
        <f t="shared" si="358"/>
        <v>1</v>
      </c>
      <c r="U1843" s="149"/>
      <c r="V1843" s="142">
        <f>+IF(M1843&lt;&gt;0,($L1843*(Lister!$F$11+Lister!$F$10*$K1843/1000)+($J1843-$L1843)*Lister!$F$9)*1.05/$M1843/60,0)</f>
        <v>0</v>
      </c>
      <c r="W1843" s="142"/>
      <c r="X1843" s="158">
        <f t="shared" si="352"/>
        <v>0</v>
      </c>
      <c r="Y1843" s="121" t="e">
        <f t="shared" si="350"/>
        <v>#DIV/0!</v>
      </c>
      <c r="Z1843" s="121" t="e">
        <f t="shared" si="351"/>
        <v>#DIV/0!</v>
      </c>
    </row>
    <row r="1844" spans="6:26" x14ac:dyDescent="0.25">
      <c r="F1844" s="57"/>
      <c r="H1844" s="71"/>
      <c r="I1844" s="70"/>
      <c r="N1844" s="64">
        <f t="shared" si="353"/>
        <v>0</v>
      </c>
      <c r="O1844" s="64">
        <f>+J1844/R1844/3600*Lister!$A$3</f>
        <v>0</v>
      </c>
      <c r="P1844" s="65">
        <f t="shared" si="354"/>
        <v>0</v>
      </c>
      <c r="Q1844" s="65" t="e">
        <f t="shared" si="355"/>
        <v>#DIV/0!</v>
      </c>
      <c r="R1844" s="83">
        <f t="shared" si="356"/>
        <v>4.1666666666666664E-2</v>
      </c>
      <c r="S1844" s="64">
        <f t="shared" si="357"/>
        <v>1</v>
      </c>
      <c r="T1844" s="64">
        <f t="shared" si="358"/>
        <v>1</v>
      </c>
      <c r="U1844" s="149"/>
      <c r="V1844" s="142">
        <f>+IF(M1844&lt;&gt;0,($L1844*(Lister!$F$11+Lister!$F$10*$K1844/1000)+($J1844-$L1844)*Lister!$F$9)*1.05/$M1844/60,0)</f>
        <v>0</v>
      </c>
      <c r="W1844" s="142"/>
      <c r="X1844" s="158">
        <f t="shared" si="352"/>
        <v>0</v>
      </c>
      <c r="Y1844" s="121" t="e">
        <f t="shared" si="350"/>
        <v>#DIV/0!</v>
      </c>
      <c r="Z1844" s="121" t="e">
        <f t="shared" si="351"/>
        <v>#DIV/0!</v>
      </c>
    </row>
    <row r="1845" spans="6:26" x14ac:dyDescent="0.25">
      <c r="F1845" s="57"/>
      <c r="H1845" s="71"/>
      <c r="I1845" s="70"/>
      <c r="N1845" s="64">
        <f t="shared" si="353"/>
        <v>0</v>
      </c>
      <c r="O1845" s="64">
        <f>+J1845/R1845/3600*Lister!$A$3</f>
        <v>0</v>
      </c>
      <c r="P1845" s="65">
        <f t="shared" si="354"/>
        <v>0</v>
      </c>
      <c r="Q1845" s="65" t="e">
        <f t="shared" si="355"/>
        <v>#DIV/0!</v>
      </c>
      <c r="R1845" s="83">
        <f t="shared" si="356"/>
        <v>4.1666666666666664E-2</v>
      </c>
      <c r="S1845" s="64">
        <f t="shared" si="357"/>
        <v>1</v>
      </c>
      <c r="T1845" s="64">
        <f t="shared" si="358"/>
        <v>1</v>
      </c>
      <c r="U1845" s="149"/>
      <c r="V1845" s="142">
        <f>+IF(M1845&lt;&gt;0,($L1845*(Lister!$F$11+Lister!$F$10*$K1845/1000)+($J1845-$L1845)*Lister!$F$9)*1.05/$M1845/60,0)</f>
        <v>0</v>
      </c>
      <c r="W1845" s="142"/>
      <c r="X1845" s="158">
        <f t="shared" si="352"/>
        <v>0</v>
      </c>
      <c r="Y1845" s="121" t="e">
        <f t="shared" si="350"/>
        <v>#DIV/0!</v>
      </c>
      <c r="Z1845" s="121" t="e">
        <f t="shared" si="351"/>
        <v>#DIV/0!</v>
      </c>
    </row>
    <row r="1846" spans="6:26" x14ac:dyDescent="0.25">
      <c r="F1846" s="57"/>
      <c r="H1846" s="71"/>
      <c r="I1846" s="70"/>
      <c r="N1846" s="64">
        <f t="shared" si="353"/>
        <v>0</v>
      </c>
      <c r="O1846" s="64">
        <f>+J1846/R1846/3600*Lister!$A$3</f>
        <v>0</v>
      </c>
      <c r="P1846" s="65">
        <f t="shared" si="354"/>
        <v>0</v>
      </c>
      <c r="Q1846" s="65" t="e">
        <f t="shared" si="355"/>
        <v>#DIV/0!</v>
      </c>
      <c r="R1846" s="83">
        <f t="shared" si="356"/>
        <v>4.1666666666666664E-2</v>
      </c>
      <c r="S1846" s="64">
        <f t="shared" si="357"/>
        <v>1</v>
      </c>
      <c r="T1846" s="64">
        <f t="shared" si="358"/>
        <v>1</v>
      </c>
      <c r="U1846" s="149"/>
      <c r="V1846" s="142">
        <f>+IF(M1846&lt;&gt;0,($L1846*(Lister!$F$11+Lister!$F$10*$K1846/1000)+($J1846-$L1846)*Lister!$F$9)*1.05/$M1846/60,0)</f>
        <v>0</v>
      </c>
      <c r="W1846" s="142"/>
      <c r="X1846" s="158">
        <f t="shared" si="352"/>
        <v>0</v>
      </c>
      <c r="Y1846" s="121" t="e">
        <f t="shared" si="350"/>
        <v>#DIV/0!</v>
      </c>
      <c r="Z1846" s="121" t="e">
        <f t="shared" si="351"/>
        <v>#DIV/0!</v>
      </c>
    </row>
    <row r="1847" spans="6:26" x14ac:dyDescent="0.25">
      <c r="F1847" s="57"/>
      <c r="H1847" s="71"/>
      <c r="I1847" s="70"/>
      <c r="N1847" s="64">
        <f t="shared" si="353"/>
        <v>0</v>
      </c>
      <c r="O1847" s="64">
        <f>+J1847/R1847/3600*Lister!$A$3</f>
        <v>0</v>
      </c>
      <c r="P1847" s="65">
        <f t="shared" si="354"/>
        <v>0</v>
      </c>
      <c r="Q1847" s="65" t="e">
        <f t="shared" si="355"/>
        <v>#DIV/0!</v>
      </c>
      <c r="R1847" s="83">
        <f t="shared" si="356"/>
        <v>4.1666666666666664E-2</v>
      </c>
      <c r="S1847" s="64">
        <f t="shared" si="357"/>
        <v>1</v>
      </c>
      <c r="T1847" s="64">
        <f t="shared" si="358"/>
        <v>1</v>
      </c>
      <c r="U1847" s="149"/>
      <c r="V1847" s="142">
        <f>+IF(M1847&lt;&gt;0,($L1847*(Lister!$F$11+Lister!$F$10*$K1847/1000)+($J1847-$L1847)*Lister!$F$9)*1.05/$M1847/60,0)</f>
        <v>0</v>
      </c>
      <c r="W1847" s="142"/>
      <c r="X1847" s="158">
        <f t="shared" si="352"/>
        <v>0</v>
      </c>
      <c r="Y1847" s="121" t="e">
        <f t="shared" si="350"/>
        <v>#DIV/0!</v>
      </c>
      <c r="Z1847" s="121" t="e">
        <f t="shared" si="351"/>
        <v>#DIV/0!</v>
      </c>
    </row>
    <row r="1848" spans="6:26" x14ac:dyDescent="0.25">
      <c r="F1848" s="57"/>
      <c r="H1848" s="71"/>
      <c r="I1848" s="70"/>
      <c r="N1848" s="64">
        <f t="shared" si="353"/>
        <v>0</v>
      </c>
      <c r="O1848" s="64">
        <f>+J1848/R1848/3600*Lister!$A$3</f>
        <v>0</v>
      </c>
      <c r="P1848" s="65">
        <f t="shared" si="354"/>
        <v>0</v>
      </c>
      <c r="Q1848" s="65" t="e">
        <f t="shared" si="355"/>
        <v>#DIV/0!</v>
      </c>
      <c r="R1848" s="83">
        <f t="shared" si="356"/>
        <v>4.1666666666666664E-2</v>
      </c>
      <c r="S1848" s="64">
        <f t="shared" si="357"/>
        <v>1</v>
      </c>
      <c r="T1848" s="64">
        <f t="shared" si="358"/>
        <v>1</v>
      </c>
      <c r="U1848" s="149"/>
      <c r="V1848" s="142">
        <f>+IF(M1848&lt;&gt;0,($L1848*(Lister!$F$11+Lister!$F$10*$K1848/1000)+($J1848-$L1848)*Lister!$F$9)*1.05/$M1848/60,0)</f>
        <v>0</v>
      </c>
      <c r="W1848" s="142"/>
      <c r="X1848" s="158">
        <f t="shared" si="352"/>
        <v>0</v>
      </c>
      <c r="Y1848" s="121" t="e">
        <f t="shared" si="350"/>
        <v>#DIV/0!</v>
      </c>
      <c r="Z1848" s="121" t="e">
        <f t="shared" si="351"/>
        <v>#DIV/0!</v>
      </c>
    </row>
    <row r="1849" spans="6:26" x14ac:dyDescent="0.25">
      <c r="F1849" s="57"/>
      <c r="H1849" s="71"/>
      <c r="I1849" s="70"/>
      <c r="N1849" s="64">
        <f t="shared" si="353"/>
        <v>0</v>
      </c>
      <c r="O1849" s="64">
        <f>+J1849/R1849/3600*Lister!$A$3</f>
        <v>0</v>
      </c>
      <c r="P1849" s="65">
        <f t="shared" si="354"/>
        <v>0</v>
      </c>
      <c r="Q1849" s="65" t="e">
        <f t="shared" si="355"/>
        <v>#DIV/0!</v>
      </c>
      <c r="R1849" s="83">
        <f t="shared" si="356"/>
        <v>4.1666666666666664E-2</v>
      </c>
      <c r="S1849" s="64">
        <f t="shared" si="357"/>
        <v>1</v>
      </c>
      <c r="T1849" s="64">
        <f t="shared" si="358"/>
        <v>1</v>
      </c>
      <c r="U1849" s="149"/>
      <c r="V1849" s="142">
        <f>+IF(M1849&lt;&gt;0,($L1849*(Lister!$F$11+Lister!$F$10*$K1849/1000)+($J1849-$L1849)*Lister!$F$9)*1.05/$M1849/60,0)</f>
        <v>0</v>
      </c>
      <c r="W1849" s="142"/>
      <c r="X1849" s="158">
        <f t="shared" si="352"/>
        <v>0</v>
      </c>
      <c r="Y1849" s="121" t="e">
        <f t="shared" si="350"/>
        <v>#DIV/0!</v>
      </c>
      <c r="Z1849" s="121" t="e">
        <f t="shared" si="351"/>
        <v>#DIV/0!</v>
      </c>
    </row>
    <row r="1850" spans="6:26" x14ac:dyDescent="0.25">
      <c r="F1850" s="57"/>
      <c r="H1850" s="71"/>
      <c r="I1850" s="70"/>
      <c r="N1850" s="64">
        <f t="shared" si="353"/>
        <v>0</v>
      </c>
      <c r="O1850" s="64">
        <f>+J1850/R1850/3600*Lister!$A$3</f>
        <v>0</v>
      </c>
      <c r="P1850" s="65">
        <f t="shared" si="354"/>
        <v>0</v>
      </c>
      <c r="Q1850" s="65" t="e">
        <f t="shared" si="355"/>
        <v>#DIV/0!</v>
      </c>
      <c r="R1850" s="83">
        <f t="shared" si="356"/>
        <v>4.1666666666666664E-2</v>
      </c>
      <c r="S1850" s="64">
        <f t="shared" si="357"/>
        <v>1</v>
      </c>
      <c r="T1850" s="64">
        <f t="shared" si="358"/>
        <v>1</v>
      </c>
      <c r="U1850" s="149"/>
      <c r="V1850" s="142">
        <f>+IF(M1850&lt;&gt;0,($L1850*(Lister!$F$11+Lister!$F$10*$K1850/1000)+($J1850-$L1850)*Lister!$F$9)*1.05/$M1850/60,0)</f>
        <v>0</v>
      </c>
      <c r="W1850" s="142"/>
      <c r="X1850" s="158">
        <f t="shared" si="352"/>
        <v>0</v>
      </c>
      <c r="Y1850" s="121" t="e">
        <f t="shared" si="350"/>
        <v>#DIV/0!</v>
      </c>
      <c r="Z1850" s="121" t="e">
        <f t="shared" si="351"/>
        <v>#DIV/0!</v>
      </c>
    </row>
    <row r="1851" spans="6:26" x14ac:dyDescent="0.25">
      <c r="F1851" s="57"/>
      <c r="H1851" s="71"/>
      <c r="I1851" s="70"/>
      <c r="N1851" s="64">
        <f t="shared" si="353"/>
        <v>0</v>
      </c>
      <c r="O1851" s="64">
        <f>+J1851/R1851/3600*Lister!$A$3</f>
        <v>0</v>
      </c>
      <c r="P1851" s="65">
        <f t="shared" si="354"/>
        <v>0</v>
      </c>
      <c r="Q1851" s="65" t="e">
        <f t="shared" si="355"/>
        <v>#DIV/0!</v>
      </c>
      <c r="R1851" s="83">
        <f t="shared" si="356"/>
        <v>4.1666666666666664E-2</v>
      </c>
      <c r="S1851" s="64">
        <f t="shared" si="357"/>
        <v>1</v>
      </c>
      <c r="T1851" s="64">
        <f t="shared" si="358"/>
        <v>1</v>
      </c>
      <c r="U1851" s="149"/>
      <c r="V1851" s="142">
        <f>+IF(M1851&lt;&gt;0,($L1851*(Lister!$F$11+Lister!$F$10*$K1851/1000)+($J1851-$L1851)*Lister!$F$9)*1.05/$M1851/60,0)</f>
        <v>0</v>
      </c>
      <c r="W1851" s="142"/>
      <c r="X1851" s="158">
        <f t="shared" si="352"/>
        <v>0</v>
      </c>
      <c r="Y1851" s="121" t="e">
        <f t="shared" si="350"/>
        <v>#DIV/0!</v>
      </c>
      <c r="Z1851" s="121" t="e">
        <f t="shared" si="351"/>
        <v>#DIV/0!</v>
      </c>
    </row>
    <row r="1852" spans="6:26" x14ac:dyDescent="0.25">
      <c r="F1852" s="57"/>
      <c r="H1852" s="71"/>
      <c r="I1852" s="70"/>
      <c r="N1852" s="64">
        <f t="shared" si="353"/>
        <v>0</v>
      </c>
      <c r="O1852" s="64">
        <f>+J1852/R1852/3600*Lister!$A$3</f>
        <v>0</v>
      </c>
      <c r="P1852" s="65">
        <f t="shared" si="354"/>
        <v>0</v>
      </c>
      <c r="Q1852" s="65" t="e">
        <f t="shared" si="355"/>
        <v>#DIV/0!</v>
      </c>
      <c r="R1852" s="83">
        <f t="shared" si="356"/>
        <v>4.1666666666666664E-2</v>
      </c>
      <c r="S1852" s="64">
        <f t="shared" si="357"/>
        <v>1</v>
      </c>
      <c r="T1852" s="64">
        <f t="shared" si="358"/>
        <v>1</v>
      </c>
      <c r="U1852" s="149"/>
      <c r="V1852" s="142">
        <f>+IF(M1852&lt;&gt;0,($L1852*(Lister!$F$11+Lister!$F$10*$K1852/1000)+($J1852-$L1852)*Lister!$F$9)*1.05/$M1852/60,0)</f>
        <v>0</v>
      </c>
      <c r="W1852" s="142"/>
      <c r="X1852" s="158">
        <f t="shared" si="352"/>
        <v>0</v>
      </c>
      <c r="Y1852" s="121" t="e">
        <f t="shared" si="350"/>
        <v>#DIV/0!</v>
      </c>
      <c r="Z1852" s="121" t="e">
        <f t="shared" si="351"/>
        <v>#DIV/0!</v>
      </c>
    </row>
    <row r="1853" spans="6:26" x14ac:dyDescent="0.25">
      <c r="F1853" s="57"/>
      <c r="H1853" s="71"/>
      <c r="I1853" s="70"/>
      <c r="N1853" s="64">
        <f t="shared" si="353"/>
        <v>0</v>
      </c>
      <c r="O1853" s="64">
        <f>+J1853/R1853/3600*Lister!$A$3</f>
        <v>0</v>
      </c>
      <c r="P1853" s="65">
        <f t="shared" si="354"/>
        <v>0</v>
      </c>
      <c r="Q1853" s="65" t="e">
        <f t="shared" si="355"/>
        <v>#DIV/0!</v>
      </c>
      <c r="R1853" s="83">
        <f t="shared" si="356"/>
        <v>4.1666666666666664E-2</v>
      </c>
      <c r="S1853" s="64">
        <f t="shared" si="357"/>
        <v>1</v>
      </c>
      <c r="T1853" s="64">
        <f t="shared" si="358"/>
        <v>1</v>
      </c>
      <c r="U1853" s="149"/>
      <c r="V1853" s="142">
        <f>+IF(M1853&lt;&gt;0,($L1853*(Lister!$F$11+Lister!$F$10*$K1853/1000)+($J1853-$L1853)*Lister!$F$9)*1.05/$M1853/60,0)</f>
        <v>0</v>
      </c>
      <c r="W1853" s="142"/>
      <c r="X1853" s="158">
        <f t="shared" si="352"/>
        <v>0</v>
      </c>
      <c r="Y1853" s="121" t="e">
        <f t="shared" ref="Y1853:Y1916" si="359">+S1853/V1853</f>
        <v>#DIV/0!</v>
      </c>
      <c r="Z1853" s="121" t="e">
        <f t="shared" ref="Z1853:Z1916" si="360">+T1853/X1853</f>
        <v>#DIV/0!</v>
      </c>
    </row>
    <row r="1854" spans="6:26" x14ac:dyDescent="0.25">
      <c r="F1854" s="57"/>
      <c r="H1854" s="71"/>
      <c r="I1854" s="70"/>
      <c r="N1854" s="64">
        <f t="shared" si="353"/>
        <v>0</v>
      </c>
      <c r="O1854" s="64">
        <f>+J1854/R1854/3600*Lister!$A$3</f>
        <v>0</v>
      </c>
      <c r="P1854" s="65">
        <f t="shared" si="354"/>
        <v>0</v>
      </c>
      <c r="Q1854" s="65" t="e">
        <f t="shared" si="355"/>
        <v>#DIV/0!</v>
      </c>
      <c r="R1854" s="83">
        <f t="shared" si="356"/>
        <v>4.1666666666666664E-2</v>
      </c>
      <c r="S1854" s="64">
        <f t="shared" si="357"/>
        <v>1</v>
      </c>
      <c r="T1854" s="64">
        <f t="shared" si="358"/>
        <v>1</v>
      </c>
      <c r="U1854" s="149"/>
      <c r="V1854" s="142">
        <f>+IF(M1854&lt;&gt;0,($L1854*(Lister!$F$11+Lister!$F$10*$K1854/1000)+($J1854-$L1854)*Lister!$F$9)*1.05/$M1854/60,0)</f>
        <v>0</v>
      </c>
      <c r="W1854" s="142"/>
      <c r="X1854" s="158">
        <f t="shared" si="352"/>
        <v>0</v>
      </c>
      <c r="Y1854" s="121" t="e">
        <f t="shared" si="359"/>
        <v>#DIV/0!</v>
      </c>
      <c r="Z1854" s="121" t="e">
        <f t="shared" si="360"/>
        <v>#DIV/0!</v>
      </c>
    </row>
    <row r="1855" spans="6:26" x14ac:dyDescent="0.25">
      <c r="F1855" s="57"/>
      <c r="H1855" s="71"/>
      <c r="I1855" s="70"/>
      <c r="N1855" s="64">
        <f t="shared" si="353"/>
        <v>0</v>
      </c>
      <c r="O1855" s="64">
        <f>+J1855/R1855/3600*Lister!$A$3</f>
        <v>0</v>
      </c>
      <c r="P1855" s="65">
        <f t="shared" si="354"/>
        <v>0</v>
      </c>
      <c r="Q1855" s="65" t="e">
        <f t="shared" si="355"/>
        <v>#DIV/0!</v>
      </c>
      <c r="R1855" s="83">
        <f t="shared" si="356"/>
        <v>4.1666666666666664E-2</v>
      </c>
      <c r="S1855" s="64">
        <f t="shared" si="357"/>
        <v>1</v>
      </c>
      <c r="T1855" s="64">
        <f t="shared" si="358"/>
        <v>1</v>
      </c>
      <c r="U1855" s="149"/>
      <c r="V1855" s="142">
        <f>+IF(M1855&lt;&gt;0,($L1855*(Lister!$F$11+Lister!$F$10*$K1855/1000)+($J1855-$L1855)*Lister!$F$9)*1.05/$M1855/60,0)</f>
        <v>0</v>
      </c>
      <c r="W1855" s="142"/>
      <c r="X1855" s="158">
        <f t="shared" si="352"/>
        <v>0</v>
      </c>
      <c r="Y1855" s="121" t="e">
        <f t="shared" si="359"/>
        <v>#DIV/0!</v>
      </c>
      <c r="Z1855" s="121" t="e">
        <f t="shared" si="360"/>
        <v>#DIV/0!</v>
      </c>
    </row>
    <row r="1856" spans="6:26" x14ac:dyDescent="0.25">
      <c r="F1856" s="57"/>
      <c r="H1856" s="71"/>
      <c r="I1856" s="70"/>
      <c r="N1856" s="64">
        <f t="shared" si="353"/>
        <v>0</v>
      </c>
      <c r="O1856" s="64">
        <f>+J1856/R1856/3600*Lister!$A$3</f>
        <v>0</v>
      </c>
      <c r="P1856" s="65">
        <f t="shared" si="354"/>
        <v>0</v>
      </c>
      <c r="Q1856" s="65" t="e">
        <f t="shared" si="355"/>
        <v>#DIV/0!</v>
      </c>
      <c r="R1856" s="83">
        <f t="shared" si="356"/>
        <v>4.1666666666666664E-2</v>
      </c>
      <c r="S1856" s="64">
        <f t="shared" si="357"/>
        <v>1</v>
      </c>
      <c r="T1856" s="64">
        <f t="shared" si="358"/>
        <v>1</v>
      </c>
      <c r="U1856" s="149"/>
      <c r="V1856" s="142">
        <f>+IF(M1856&lt;&gt;0,($L1856*(Lister!$F$11+Lister!$F$10*$K1856/1000)+($J1856-$L1856)*Lister!$F$9)*1.05/$M1856/60,0)</f>
        <v>0</v>
      </c>
      <c r="W1856" s="142"/>
      <c r="X1856" s="158">
        <f t="shared" si="352"/>
        <v>0</v>
      </c>
      <c r="Y1856" s="121" t="e">
        <f t="shared" si="359"/>
        <v>#DIV/0!</v>
      </c>
      <c r="Z1856" s="121" t="e">
        <f t="shared" si="360"/>
        <v>#DIV/0!</v>
      </c>
    </row>
    <row r="1857" spans="6:26" x14ac:dyDescent="0.25">
      <c r="F1857" s="57"/>
      <c r="H1857" s="71"/>
      <c r="I1857" s="70"/>
      <c r="N1857" s="64">
        <f t="shared" si="353"/>
        <v>0</v>
      </c>
      <c r="O1857" s="64">
        <f>+J1857/R1857/3600*Lister!$A$3</f>
        <v>0</v>
      </c>
      <c r="P1857" s="65">
        <f t="shared" si="354"/>
        <v>0</v>
      </c>
      <c r="Q1857" s="65" t="e">
        <f t="shared" si="355"/>
        <v>#DIV/0!</v>
      </c>
      <c r="R1857" s="83">
        <f t="shared" si="356"/>
        <v>4.1666666666666664E-2</v>
      </c>
      <c r="S1857" s="64">
        <f t="shared" si="357"/>
        <v>1</v>
      </c>
      <c r="T1857" s="64">
        <f t="shared" si="358"/>
        <v>1</v>
      </c>
      <c r="U1857" s="149"/>
      <c r="V1857" s="142">
        <f>+IF(M1857&lt;&gt;0,($L1857*(Lister!$F$11+Lister!$F$10*$K1857/1000)+($J1857-$L1857)*Lister!$F$9)*1.05/$M1857/60,0)</f>
        <v>0</v>
      </c>
      <c r="W1857" s="142"/>
      <c r="X1857" s="158">
        <f t="shared" si="352"/>
        <v>0</v>
      </c>
      <c r="Y1857" s="121" t="e">
        <f t="shared" si="359"/>
        <v>#DIV/0!</v>
      </c>
      <c r="Z1857" s="121" t="e">
        <f t="shared" si="360"/>
        <v>#DIV/0!</v>
      </c>
    </row>
    <row r="1858" spans="6:26" x14ac:dyDescent="0.25">
      <c r="F1858" s="57"/>
      <c r="H1858" s="71"/>
      <c r="I1858" s="70"/>
      <c r="N1858" s="64">
        <f t="shared" si="353"/>
        <v>0</v>
      </c>
      <c r="O1858" s="64">
        <f>+J1858/R1858/3600*Lister!$A$3</f>
        <v>0</v>
      </c>
      <c r="P1858" s="65">
        <f t="shared" si="354"/>
        <v>0</v>
      </c>
      <c r="Q1858" s="65" t="e">
        <f t="shared" si="355"/>
        <v>#DIV/0!</v>
      </c>
      <c r="R1858" s="83">
        <f t="shared" si="356"/>
        <v>4.1666666666666664E-2</v>
      </c>
      <c r="S1858" s="64">
        <f t="shared" si="357"/>
        <v>1</v>
      </c>
      <c r="T1858" s="64">
        <f t="shared" si="358"/>
        <v>1</v>
      </c>
      <c r="U1858" s="149"/>
      <c r="V1858" s="142">
        <f>+IF(M1858&lt;&gt;0,($L1858*(Lister!$F$11+Lister!$F$10*$K1858/1000)+($J1858-$L1858)*Lister!$F$9)*1.05/$M1858/60,0)</f>
        <v>0</v>
      </c>
      <c r="W1858" s="142"/>
      <c r="X1858" s="158">
        <f t="shared" si="352"/>
        <v>0</v>
      </c>
      <c r="Y1858" s="121" t="e">
        <f t="shared" si="359"/>
        <v>#DIV/0!</v>
      </c>
      <c r="Z1858" s="121" t="e">
        <f t="shared" si="360"/>
        <v>#DIV/0!</v>
      </c>
    </row>
    <row r="1859" spans="6:26" x14ac:dyDescent="0.25">
      <c r="F1859" s="57"/>
      <c r="H1859" s="71"/>
      <c r="I1859" s="70"/>
      <c r="N1859" s="64">
        <f t="shared" si="353"/>
        <v>0</v>
      </c>
      <c r="O1859" s="64">
        <f>+J1859/R1859/3600*Lister!$A$3</f>
        <v>0</v>
      </c>
      <c r="P1859" s="65">
        <f t="shared" si="354"/>
        <v>0</v>
      </c>
      <c r="Q1859" s="65" t="e">
        <f t="shared" si="355"/>
        <v>#DIV/0!</v>
      </c>
      <c r="R1859" s="83">
        <f t="shared" si="356"/>
        <v>4.1666666666666664E-2</v>
      </c>
      <c r="S1859" s="64">
        <f t="shared" si="357"/>
        <v>1</v>
      </c>
      <c r="T1859" s="64">
        <f t="shared" si="358"/>
        <v>1</v>
      </c>
      <c r="U1859" s="149"/>
      <c r="V1859" s="142">
        <f>+IF(M1859&lt;&gt;0,($L1859*(Lister!$F$11+Lister!$F$10*$K1859/1000)+($J1859-$L1859)*Lister!$F$9)*1.05/$M1859/60,0)</f>
        <v>0</v>
      </c>
      <c r="W1859" s="142"/>
      <c r="X1859" s="158">
        <f t="shared" si="352"/>
        <v>0</v>
      </c>
      <c r="Y1859" s="121" t="e">
        <f t="shared" si="359"/>
        <v>#DIV/0!</v>
      </c>
      <c r="Z1859" s="121" t="e">
        <f t="shared" si="360"/>
        <v>#DIV/0!</v>
      </c>
    </row>
    <row r="1860" spans="6:26" x14ac:dyDescent="0.25">
      <c r="F1860" s="57"/>
      <c r="H1860" s="71"/>
      <c r="I1860" s="70"/>
      <c r="N1860" s="64">
        <f t="shared" si="353"/>
        <v>0</v>
      </c>
      <c r="O1860" s="64">
        <f>+J1860/R1860/3600*Lister!$A$3</f>
        <v>0</v>
      </c>
      <c r="P1860" s="65">
        <f t="shared" si="354"/>
        <v>0</v>
      </c>
      <c r="Q1860" s="65" t="e">
        <f t="shared" si="355"/>
        <v>#DIV/0!</v>
      </c>
      <c r="R1860" s="83">
        <f t="shared" si="356"/>
        <v>4.1666666666666664E-2</v>
      </c>
      <c r="S1860" s="64">
        <f t="shared" si="357"/>
        <v>1</v>
      </c>
      <c r="T1860" s="64">
        <f t="shared" si="358"/>
        <v>1</v>
      </c>
      <c r="U1860" s="149"/>
      <c r="V1860" s="142">
        <f>+IF(M1860&lt;&gt;0,($L1860*(Lister!$F$11+Lister!$F$10*$K1860/1000)+($J1860-$L1860)*Lister!$F$9)*1.05/$M1860/60,0)</f>
        <v>0</v>
      </c>
      <c r="W1860" s="142"/>
      <c r="X1860" s="158">
        <f t="shared" si="352"/>
        <v>0</v>
      </c>
      <c r="Y1860" s="121" t="e">
        <f t="shared" si="359"/>
        <v>#DIV/0!</v>
      </c>
      <c r="Z1860" s="121" t="e">
        <f t="shared" si="360"/>
        <v>#DIV/0!</v>
      </c>
    </row>
    <row r="1861" spans="6:26" x14ac:dyDescent="0.25">
      <c r="F1861" s="57"/>
      <c r="H1861" s="71"/>
      <c r="I1861" s="70"/>
      <c r="N1861" s="64">
        <f t="shared" si="353"/>
        <v>0</v>
      </c>
      <c r="O1861" s="64">
        <f>+J1861/R1861/3600*Lister!$A$3</f>
        <v>0</v>
      </c>
      <c r="P1861" s="65">
        <f t="shared" si="354"/>
        <v>0</v>
      </c>
      <c r="Q1861" s="65" t="e">
        <f t="shared" si="355"/>
        <v>#DIV/0!</v>
      </c>
      <c r="R1861" s="83">
        <f t="shared" si="356"/>
        <v>4.1666666666666664E-2</v>
      </c>
      <c r="S1861" s="64">
        <f t="shared" si="357"/>
        <v>1</v>
      </c>
      <c r="T1861" s="64">
        <f t="shared" si="358"/>
        <v>1</v>
      </c>
      <c r="U1861" s="149"/>
      <c r="V1861" s="142">
        <f>+IF(M1861&lt;&gt;0,($L1861*(Lister!$F$11+Lister!$F$10*$K1861/1000)+($J1861-$L1861)*Lister!$F$9)*1.05/$M1861/60,0)</f>
        <v>0</v>
      </c>
      <c r="W1861" s="142"/>
      <c r="X1861" s="158">
        <f t="shared" si="352"/>
        <v>0</v>
      </c>
      <c r="Y1861" s="121" t="e">
        <f t="shared" si="359"/>
        <v>#DIV/0!</v>
      </c>
      <c r="Z1861" s="121" t="e">
        <f t="shared" si="360"/>
        <v>#DIV/0!</v>
      </c>
    </row>
    <row r="1862" spans="6:26" x14ac:dyDescent="0.25">
      <c r="F1862" s="57"/>
      <c r="H1862" s="71"/>
      <c r="I1862" s="70"/>
      <c r="N1862" s="64">
        <f t="shared" si="353"/>
        <v>0</v>
      </c>
      <c r="O1862" s="64">
        <f>+J1862/R1862/3600*Lister!$A$3</f>
        <v>0</v>
      </c>
      <c r="P1862" s="65">
        <f t="shared" si="354"/>
        <v>0</v>
      </c>
      <c r="Q1862" s="65" t="e">
        <f t="shared" si="355"/>
        <v>#DIV/0!</v>
      </c>
      <c r="R1862" s="83">
        <f t="shared" si="356"/>
        <v>4.1666666666666664E-2</v>
      </c>
      <c r="S1862" s="64">
        <f t="shared" si="357"/>
        <v>1</v>
      </c>
      <c r="T1862" s="64">
        <f t="shared" si="358"/>
        <v>1</v>
      </c>
      <c r="U1862" s="149"/>
      <c r="V1862" s="142">
        <f>+IF(M1862&lt;&gt;0,($L1862*(Lister!$F$11+Lister!$F$10*$K1862/1000)+($J1862-$L1862)*Lister!$F$9)*1.05/$M1862/60,0)</f>
        <v>0</v>
      </c>
      <c r="W1862" s="142"/>
      <c r="X1862" s="158">
        <f t="shared" ref="X1862:X1925" si="361">+V1862/60</f>
        <v>0</v>
      </c>
      <c r="Y1862" s="121" t="e">
        <f t="shared" si="359"/>
        <v>#DIV/0!</v>
      </c>
      <c r="Z1862" s="121" t="e">
        <f t="shared" si="360"/>
        <v>#DIV/0!</v>
      </c>
    </row>
    <row r="1863" spans="6:26" x14ac:dyDescent="0.25">
      <c r="F1863" s="57"/>
      <c r="H1863" s="71"/>
      <c r="I1863" s="70"/>
      <c r="N1863" s="64">
        <f t="shared" ref="N1863:N1926" si="362">J1863*K1863/1000</f>
        <v>0</v>
      </c>
      <c r="O1863" s="64">
        <f>+J1863/R1863/3600*Lister!$A$3</f>
        <v>0</v>
      </c>
      <c r="P1863" s="65">
        <f t="shared" ref="P1863:P1926" si="363">K1863*O1863/1000</f>
        <v>0</v>
      </c>
      <c r="Q1863" s="65" t="e">
        <f t="shared" ref="Q1863:Q1926" si="364">+M1863/O1863</f>
        <v>#DIV/0!</v>
      </c>
      <c r="R1863" s="83">
        <f t="shared" ref="R1863:R1926" si="365">+(H1863-G1863+1)/24</f>
        <v>4.1666666666666664E-2</v>
      </c>
      <c r="S1863" s="64">
        <f t="shared" ref="S1863:S1926" si="366">+(I1863-G1863+1)</f>
        <v>1</v>
      </c>
      <c r="T1863" s="64">
        <f t="shared" ref="T1863:T1926" si="367">+(I1863-G1863+1)/(H1863-G1863+1)</f>
        <v>1</v>
      </c>
      <c r="U1863" s="149"/>
      <c r="V1863" s="142">
        <f>+IF(M1863&lt;&gt;0,($L1863*(Lister!$F$11+Lister!$F$10*$K1863/1000)+($J1863-$L1863)*Lister!$F$9)*1.05/$M1863/60,0)</f>
        <v>0</v>
      </c>
      <c r="W1863" s="142"/>
      <c r="X1863" s="158">
        <f t="shared" si="361"/>
        <v>0</v>
      </c>
      <c r="Y1863" s="121" t="e">
        <f t="shared" si="359"/>
        <v>#DIV/0!</v>
      </c>
      <c r="Z1863" s="121" t="e">
        <f t="shared" si="360"/>
        <v>#DIV/0!</v>
      </c>
    </row>
    <row r="1864" spans="6:26" x14ac:dyDescent="0.25">
      <c r="F1864" s="57"/>
      <c r="H1864" s="71"/>
      <c r="I1864" s="70"/>
      <c r="N1864" s="64">
        <f t="shared" si="362"/>
        <v>0</v>
      </c>
      <c r="O1864" s="64">
        <f>+J1864/R1864/3600*Lister!$A$3</f>
        <v>0</v>
      </c>
      <c r="P1864" s="65">
        <f t="shared" si="363"/>
        <v>0</v>
      </c>
      <c r="Q1864" s="65" t="e">
        <f t="shared" si="364"/>
        <v>#DIV/0!</v>
      </c>
      <c r="R1864" s="83">
        <f t="shared" si="365"/>
        <v>4.1666666666666664E-2</v>
      </c>
      <c r="S1864" s="64">
        <f t="shared" si="366"/>
        <v>1</v>
      </c>
      <c r="T1864" s="64">
        <f t="shared" si="367"/>
        <v>1</v>
      </c>
      <c r="U1864" s="149"/>
      <c r="V1864" s="142">
        <f>+IF(M1864&lt;&gt;0,($L1864*(Lister!$F$11+Lister!$F$10*$K1864/1000)+($J1864-$L1864)*Lister!$F$9)*1.05/$M1864/60,0)</f>
        <v>0</v>
      </c>
      <c r="W1864" s="142"/>
      <c r="X1864" s="158">
        <f t="shared" si="361"/>
        <v>0</v>
      </c>
      <c r="Y1864" s="121" t="e">
        <f t="shared" si="359"/>
        <v>#DIV/0!</v>
      </c>
      <c r="Z1864" s="121" t="e">
        <f t="shared" si="360"/>
        <v>#DIV/0!</v>
      </c>
    </row>
    <row r="1865" spans="6:26" x14ac:dyDescent="0.25">
      <c r="F1865" s="57"/>
      <c r="H1865" s="71"/>
      <c r="I1865" s="70"/>
      <c r="N1865" s="64">
        <f t="shared" si="362"/>
        <v>0</v>
      </c>
      <c r="O1865" s="64">
        <f>+J1865/R1865/3600*Lister!$A$3</f>
        <v>0</v>
      </c>
      <c r="P1865" s="65">
        <f t="shared" si="363"/>
        <v>0</v>
      </c>
      <c r="Q1865" s="65" t="e">
        <f t="shared" si="364"/>
        <v>#DIV/0!</v>
      </c>
      <c r="R1865" s="83">
        <f t="shared" si="365"/>
        <v>4.1666666666666664E-2</v>
      </c>
      <c r="S1865" s="64">
        <f t="shared" si="366"/>
        <v>1</v>
      </c>
      <c r="T1865" s="64">
        <f t="shared" si="367"/>
        <v>1</v>
      </c>
      <c r="U1865" s="149"/>
      <c r="V1865" s="142">
        <f>+IF(M1865&lt;&gt;0,($L1865*(Lister!$F$11+Lister!$F$10*$K1865/1000)+($J1865-$L1865)*Lister!$F$9)*1.05/$M1865/60,0)</f>
        <v>0</v>
      </c>
      <c r="W1865" s="142"/>
      <c r="X1865" s="158">
        <f t="shared" si="361"/>
        <v>0</v>
      </c>
      <c r="Y1865" s="121" t="e">
        <f t="shared" si="359"/>
        <v>#DIV/0!</v>
      </c>
      <c r="Z1865" s="121" t="e">
        <f t="shared" si="360"/>
        <v>#DIV/0!</v>
      </c>
    </row>
    <row r="1866" spans="6:26" x14ac:dyDescent="0.25">
      <c r="F1866" s="57"/>
      <c r="H1866" s="71"/>
      <c r="I1866" s="70"/>
      <c r="N1866" s="64">
        <f t="shared" si="362"/>
        <v>0</v>
      </c>
      <c r="O1866" s="64">
        <f>+J1866/R1866/3600*Lister!$A$3</f>
        <v>0</v>
      </c>
      <c r="P1866" s="65">
        <f t="shared" si="363"/>
        <v>0</v>
      </c>
      <c r="Q1866" s="65" t="e">
        <f t="shared" si="364"/>
        <v>#DIV/0!</v>
      </c>
      <c r="R1866" s="83">
        <f t="shared" si="365"/>
        <v>4.1666666666666664E-2</v>
      </c>
      <c r="S1866" s="64">
        <f t="shared" si="366"/>
        <v>1</v>
      </c>
      <c r="T1866" s="64">
        <f t="shared" si="367"/>
        <v>1</v>
      </c>
      <c r="U1866" s="149"/>
      <c r="V1866" s="142">
        <f>+IF(M1866&lt;&gt;0,($L1866*(Lister!$F$11+Lister!$F$10*$K1866/1000)+($J1866-$L1866)*Lister!$F$9)*1.05/$M1866/60,0)</f>
        <v>0</v>
      </c>
      <c r="W1866" s="142"/>
      <c r="X1866" s="158">
        <f t="shared" si="361"/>
        <v>0</v>
      </c>
      <c r="Y1866" s="121" t="e">
        <f t="shared" si="359"/>
        <v>#DIV/0!</v>
      </c>
      <c r="Z1866" s="121" t="e">
        <f t="shared" si="360"/>
        <v>#DIV/0!</v>
      </c>
    </row>
    <row r="1867" spans="6:26" x14ac:dyDescent="0.25">
      <c r="F1867" s="57"/>
      <c r="H1867" s="71"/>
      <c r="I1867" s="70"/>
      <c r="N1867" s="64">
        <f t="shared" si="362"/>
        <v>0</v>
      </c>
      <c r="O1867" s="64">
        <f>+J1867/R1867/3600*Lister!$A$3</f>
        <v>0</v>
      </c>
      <c r="P1867" s="65">
        <f t="shared" si="363"/>
        <v>0</v>
      </c>
      <c r="Q1867" s="65" t="e">
        <f t="shared" si="364"/>
        <v>#DIV/0!</v>
      </c>
      <c r="R1867" s="83">
        <f t="shared" si="365"/>
        <v>4.1666666666666664E-2</v>
      </c>
      <c r="S1867" s="64">
        <f t="shared" si="366"/>
        <v>1</v>
      </c>
      <c r="T1867" s="64">
        <f t="shared" si="367"/>
        <v>1</v>
      </c>
      <c r="U1867" s="149"/>
      <c r="V1867" s="142">
        <f>+IF(M1867&lt;&gt;0,($L1867*(Lister!$F$11+Lister!$F$10*$K1867/1000)+($J1867-$L1867)*Lister!$F$9)*1.05/$M1867/60,0)</f>
        <v>0</v>
      </c>
      <c r="W1867" s="142"/>
      <c r="X1867" s="158">
        <f t="shared" si="361"/>
        <v>0</v>
      </c>
      <c r="Y1867" s="121" t="e">
        <f t="shared" si="359"/>
        <v>#DIV/0!</v>
      </c>
      <c r="Z1867" s="121" t="e">
        <f t="shared" si="360"/>
        <v>#DIV/0!</v>
      </c>
    </row>
    <row r="1868" spans="6:26" x14ac:dyDescent="0.25">
      <c r="F1868" s="57"/>
      <c r="H1868" s="71"/>
      <c r="I1868" s="70"/>
      <c r="N1868" s="64">
        <f t="shared" si="362"/>
        <v>0</v>
      </c>
      <c r="O1868" s="64">
        <f>+J1868/R1868/3600*Lister!$A$3</f>
        <v>0</v>
      </c>
      <c r="P1868" s="65">
        <f t="shared" si="363"/>
        <v>0</v>
      </c>
      <c r="Q1868" s="65" t="e">
        <f t="shared" si="364"/>
        <v>#DIV/0!</v>
      </c>
      <c r="R1868" s="83">
        <f t="shared" si="365"/>
        <v>4.1666666666666664E-2</v>
      </c>
      <c r="S1868" s="64">
        <f t="shared" si="366"/>
        <v>1</v>
      </c>
      <c r="T1868" s="64">
        <f t="shared" si="367"/>
        <v>1</v>
      </c>
      <c r="U1868" s="149"/>
      <c r="V1868" s="142">
        <f>+IF(M1868&lt;&gt;0,($L1868*(Lister!$F$11+Lister!$F$10*$K1868/1000)+($J1868-$L1868)*Lister!$F$9)*1.05/$M1868/60,0)</f>
        <v>0</v>
      </c>
      <c r="W1868" s="142"/>
      <c r="X1868" s="158">
        <f t="shared" si="361"/>
        <v>0</v>
      </c>
      <c r="Y1868" s="121" t="e">
        <f t="shared" si="359"/>
        <v>#DIV/0!</v>
      </c>
      <c r="Z1868" s="121" t="e">
        <f t="shared" si="360"/>
        <v>#DIV/0!</v>
      </c>
    </row>
    <row r="1869" spans="6:26" x14ac:dyDescent="0.25">
      <c r="F1869" s="57"/>
      <c r="H1869" s="71"/>
      <c r="I1869" s="70"/>
      <c r="N1869" s="64">
        <f t="shared" si="362"/>
        <v>0</v>
      </c>
      <c r="O1869" s="64">
        <f>+J1869/R1869/3600*Lister!$A$3</f>
        <v>0</v>
      </c>
      <c r="P1869" s="65">
        <f t="shared" si="363"/>
        <v>0</v>
      </c>
      <c r="Q1869" s="65" t="e">
        <f t="shared" si="364"/>
        <v>#DIV/0!</v>
      </c>
      <c r="R1869" s="83">
        <f t="shared" si="365"/>
        <v>4.1666666666666664E-2</v>
      </c>
      <c r="S1869" s="64">
        <f t="shared" si="366"/>
        <v>1</v>
      </c>
      <c r="T1869" s="64">
        <f t="shared" si="367"/>
        <v>1</v>
      </c>
      <c r="U1869" s="149"/>
      <c r="V1869" s="142">
        <f>+IF(M1869&lt;&gt;0,($L1869*(Lister!$F$11+Lister!$F$10*$K1869/1000)+($J1869-$L1869)*Lister!$F$9)*1.05/$M1869/60,0)</f>
        <v>0</v>
      </c>
      <c r="W1869" s="142"/>
      <c r="X1869" s="158">
        <f t="shared" si="361"/>
        <v>0</v>
      </c>
      <c r="Y1869" s="121" t="e">
        <f t="shared" si="359"/>
        <v>#DIV/0!</v>
      </c>
      <c r="Z1869" s="121" t="e">
        <f t="shared" si="360"/>
        <v>#DIV/0!</v>
      </c>
    </row>
    <row r="1870" spans="6:26" x14ac:dyDescent="0.25">
      <c r="F1870" s="57"/>
      <c r="H1870" s="71"/>
      <c r="I1870" s="70"/>
      <c r="N1870" s="64">
        <f t="shared" si="362"/>
        <v>0</v>
      </c>
      <c r="O1870" s="64">
        <f>+J1870/R1870/3600*Lister!$A$3</f>
        <v>0</v>
      </c>
      <c r="P1870" s="65">
        <f t="shared" si="363"/>
        <v>0</v>
      </c>
      <c r="Q1870" s="65" t="e">
        <f t="shared" si="364"/>
        <v>#DIV/0!</v>
      </c>
      <c r="R1870" s="83">
        <f t="shared" si="365"/>
        <v>4.1666666666666664E-2</v>
      </c>
      <c r="S1870" s="64">
        <f t="shared" si="366"/>
        <v>1</v>
      </c>
      <c r="T1870" s="64">
        <f t="shared" si="367"/>
        <v>1</v>
      </c>
      <c r="U1870" s="149"/>
      <c r="V1870" s="142">
        <f>+IF(M1870&lt;&gt;0,($L1870*(Lister!$F$11+Lister!$F$10*$K1870/1000)+($J1870-$L1870)*Lister!$F$9)*1.05/$M1870/60,0)</f>
        <v>0</v>
      </c>
      <c r="W1870" s="142"/>
      <c r="X1870" s="158">
        <f t="shared" si="361"/>
        <v>0</v>
      </c>
      <c r="Y1870" s="121" t="e">
        <f t="shared" si="359"/>
        <v>#DIV/0!</v>
      </c>
      <c r="Z1870" s="121" t="e">
        <f t="shared" si="360"/>
        <v>#DIV/0!</v>
      </c>
    </row>
    <row r="1871" spans="6:26" x14ac:dyDescent="0.25">
      <c r="F1871" s="57"/>
      <c r="H1871" s="71"/>
      <c r="I1871" s="70"/>
      <c r="N1871" s="64">
        <f t="shared" si="362"/>
        <v>0</v>
      </c>
      <c r="O1871" s="64">
        <f>+J1871/R1871/3600*Lister!$A$3</f>
        <v>0</v>
      </c>
      <c r="P1871" s="65">
        <f t="shared" si="363"/>
        <v>0</v>
      </c>
      <c r="Q1871" s="65" t="e">
        <f t="shared" si="364"/>
        <v>#DIV/0!</v>
      </c>
      <c r="R1871" s="83">
        <f t="shared" si="365"/>
        <v>4.1666666666666664E-2</v>
      </c>
      <c r="S1871" s="64">
        <f t="shared" si="366"/>
        <v>1</v>
      </c>
      <c r="T1871" s="64">
        <f t="shared" si="367"/>
        <v>1</v>
      </c>
      <c r="U1871" s="149"/>
      <c r="V1871" s="142">
        <f>+IF(M1871&lt;&gt;0,($L1871*(Lister!$F$11+Lister!$F$10*$K1871/1000)+($J1871-$L1871)*Lister!$F$9)*1.05/$M1871/60,0)</f>
        <v>0</v>
      </c>
      <c r="W1871" s="142"/>
      <c r="X1871" s="158">
        <f t="shared" si="361"/>
        <v>0</v>
      </c>
      <c r="Y1871" s="121" t="e">
        <f t="shared" si="359"/>
        <v>#DIV/0!</v>
      </c>
      <c r="Z1871" s="121" t="e">
        <f t="shared" si="360"/>
        <v>#DIV/0!</v>
      </c>
    </row>
    <row r="1872" spans="6:26" x14ac:dyDescent="0.25">
      <c r="F1872" s="57"/>
      <c r="H1872" s="71"/>
      <c r="I1872" s="70"/>
      <c r="N1872" s="64">
        <f t="shared" si="362"/>
        <v>0</v>
      </c>
      <c r="O1872" s="64">
        <f>+J1872/R1872/3600*Lister!$A$3</f>
        <v>0</v>
      </c>
      <c r="P1872" s="65">
        <f t="shared" si="363"/>
        <v>0</v>
      </c>
      <c r="Q1872" s="65" t="e">
        <f t="shared" si="364"/>
        <v>#DIV/0!</v>
      </c>
      <c r="R1872" s="83">
        <f t="shared" si="365"/>
        <v>4.1666666666666664E-2</v>
      </c>
      <c r="S1872" s="64">
        <f t="shared" si="366"/>
        <v>1</v>
      </c>
      <c r="T1872" s="64">
        <f t="shared" si="367"/>
        <v>1</v>
      </c>
      <c r="U1872" s="149"/>
      <c r="V1872" s="142">
        <f>+IF(M1872&lt;&gt;0,($L1872*(Lister!$F$11+Lister!$F$10*$K1872/1000)+($J1872-$L1872)*Lister!$F$9)*1.05/$M1872/60,0)</f>
        <v>0</v>
      </c>
      <c r="W1872" s="142"/>
      <c r="X1872" s="158">
        <f t="shared" si="361"/>
        <v>0</v>
      </c>
      <c r="Y1872" s="121" t="e">
        <f t="shared" si="359"/>
        <v>#DIV/0!</v>
      </c>
      <c r="Z1872" s="121" t="e">
        <f t="shared" si="360"/>
        <v>#DIV/0!</v>
      </c>
    </row>
    <row r="1873" spans="6:26" x14ac:dyDescent="0.25">
      <c r="F1873" s="57"/>
      <c r="H1873" s="71"/>
      <c r="I1873" s="70"/>
      <c r="N1873" s="64">
        <f t="shared" si="362"/>
        <v>0</v>
      </c>
      <c r="O1873" s="64">
        <f>+J1873/R1873/3600*Lister!$A$3</f>
        <v>0</v>
      </c>
      <c r="P1873" s="65">
        <f t="shared" si="363"/>
        <v>0</v>
      </c>
      <c r="Q1873" s="65" t="e">
        <f t="shared" si="364"/>
        <v>#DIV/0!</v>
      </c>
      <c r="R1873" s="83">
        <f t="shared" si="365"/>
        <v>4.1666666666666664E-2</v>
      </c>
      <c r="S1873" s="64">
        <f t="shared" si="366"/>
        <v>1</v>
      </c>
      <c r="T1873" s="64">
        <f t="shared" si="367"/>
        <v>1</v>
      </c>
      <c r="U1873" s="149"/>
      <c r="V1873" s="142">
        <f>+IF(M1873&lt;&gt;0,($L1873*(Lister!$F$11+Lister!$F$10*$K1873/1000)+($J1873-$L1873)*Lister!$F$9)*1.05/$M1873/60,0)</f>
        <v>0</v>
      </c>
      <c r="W1873" s="142"/>
      <c r="X1873" s="158">
        <f t="shared" si="361"/>
        <v>0</v>
      </c>
      <c r="Y1873" s="121" t="e">
        <f t="shared" si="359"/>
        <v>#DIV/0!</v>
      </c>
      <c r="Z1873" s="121" t="e">
        <f t="shared" si="360"/>
        <v>#DIV/0!</v>
      </c>
    </row>
    <row r="1874" spans="6:26" x14ac:dyDescent="0.25">
      <c r="F1874" s="57"/>
      <c r="H1874" s="71"/>
      <c r="I1874" s="70"/>
      <c r="N1874" s="64">
        <f t="shared" si="362"/>
        <v>0</v>
      </c>
      <c r="O1874" s="64">
        <f>+J1874/R1874/3600*Lister!$A$3</f>
        <v>0</v>
      </c>
      <c r="P1874" s="65">
        <f t="shared" si="363"/>
        <v>0</v>
      </c>
      <c r="Q1874" s="65" t="e">
        <f t="shared" si="364"/>
        <v>#DIV/0!</v>
      </c>
      <c r="R1874" s="83">
        <f t="shared" si="365"/>
        <v>4.1666666666666664E-2</v>
      </c>
      <c r="S1874" s="64">
        <f t="shared" si="366"/>
        <v>1</v>
      </c>
      <c r="T1874" s="64">
        <f t="shared" si="367"/>
        <v>1</v>
      </c>
      <c r="U1874" s="149"/>
      <c r="V1874" s="142">
        <f>+IF(M1874&lt;&gt;0,($L1874*(Lister!$F$11+Lister!$F$10*$K1874/1000)+($J1874-$L1874)*Lister!$F$9)*1.05/$M1874/60,0)</f>
        <v>0</v>
      </c>
      <c r="W1874" s="142"/>
      <c r="X1874" s="158">
        <f t="shared" si="361"/>
        <v>0</v>
      </c>
      <c r="Y1874" s="121" t="e">
        <f t="shared" si="359"/>
        <v>#DIV/0!</v>
      </c>
      <c r="Z1874" s="121" t="e">
        <f t="shared" si="360"/>
        <v>#DIV/0!</v>
      </c>
    </row>
    <row r="1875" spans="6:26" x14ac:dyDescent="0.25">
      <c r="F1875" s="57"/>
      <c r="H1875" s="71"/>
      <c r="I1875" s="70"/>
      <c r="N1875" s="64">
        <f t="shared" si="362"/>
        <v>0</v>
      </c>
      <c r="O1875" s="64">
        <f>+J1875/R1875/3600*Lister!$A$3</f>
        <v>0</v>
      </c>
      <c r="P1875" s="65">
        <f t="shared" si="363"/>
        <v>0</v>
      </c>
      <c r="Q1875" s="65" t="e">
        <f t="shared" si="364"/>
        <v>#DIV/0!</v>
      </c>
      <c r="R1875" s="83">
        <f t="shared" si="365"/>
        <v>4.1666666666666664E-2</v>
      </c>
      <c r="S1875" s="64">
        <f t="shared" si="366"/>
        <v>1</v>
      </c>
      <c r="T1875" s="64">
        <f t="shared" si="367"/>
        <v>1</v>
      </c>
      <c r="U1875" s="149"/>
      <c r="V1875" s="142">
        <f>+IF(M1875&lt;&gt;0,($L1875*(Lister!$F$11+Lister!$F$10*$K1875/1000)+($J1875-$L1875)*Lister!$F$9)*1.05/$M1875/60,0)</f>
        <v>0</v>
      </c>
      <c r="W1875" s="142"/>
      <c r="X1875" s="158">
        <f t="shared" si="361"/>
        <v>0</v>
      </c>
      <c r="Y1875" s="121" t="e">
        <f t="shared" si="359"/>
        <v>#DIV/0!</v>
      </c>
      <c r="Z1875" s="121" t="e">
        <f t="shared" si="360"/>
        <v>#DIV/0!</v>
      </c>
    </row>
    <row r="1876" spans="6:26" x14ac:dyDescent="0.25">
      <c r="F1876" s="57"/>
      <c r="H1876" s="71"/>
      <c r="I1876" s="70"/>
      <c r="N1876" s="64">
        <f t="shared" si="362"/>
        <v>0</v>
      </c>
      <c r="O1876" s="64">
        <f>+J1876/R1876/3600*Lister!$A$3</f>
        <v>0</v>
      </c>
      <c r="P1876" s="65">
        <f t="shared" si="363"/>
        <v>0</v>
      </c>
      <c r="Q1876" s="65" t="e">
        <f t="shared" si="364"/>
        <v>#DIV/0!</v>
      </c>
      <c r="R1876" s="83">
        <f t="shared" si="365"/>
        <v>4.1666666666666664E-2</v>
      </c>
      <c r="S1876" s="64">
        <f t="shared" si="366"/>
        <v>1</v>
      </c>
      <c r="T1876" s="64">
        <f t="shared" si="367"/>
        <v>1</v>
      </c>
      <c r="U1876" s="149"/>
      <c r="V1876" s="142">
        <f>+IF(M1876&lt;&gt;0,($L1876*(Lister!$F$11+Lister!$F$10*$K1876/1000)+($J1876-$L1876)*Lister!$F$9)*1.05/$M1876/60,0)</f>
        <v>0</v>
      </c>
      <c r="W1876" s="142"/>
      <c r="X1876" s="158">
        <f t="shared" si="361"/>
        <v>0</v>
      </c>
      <c r="Y1876" s="121" t="e">
        <f t="shared" si="359"/>
        <v>#DIV/0!</v>
      </c>
      <c r="Z1876" s="121" t="e">
        <f t="shared" si="360"/>
        <v>#DIV/0!</v>
      </c>
    </row>
    <row r="1877" spans="6:26" x14ac:dyDescent="0.25">
      <c r="F1877" s="57"/>
      <c r="H1877" s="71"/>
      <c r="I1877" s="70"/>
      <c r="N1877" s="64">
        <f t="shared" si="362"/>
        <v>0</v>
      </c>
      <c r="O1877" s="64">
        <f>+J1877/R1877/3600*Lister!$A$3</f>
        <v>0</v>
      </c>
      <c r="P1877" s="65">
        <f t="shared" si="363"/>
        <v>0</v>
      </c>
      <c r="Q1877" s="65" t="e">
        <f t="shared" si="364"/>
        <v>#DIV/0!</v>
      </c>
      <c r="R1877" s="83">
        <f t="shared" si="365"/>
        <v>4.1666666666666664E-2</v>
      </c>
      <c r="S1877" s="64">
        <f t="shared" si="366"/>
        <v>1</v>
      </c>
      <c r="T1877" s="64">
        <f t="shared" si="367"/>
        <v>1</v>
      </c>
      <c r="U1877" s="149"/>
      <c r="V1877" s="142">
        <f>+IF(M1877&lt;&gt;0,($L1877*(Lister!$F$11+Lister!$F$10*$K1877/1000)+($J1877-$L1877)*Lister!$F$9)*1.05/$M1877/60,0)</f>
        <v>0</v>
      </c>
      <c r="W1877" s="142"/>
      <c r="X1877" s="158">
        <f t="shared" si="361"/>
        <v>0</v>
      </c>
      <c r="Y1877" s="121" t="e">
        <f t="shared" si="359"/>
        <v>#DIV/0!</v>
      </c>
      <c r="Z1877" s="121" t="e">
        <f t="shared" si="360"/>
        <v>#DIV/0!</v>
      </c>
    </row>
    <row r="1878" spans="6:26" x14ac:dyDescent="0.25">
      <c r="F1878" s="57"/>
      <c r="H1878" s="71"/>
      <c r="I1878" s="70"/>
      <c r="N1878" s="64">
        <f t="shared" si="362"/>
        <v>0</v>
      </c>
      <c r="O1878" s="64">
        <f>+J1878/R1878/3600*Lister!$A$3</f>
        <v>0</v>
      </c>
      <c r="P1878" s="65">
        <f t="shared" si="363"/>
        <v>0</v>
      </c>
      <c r="Q1878" s="65" t="e">
        <f t="shared" si="364"/>
        <v>#DIV/0!</v>
      </c>
      <c r="R1878" s="83">
        <f t="shared" si="365"/>
        <v>4.1666666666666664E-2</v>
      </c>
      <c r="S1878" s="64">
        <f t="shared" si="366"/>
        <v>1</v>
      </c>
      <c r="T1878" s="64">
        <f t="shared" si="367"/>
        <v>1</v>
      </c>
      <c r="U1878" s="149"/>
      <c r="V1878" s="142">
        <f>+IF(M1878&lt;&gt;0,($L1878*(Lister!$F$11+Lister!$F$10*$K1878/1000)+($J1878-$L1878)*Lister!$F$9)*1.05/$M1878/60,0)</f>
        <v>0</v>
      </c>
      <c r="W1878" s="142"/>
      <c r="X1878" s="158">
        <f t="shared" si="361"/>
        <v>0</v>
      </c>
      <c r="Y1878" s="121" t="e">
        <f t="shared" si="359"/>
        <v>#DIV/0!</v>
      </c>
      <c r="Z1878" s="121" t="e">
        <f t="shared" si="360"/>
        <v>#DIV/0!</v>
      </c>
    </row>
    <row r="1879" spans="6:26" x14ac:dyDescent="0.25">
      <c r="F1879" s="57"/>
      <c r="H1879" s="71"/>
      <c r="I1879" s="70"/>
      <c r="N1879" s="64">
        <f t="shared" si="362"/>
        <v>0</v>
      </c>
      <c r="O1879" s="64">
        <f>+J1879/R1879/3600*Lister!$A$3</f>
        <v>0</v>
      </c>
      <c r="P1879" s="65">
        <f t="shared" si="363"/>
        <v>0</v>
      </c>
      <c r="Q1879" s="65" t="e">
        <f t="shared" si="364"/>
        <v>#DIV/0!</v>
      </c>
      <c r="R1879" s="83">
        <f t="shared" si="365"/>
        <v>4.1666666666666664E-2</v>
      </c>
      <c r="S1879" s="64">
        <f t="shared" si="366"/>
        <v>1</v>
      </c>
      <c r="T1879" s="64">
        <f t="shared" si="367"/>
        <v>1</v>
      </c>
      <c r="U1879" s="149"/>
      <c r="V1879" s="142">
        <f>+IF(M1879&lt;&gt;0,($L1879*(Lister!$F$11+Lister!$F$10*$K1879/1000)+($J1879-$L1879)*Lister!$F$9)*1.05/$M1879/60,0)</f>
        <v>0</v>
      </c>
      <c r="W1879" s="142"/>
      <c r="X1879" s="158">
        <f t="shared" si="361"/>
        <v>0</v>
      </c>
      <c r="Y1879" s="121" t="e">
        <f t="shared" si="359"/>
        <v>#DIV/0!</v>
      </c>
      <c r="Z1879" s="121" t="e">
        <f t="shared" si="360"/>
        <v>#DIV/0!</v>
      </c>
    </row>
    <row r="1880" spans="6:26" x14ac:dyDescent="0.25">
      <c r="F1880" s="57"/>
      <c r="H1880" s="71"/>
      <c r="I1880" s="70"/>
      <c r="N1880" s="64">
        <f t="shared" si="362"/>
        <v>0</v>
      </c>
      <c r="O1880" s="64">
        <f>+J1880/R1880/3600*Lister!$A$3</f>
        <v>0</v>
      </c>
      <c r="P1880" s="65">
        <f t="shared" si="363"/>
        <v>0</v>
      </c>
      <c r="Q1880" s="65" t="e">
        <f t="shared" si="364"/>
        <v>#DIV/0!</v>
      </c>
      <c r="R1880" s="83">
        <f t="shared" si="365"/>
        <v>4.1666666666666664E-2</v>
      </c>
      <c r="S1880" s="64">
        <f t="shared" si="366"/>
        <v>1</v>
      </c>
      <c r="T1880" s="64">
        <f t="shared" si="367"/>
        <v>1</v>
      </c>
      <c r="U1880" s="149"/>
      <c r="V1880" s="142">
        <f>+IF(M1880&lt;&gt;0,($L1880*(Lister!$F$11+Lister!$F$10*$K1880/1000)+($J1880-$L1880)*Lister!$F$9)*1.05/$M1880/60,0)</f>
        <v>0</v>
      </c>
      <c r="W1880" s="142"/>
      <c r="X1880" s="158">
        <f t="shared" si="361"/>
        <v>0</v>
      </c>
      <c r="Y1880" s="121" t="e">
        <f t="shared" si="359"/>
        <v>#DIV/0!</v>
      </c>
      <c r="Z1880" s="121" t="e">
        <f t="shared" si="360"/>
        <v>#DIV/0!</v>
      </c>
    </row>
    <row r="1881" spans="6:26" x14ac:dyDescent="0.25">
      <c r="F1881" s="57"/>
      <c r="H1881" s="71"/>
      <c r="I1881" s="70"/>
      <c r="N1881" s="64">
        <f t="shared" si="362"/>
        <v>0</v>
      </c>
      <c r="O1881" s="64">
        <f>+J1881/R1881/3600*Lister!$A$3</f>
        <v>0</v>
      </c>
      <c r="P1881" s="65">
        <f t="shared" si="363"/>
        <v>0</v>
      </c>
      <c r="Q1881" s="65" t="e">
        <f t="shared" si="364"/>
        <v>#DIV/0!</v>
      </c>
      <c r="R1881" s="83">
        <f t="shared" si="365"/>
        <v>4.1666666666666664E-2</v>
      </c>
      <c r="S1881" s="64">
        <f t="shared" si="366"/>
        <v>1</v>
      </c>
      <c r="T1881" s="64">
        <f t="shared" si="367"/>
        <v>1</v>
      </c>
      <c r="U1881" s="149"/>
      <c r="V1881" s="142">
        <f>+IF(M1881&lt;&gt;0,($L1881*(Lister!$F$11+Lister!$F$10*$K1881/1000)+($J1881-$L1881)*Lister!$F$9)*1.05/$M1881/60,0)</f>
        <v>0</v>
      </c>
      <c r="W1881" s="142"/>
      <c r="X1881" s="158">
        <f t="shared" si="361"/>
        <v>0</v>
      </c>
      <c r="Y1881" s="121" t="e">
        <f t="shared" si="359"/>
        <v>#DIV/0!</v>
      </c>
      <c r="Z1881" s="121" t="e">
        <f t="shared" si="360"/>
        <v>#DIV/0!</v>
      </c>
    </row>
    <row r="1882" spans="6:26" x14ac:dyDescent="0.25">
      <c r="F1882" s="57"/>
      <c r="H1882" s="71"/>
      <c r="I1882" s="70"/>
      <c r="N1882" s="64">
        <f t="shared" si="362"/>
        <v>0</v>
      </c>
      <c r="O1882" s="64">
        <f>+J1882/R1882/3600*Lister!$A$3</f>
        <v>0</v>
      </c>
      <c r="P1882" s="65">
        <f t="shared" si="363"/>
        <v>0</v>
      </c>
      <c r="Q1882" s="65" t="e">
        <f t="shared" si="364"/>
        <v>#DIV/0!</v>
      </c>
      <c r="R1882" s="83">
        <f t="shared" si="365"/>
        <v>4.1666666666666664E-2</v>
      </c>
      <c r="S1882" s="64">
        <f t="shared" si="366"/>
        <v>1</v>
      </c>
      <c r="T1882" s="64">
        <f t="shared" si="367"/>
        <v>1</v>
      </c>
      <c r="U1882" s="149"/>
      <c r="V1882" s="142">
        <f>+IF(M1882&lt;&gt;0,($L1882*(Lister!$F$11+Lister!$F$10*$K1882/1000)+($J1882-$L1882)*Lister!$F$9)*1.05/$M1882/60,0)</f>
        <v>0</v>
      </c>
      <c r="W1882" s="142"/>
      <c r="X1882" s="158">
        <f t="shared" si="361"/>
        <v>0</v>
      </c>
      <c r="Y1882" s="121" t="e">
        <f t="shared" si="359"/>
        <v>#DIV/0!</v>
      </c>
      <c r="Z1882" s="121" t="e">
        <f t="shared" si="360"/>
        <v>#DIV/0!</v>
      </c>
    </row>
    <row r="1883" spans="6:26" x14ac:dyDescent="0.25">
      <c r="F1883" s="57"/>
      <c r="H1883" s="71"/>
      <c r="I1883" s="70"/>
      <c r="N1883" s="64">
        <f t="shared" si="362"/>
        <v>0</v>
      </c>
      <c r="O1883" s="64">
        <f>+J1883/R1883/3600*Lister!$A$3</f>
        <v>0</v>
      </c>
      <c r="P1883" s="65">
        <f t="shared" si="363"/>
        <v>0</v>
      </c>
      <c r="Q1883" s="65" t="e">
        <f t="shared" si="364"/>
        <v>#DIV/0!</v>
      </c>
      <c r="R1883" s="83">
        <f t="shared" si="365"/>
        <v>4.1666666666666664E-2</v>
      </c>
      <c r="S1883" s="64">
        <f t="shared" si="366"/>
        <v>1</v>
      </c>
      <c r="T1883" s="64">
        <f t="shared" si="367"/>
        <v>1</v>
      </c>
      <c r="U1883" s="149"/>
      <c r="V1883" s="142">
        <f>+IF(M1883&lt;&gt;0,($L1883*(Lister!$F$11+Lister!$F$10*$K1883/1000)+($J1883-$L1883)*Lister!$F$9)*1.05/$M1883/60,0)</f>
        <v>0</v>
      </c>
      <c r="W1883" s="142"/>
      <c r="X1883" s="158">
        <f t="shared" si="361"/>
        <v>0</v>
      </c>
      <c r="Y1883" s="121" t="e">
        <f t="shared" si="359"/>
        <v>#DIV/0!</v>
      </c>
      <c r="Z1883" s="121" t="e">
        <f t="shared" si="360"/>
        <v>#DIV/0!</v>
      </c>
    </row>
    <row r="1884" spans="6:26" x14ac:dyDescent="0.25">
      <c r="F1884" s="57"/>
      <c r="H1884" s="71"/>
      <c r="I1884" s="70"/>
      <c r="N1884" s="64">
        <f t="shared" si="362"/>
        <v>0</v>
      </c>
      <c r="O1884" s="64">
        <f>+J1884/R1884/3600*Lister!$A$3</f>
        <v>0</v>
      </c>
      <c r="P1884" s="65">
        <f t="shared" si="363"/>
        <v>0</v>
      </c>
      <c r="Q1884" s="65" t="e">
        <f t="shared" si="364"/>
        <v>#DIV/0!</v>
      </c>
      <c r="R1884" s="83">
        <f t="shared" si="365"/>
        <v>4.1666666666666664E-2</v>
      </c>
      <c r="S1884" s="64">
        <f t="shared" si="366"/>
        <v>1</v>
      </c>
      <c r="T1884" s="64">
        <f t="shared" si="367"/>
        <v>1</v>
      </c>
      <c r="U1884" s="149"/>
      <c r="V1884" s="142">
        <f>+IF(M1884&lt;&gt;0,($L1884*(Lister!$F$11+Lister!$F$10*$K1884/1000)+($J1884-$L1884)*Lister!$F$9)*1.05/$M1884/60,0)</f>
        <v>0</v>
      </c>
      <c r="W1884" s="142"/>
      <c r="X1884" s="158">
        <f t="shared" si="361"/>
        <v>0</v>
      </c>
      <c r="Y1884" s="121" t="e">
        <f t="shared" si="359"/>
        <v>#DIV/0!</v>
      </c>
      <c r="Z1884" s="121" t="e">
        <f t="shared" si="360"/>
        <v>#DIV/0!</v>
      </c>
    </row>
    <row r="1885" spans="6:26" x14ac:dyDescent="0.25">
      <c r="F1885" s="57"/>
      <c r="H1885" s="71"/>
      <c r="I1885" s="70"/>
      <c r="N1885" s="64">
        <f t="shared" si="362"/>
        <v>0</v>
      </c>
      <c r="O1885" s="64">
        <f>+J1885/R1885/3600*Lister!$A$3</f>
        <v>0</v>
      </c>
      <c r="P1885" s="65">
        <f t="shared" si="363"/>
        <v>0</v>
      </c>
      <c r="Q1885" s="65" t="e">
        <f t="shared" si="364"/>
        <v>#DIV/0!</v>
      </c>
      <c r="R1885" s="83">
        <f t="shared" si="365"/>
        <v>4.1666666666666664E-2</v>
      </c>
      <c r="S1885" s="64">
        <f t="shared" si="366"/>
        <v>1</v>
      </c>
      <c r="T1885" s="64">
        <f t="shared" si="367"/>
        <v>1</v>
      </c>
      <c r="U1885" s="149"/>
      <c r="V1885" s="142">
        <f>+IF(M1885&lt;&gt;0,($L1885*(Lister!$F$11+Lister!$F$10*$K1885/1000)+($J1885-$L1885)*Lister!$F$9)*1.05/$M1885/60,0)</f>
        <v>0</v>
      </c>
      <c r="W1885" s="142"/>
      <c r="X1885" s="158">
        <f t="shared" si="361"/>
        <v>0</v>
      </c>
      <c r="Y1885" s="121" t="e">
        <f t="shared" si="359"/>
        <v>#DIV/0!</v>
      </c>
      <c r="Z1885" s="121" t="e">
        <f t="shared" si="360"/>
        <v>#DIV/0!</v>
      </c>
    </row>
    <row r="1886" spans="6:26" x14ac:dyDescent="0.25">
      <c r="F1886" s="57"/>
      <c r="H1886" s="71"/>
      <c r="I1886" s="70"/>
      <c r="N1886" s="64">
        <f t="shared" si="362"/>
        <v>0</v>
      </c>
      <c r="O1886" s="64">
        <f>+J1886/R1886/3600*Lister!$A$3</f>
        <v>0</v>
      </c>
      <c r="P1886" s="65">
        <f t="shared" si="363"/>
        <v>0</v>
      </c>
      <c r="Q1886" s="65" t="e">
        <f t="shared" si="364"/>
        <v>#DIV/0!</v>
      </c>
      <c r="R1886" s="83">
        <f t="shared" si="365"/>
        <v>4.1666666666666664E-2</v>
      </c>
      <c r="S1886" s="64">
        <f t="shared" si="366"/>
        <v>1</v>
      </c>
      <c r="T1886" s="64">
        <f t="shared" si="367"/>
        <v>1</v>
      </c>
      <c r="U1886" s="149"/>
      <c r="V1886" s="142">
        <f>+IF(M1886&lt;&gt;0,($L1886*(Lister!$F$11+Lister!$F$10*$K1886/1000)+($J1886-$L1886)*Lister!$F$9)*1.05/$M1886/60,0)</f>
        <v>0</v>
      </c>
      <c r="W1886" s="142"/>
      <c r="X1886" s="158">
        <f t="shared" si="361"/>
        <v>0</v>
      </c>
      <c r="Y1886" s="121" t="e">
        <f t="shared" si="359"/>
        <v>#DIV/0!</v>
      </c>
      <c r="Z1886" s="121" t="e">
        <f t="shared" si="360"/>
        <v>#DIV/0!</v>
      </c>
    </row>
    <row r="1887" spans="6:26" x14ac:dyDescent="0.25">
      <c r="F1887" s="57"/>
      <c r="H1887" s="71"/>
      <c r="I1887" s="70"/>
      <c r="N1887" s="64">
        <f t="shared" si="362"/>
        <v>0</v>
      </c>
      <c r="O1887" s="64">
        <f>+J1887/R1887/3600*Lister!$A$3</f>
        <v>0</v>
      </c>
      <c r="P1887" s="65">
        <f t="shared" si="363"/>
        <v>0</v>
      </c>
      <c r="Q1887" s="65" t="e">
        <f t="shared" si="364"/>
        <v>#DIV/0!</v>
      </c>
      <c r="R1887" s="83">
        <f t="shared" si="365"/>
        <v>4.1666666666666664E-2</v>
      </c>
      <c r="S1887" s="64">
        <f t="shared" si="366"/>
        <v>1</v>
      </c>
      <c r="T1887" s="64">
        <f t="shared" si="367"/>
        <v>1</v>
      </c>
      <c r="U1887" s="149"/>
      <c r="V1887" s="142">
        <f>+IF(M1887&lt;&gt;0,($L1887*(Lister!$F$11+Lister!$F$10*$K1887/1000)+($J1887-$L1887)*Lister!$F$9)*1.05/$M1887/60,0)</f>
        <v>0</v>
      </c>
      <c r="W1887" s="142"/>
      <c r="X1887" s="158">
        <f t="shared" si="361"/>
        <v>0</v>
      </c>
      <c r="Y1887" s="121" t="e">
        <f t="shared" si="359"/>
        <v>#DIV/0!</v>
      </c>
      <c r="Z1887" s="121" t="e">
        <f t="shared" si="360"/>
        <v>#DIV/0!</v>
      </c>
    </row>
    <row r="1888" spans="6:26" x14ac:dyDescent="0.25">
      <c r="F1888" s="57"/>
      <c r="H1888" s="71"/>
      <c r="I1888" s="70"/>
      <c r="N1888" s="64">
        <f t="shared" si="362"/>
        <v>0</v>
      </c>
      <c r="O1888" s="64">
        <f>+J1888/R1888/3600*Lister!$A$3</f>
        <v>0</v>
      </c>
      <c r="P1888" s="65">
        <f t="shared" si="363"/>
        <v>0</v>
      </c>
      <c r="Q1888" s="65" t="e">
        <f t="shared" si="364"/>
        <v>#DIV/0!</v>
      </c>
      <c r="R1888" s="83">
        <f t="shared" si="365"/>
        <v>4.1666666666666664E-2</v>
      </c>
      <c r="S1888" s="64">
        <f t="shared" si="366"/>
        <v>1</v>
      </c>
      <c r="T1888" s="64">
        <f t="shared" si="367"/>
        <v>1</v>
      </c>
      <c r="U1888" s="149"/>
      <c r="V1888" s="142">
        <f>+IF(M1888&lt;&gt;0,($L1888*(Lister!$F$11+Lister!$F$10*$K1888/1000)+($J1888-$L1888)*Lister!$F$9)*1.05/$M1888/60,0)</f>
        <v>0</v>
      </c>
      <c r="W1888" s="142"/>
      <c r="X1888" s="158">
        <f t="shared" si="361"/>
        <v>0</v>
      </c>
      <c r="Y1888" s="121" t="e">
        <f t="shared" si="359"/>
        <v>#DIV/0!</v>
      </c>
      <c r="Z1888" s="121" t="e">
        <f t="shared" si="360"/>
        <v>#DIV/0!</v>
      </c>
    </row>
    <row r="1889" spans="6:26" x14ac:dyDescent="0.25">
      <c r="F1889" s="57"/>
      <c r="H1889" s="71"/>
      <c r="I1889" s="70"/>
      <c r="N1889" s="64">
        <f t="shared" si="362"/>
        <v>0</v>
      </c>
      <c r="O1889" s="64">
        <f>+J1889/R1889/3600*Lister!$A$3</f>
        <v>0</v>
      </c>
      <c r="P1889" s="65">
        <f t="shared" si="363"/>
        <v>0</v>
      </c>
      <c r="Q1889" s="65" t="e">
        <f t="shared" si="364"/>
        <v>#DIV/0!</v>
      </c>
      <c r="R1889" s="83">
        <f t="shared" si="365"/>
        <v>4.1666666666666664E-2</v>
      </c>
      <c r="S1889" s="64">
        <f t="shared" si="366"/>
        <v>1</v>
      </c>
      <c r="T1889" s="64">
        <f t="shared" si="367"/>
        <v>1</v>
      </c>
      <c r="U1889" s="149"/>
      <c r="V1889" s="142">
        <f>+IF(M1889&lt;&gt;0,($L1889*(Lister!$F$11+Lister!$F$10*$K1889/1000)+($J1889-$L1889)*Lister!$F$9)*1.05/$M1889/60,0)</f>
        <v>0</v>
      </c>
      <c r="W1889" s="142"/>
      <c r="X1889" s="158">
        <f t="shared" si="361"/>
        <v>0</v>
      </c>
      <c r="Y1889" s="121" t="e">
        <f t="shared" si="359"/>
        <v>#DIV/0!</v>
      </c>
      <c r="Z1889" s="121" t="e">
        <f t="shared" si="360"/>
        <v>#DIV/0!</v>
      </c>
    </row>
    <row r="1890" spans="6:26" x14ac:dyDescent="0.25">
      <c r="F1890" s="57"/>
      <c r="H1890" s="71"/>
      <c r="I1890" s="70"/>
      <c r="N1890" s="64">
        <f t="shared" si="362"/>
        <v>0</v>
      </c>
      <c r="O1890" s="64">
        <f>+J1890/R1890/3600*Lister!$A$3</f>
        <v>0</v>
      </c>
      <c r="P1890" s="65">
        <f t="shared" si="363"/>
        <v>0</v>
      </c>
      <c r="Q1890" s="65" t="e">
        <f t="shared" si="364"/>
        <v>#DIV/0!</v>
      </c>
      <c r="R1890" s="83">
        <f t="shared" si="365"/>
        <v>4.1666666666666664E-2</v>
      </c>
      <c r="S1890" s="64">
        <f t="shared" si="366"/>
        <v>1</v>
      </c>
      <c r="T1890" s="64">
        <f t="shared" si="367"/>
        <v>1</v>
      </c>
      <c r="U1890" s="149"/>
      <c r="V1890" s="142">
        <f>+IF(M1890&lt;&gt;0,($L1890*(Lister!$F$11+Lister!$F$10*$K1890/1000)+($J1890-$L1890)*Lister!$F$9)*1.05/$M1890/60,0)</f>
        <v>0</v>
      </c>
      <c r="W1890" s="142"/>
      <c r="X1890" s="158">
        <f t="shared" si="361"/>
        <v>0</v>
      </c>
      <c r="Y1890" s="121" t="e">
        <f t="shared" si="359"/>
        <v>#DIV/0!</v>
      </c>
      <c r="Z1890" s="121" t="e">
        <f t="shared" si="360"/>
        <v>#DIV/0!</v>
      </c>
    </row>
    <row r="1891" spans="6:26" x14ac:dyDescent="0.25">
      <c r="F1891" s="57"/>
      <c r="H1891" s="71"/>
      <c r="I1891" s="70"/>
      <c r="N1891" s="64">
        <f t="shared" si="362"/>
        <v>0</v>
      </c>
      <c r="O1891" s="64">
        <f>+J1891/R1891/3600*Lister!$A$3</f>
        <v>0</v>
      </c>
      <c r="P1891" s="65">
        <f t="shared" si="363"/>
        <v>0</v>
      </c>
      <c r="Q1891" s="65" t="e">
        <f t="shared" si="364"/>
        <v>#DIV/0!</v>
      </c>
      <c r="R1891" s="83">
        <f t="shared" si="365"/>
        <v>4.1666666666666664E-2</v>
      </c>
      <c r="S1891" s="64">
        <f t="shared" si="366"/>
        <v>1</v>
      </c>
      <c r="T1891" s="64">
        <f t="shared" si="367"/>
        <v>1</v>
      </c>
      <c r="U1891" s="149"/>
      <c r="V1891" s="142">
        <f>+IF(M1891&lt;&gt;0,($L1891*(Lister!$F$11+Lister!$F$10*$K1891/1000)+($J1891-$L1891)*Lister!$F$9)*1.05/$M1891/60,0)</f>
        <v>0</v>
      </c>
      <c r="W1891" s="142"/>
      <c r="X1891" s="158">
        <f t="shared" si="361"/>
        <v>0</v>
      </c>
      <c r="Y1891" s="121" t="e">
        <f t="shared" si="359"/>
        <v>#DIV/0!</v>
      </c>
      <c r="Z1891" s="121" t="e">
        <f t="shared" si="360"/>
        <v>#DIV/0!</v>
      </c>
    </row>
    <row r="1892" spans="6:26" x14ac:dyDescent="0.25">
      <c r="F1892" s="57"/>
      <c r="H1892" s="71"/>
      <c r="I1892" s="70"/>
      <c r="N1892" s="64">
        <f t="shared" si="362"/>
        <v>0</v>
      </c>
      <c r="O1892" s="64">
        <f>+J1892/R1892/3600*Lister!$A$3</f>
        <v>0</v>
      </c>
      <c r="P1892" s="65">
        <f t="shared" si="363"/>
        <v>0</v>
      </c>
      <c r="Q1892" s="65" t="e">
        <f t="shared" si="364"/>
        <v>#DIV/0!</v>
      </c>
      <c r="R1892" s="83">
        <f t="shared" si="365"/>
        <v>4.1666666666666664E-2</v>
      </c>
      <c r="S1892" s="64">
        <f t="shared" si="366"/>
        <v>1</v>
      </c>
      <c r="T1892" s="64">
        <f t="shared" si="367"/>
        <v>1</v>
      </c>
      <c r="U1892" s="149"/>
      <c r="V1892" s="142">
        <f>+IF(M1892&lt;&gt;0,($L1892*(Lister!$F$11+Lister!$F$10*$K1892/1000)+($J1892-$L1892)*Lister!$F$9)*1.05/$M1892/60,0)</f>
        <v>0</v>
      </c>
      <c r="W1892" s="142"/>
      <c r="X1892" s="158">
        <f t="shared" si="361"/>
        <v>0</v>
      </c>
      <c r="Y1892" s="121" t="e">
        <f t="shared" si="359"/>
        <v>#DIV/0!</v>
      </c>
      <c r="Z1892" s="121" t="e">
        <f t="shared" si="360"/>
        <v>#DIV/0!</v>
      </c>
    </row>
    <row r="1893" spans="6:26" x14ac:dyDescent="0.25">
      <c r="F1893" s="57"/>
      <c r="H1893" s="71"/>
      <c r="I1893" s="70"/>
      <c r="N1893" s="64">
        <f t="shared" si="362"/>
        <v>0</v>
      </c>
      <c r="O1893" s="64">
        <f>+J1893/R1893/3600*Lister!$A$3</f>
        <v>0</v>
      </c>
      <c r="P1893" s="65">
        <f t="shared" si="363"/>
        <v>0</v>
      </c>
      <c r="Q1893" s="65" t="e">
        <f t="shared" si="364"/>
        <v>#DIV/0!</v>
      </c>
      <c r="R1893" s="83">
        <f t="shared" si="365"/>
        <v>4.1666666666666664E-2</v>
      </c>
      <c r="S1893" s="64">
        <f t="shared" si="366"/>
        <v>1</v>
      </c>
      <c r="T1893" s="64">
        <f t="shared" si="367"/>
        <v>1</v>
      </c>
      <c r="U1893" s="149"/>
      <c r="V1893" s="142">
        <f>+IF(M1893&lt;&gt;0,($L1893*(Lister!$F$11+Lister!$F$10*$K1893/1000)+($J1893-$L1893)*Lister!$F$9)*1.05/$M1893/60,0)</f>
        <v>0</v>
      </c>
      <c r="W1893" s="142"/>
      <c r="X1893" s="158">
        <f t="shared" si="361"/>
        <v>0</v>
      </c>
      <c r="Y1893" s="121" t="e">
        <f t="shared" si="359"/>
        <v>#DIV/0!</v>
      </c>
      <c r="Z1893" s="121" t="e">
        <f t="shared" si="360"/>
        <v>#DIV/0!</v>
      </c>
    </row>
    <row r="1894" spans="6:26" x14ac:dyDescent="0.25">
      <c r="F1894" s="57"/>
      <c r="H1894" s="71"/>
      <c r="I1894" s="70"/>
      <c r="N1894" s="64">
        <f t="shared" si="362"/>
        <v>0</v>
      </c>
      <c r="O1894" s="64">
        <f>+J1894/R1894/3600*Lister!$A$3</f>
        <v>0</v>
      </c>
      <c r="P1894" s="65">
        <f t="shared" si="363"/>
        <v>0</v>
      </c>
      <c r="Q1894" s="65" t="e">
        <f t="shared" si="364"/>
        <v>#DIV/0!</v>
      </c>
      <c r="R1894" s="83">
        <f t="shared" si="365"/>
        <v>4.1666666666666664E-2</v>
      </c>
      <c r="S1894" s="64">
        <f t="shared" si="366"/>
        <v>1</v>
      </c>
      <c r="T1894" s="64">
        <f t="shared" si="367"/>
        <v>1</v>
      </c>
      <c r="U1894" s="149"/>
      <c r="V1894" s="142">
        <f>+IF(M1894&lt;&gt;0,($L1894*(Lister!$F$11+Lister!$F$10*$K1894/1000)+($J1894-$L1894)*Lister!$F$9)*1.05/$M1894/60,0)</f>
        <v>0</v>
      </c>
      <c r="W1894" s="142"/>
      <c r="X1894" s="158">
        <f t="shared" si="361"/>
        <v>0</v>
      </c>
      <c r="Y1894" s="121" t="e">
        <f t="shared" si="359"/>
        <v>#DIV/0!</v>
      </c>
      <c r="Z1894" s="121" t="e">
        <f t="shared" si="360"/>
        <v>#DIV/0!</v>
      </c>
    </row>
    <row r="1895" spans="6:26" x14ac:dyDescent="0.25">
      <c r="F1895" s="57"/>
      <c r="H1895" s="71"/>
      <c r="I1895" s="70"/>
      <c r="N1895" s="64">
        <f t="shared" si="362"/>
        <v>0</v>
      </c>
      <c r="O1895" s="64">
        <f>+J1895/R1895/3600*Lister!$A$3</f>
        <v>0</v>
      </c>
      <c r="P1895" s="65">
        <f t="shared" si="363"/>
        <v>0</v>
      </c>
      <c r="Q1895" s="65" t="e">
        <f t="shared" si="364"/>
        <v>#DIV/0!</v>
      </c>
      <c r="R1895" s="83">
        <f t="shared" si="365"/>
        <v>4.1666666666666664E-2</v>
      </c>
      <c r="S1895" s="64">
        <f t="shared" si="366"/>
        <v>1</v>
      </c>
      <c r="T1895" s="64">
        <f t="shared" si="367"/>
        <v>1</v>
      </c>
      <c r="U1895" s="149"/>
      <c r="V1895" s="142">
        <f>+IF(M1895&lt;&gt;0,($L1895*(Lister!$F$11+Lister!$F$10*$K1895/1000)+($J1895-$L1895)*Lister!$F$9)*1.05/$M1895/60,0)</f>
        <v>0</v>
      </c>
      <c r="W1895" s="142"/>
      <c r="X1895" s="158">
        <f t="shared" si="361"/>
        <v>0</v>
      </c>
      <c r="Y1895" s="121" t="e">
        <f t="shared" si="359"/>
        <v>#DIV/0!</v>
      </c>
      <c r="Z1895" s="121" t="e">
        <f t="shared" si="360"/>
        <v>#DIV/0!</v>
      </c>
    </row>
    <row r="1896" spans="6:26" x14ac:dyDescent="0.25">
      <c r="F1896" s="57"/>
      <c r="H1896" s="71"/>
      <c r="I1896" s="70"/>
      <c r="N1896" s="64">
        <f t="shared" si="362"/>
        <v>0</v>
      </c>
      <c r="O1896" s="64">
        <f>+J1896/R1896/3600*Lister!$A$3</f>
        <v>0</v>
      </c>
      <c r="P1896" s="65">
        <f t="shared" si="363"/>
        <v>0</v>
      </c>
      <c r="Q1896" s="65" t="e">
        <f t="shared" si="364"/>
        <v>#DIV/0!</v>
      </c>
      <c r="R1896" s="83">
        <f t="shared" si="365"/>
        <v>4.1666666666666664E-2</v>
      </c>
      <c r="S1896" s="64">
        <f t="shared" si="366"/>
        <v>1</v>
      </c>
      <c r="T1896" s="64">
        <f t="shared" si="367"/>
        <v>1</v>
      </c>
      <c r="U1896" s="149"/>
      <c r="V1896" s="142">
        <f>+IF(M1896&lt;&gt;0,($L1896*(Lister!$F$11+Lister!$F$10*$K1896/1000)+($J1896-$L1896)*Lister!$F$9)*1.05/$M1896/60,0)</f>
        <v>0</v>
      </c>
      <c r="W1896" s="142"/>
      <c r="X1896" s="158">
        <f t="shared" si="361"/>
        <v>0</v>
      </c>
      <c r="Y1896" s="121" t="e">
        <f t="shared" si="359"/>
        <v>#DIV/0!</v>
      </c>
      <c r="Z1896" s="121" t="e">
        <f t="shared" si="360"/>
        <v>#DIV/0!</v>
      </c>
    </row>
    <row r="1897" spans="6:26" x14ac:dyDescent="0.25">
      <c r="F1897" s="57"/>
      <c r="H1897" s="71"/>
      <c r="I1897" s="70"/>
      <c r="N1897" s="64">
        <f t="shared" si="362"/>
        <v>0</v>
      </c>
      <c r="O1897" s="64">
        <f>+J1897/R1897/3600*Lister!$A$3</f>
        <v>0</v>
      </c>
      <c r="P1897" s="65">
        <f t="shared" si="363"/>
        <v>0</v>
      </c>
      <c r="Q1897" s="65" t="e">
        <f t="shared" si="364"/>
        <v>#DIV/0!</v>
      </c>
      <c r="R1897" s="83">
        <f t="shared" si="365"/>
        <v>4.1666666666666664E-2</v>
      </c>
      <c r="S1897" s="64">
        <f t="shared" si="366"/>
        <v>1</v>
      </c>
      <c r="T1897" s="64">
        <f t="shared" si="367"/>
        <v>1</v>
      </c>
      <c r="U1897" s="149"/>
      <c r="V1897" s="142">
        <f>+IF(M1897&lt;&gt;0,($L1897*(Lister!$F$11+Lister!$F$10*$K1897/1000)+($J1897-$L1897)*Lister!$F$9)*1.05/$M1897/60,0)</f>
        <v>0</v>
      </c>
      <c r="W1897" s="142"/>
      <c r="X1897" s="158">
        <f t="shared" si="361"/>
        <v>0</v>
      </c>
      <c r="Y1897" s="121" t="e">
        <f t="shared" si="359"/>
        <v>#DIV/0!</v>
      </c>
      <c r="Z1897" s="121" t="e">
        <f t="shared" si="360"/>
        <v>#DIV/0!</v>
      </c>
    </row>
    <row r="1898" spans="6:26" x14ac:dyDescent="0.25">
      <c r="F1898" s="57"/>
      <c r="H1898" s="71"/>
      <c r="I1898" s="70"/>
      <c r="N1898" s="64">
        <f t="shared" si="362"/>
        <v>0</v>
      </c>
      <c r="O1898" s="64">
        <f>+J1898/R1898/3600*Lister!$A$3</f>
        <v>0</v>
      </c>
      <c r="P1898" s="65">
        <f t="shared" si="363"/>
        <v>0</v>
      </c>
      <c r="Q1898" s="65" t="e">
        <f t="shared" si="364"/>
        <v>#DIV/0!</v>
      </c>
      <c r="R1898" s="83">
        <f t="shared" si="365"/>
        <v>4.1666666666666664E-2</v>
      </c>
      <c r="S1898" s="64">
        <f t="shared" si="366"/>
        <v>1</v>
      </c>
      <c r="T1898" s="64">
        <f t="shared" si="367"/>
        <v>1</v>
      </c>
      <c r="U1898" s="149"/>
      <c r="V1898" s="142">
        <f>+IF(M1898&lt;&gt;0,($L1898*(Lister!$F$11+Lister!$F$10*$K1898/1000)+($J1898-$L1898)*Lister!$F$9)*1.05/$M1898/60,0)</f>
        <v>0</v>
      </c>
      <c r="W1898" s="142"/>
      <c r="X1898" s="158">
        <f t="shared" si="361"/>
        <v>0</v>
      </c>
      <c r="Y1898" s="121" t="e">
        <f t="shared" si="359"/>
        <v>#DIV/0!</v>
      </c>
      <c r="Z1898" s="121" t="e">
        <f t="shared" si="360"/>
        <v>#DIV/0!</v>
      </c>
    </row>
    <row r="1899" spans="6:26" x14ac:dyDescent="0.25">
      <c r="F1899" s="57"/>
      <c r="H1899" s="71"/>
      <c r="I1899" s="70"/>
      <c r="N1899" s="64">
        <f t="shared" si="362"/>
        <v>0</v>
      </c>
      <c r="O1899" s="64">
        <f>+J1899/R1899/3600*Lister!$A$3</f>
        <v>0</v>
      </c>
      <c r="P1899" s="65">
        <f t="shared" si="363"/>
        <v>0</v>
      </c>
      <c r="Q1899" s="65" t="e">
        <f t="shared" si="364"/>
        <v>#DIV/0!</v>
      </c>
      <c r="R1899" s="83">
        <f t="shared" si="365"/>
        <v>4.1666666666666664E-2</v>
      </c>
      <c r="S1899" s="64">
        <f t="shared" si="366"/>
        <v>1</v>
      </c>
      <c r="T1899" s="64">
        <f t="shared" si="367"/>
        <v>1</v>
      </c>
      <c r="U1899" s="149"/>
      <c r="V1899" s="142">
        <f>+IF(M1899&lt;&gt;0,($L1899*(Lister!$F$11+Lister!$F$10*$K1899/1000)+($J1899-$L1899)*Lister!$F$9)*1.05/$M1899/60,0)</f>
        <v>0</v>
      </c>
      <c r="W1899" s="142"/>
      <c r="X1899" s="158">
        <f t="shared" si="361"/>
        <v>0</v>
      </c>
      <c r="Y1899" s="121" t="e">
        <f t="shared" si="359"/>
        <v>#DIV/0!</v>
      </c>
      <c r="Z1899" s="121" t="e">
        <f t="shared" si="360"/>
        <v>#DIV/0!</v>
      </c>
    </row>
    <row r="1900" spans="6:26" x14ac:dyDescent="0.25">
      <c r="F1900" s="57"/>
      <c r="H1900" s="71"/>
      <c r="I1900" s="70"/>
      <c r="N1900" s="64">
        <f t="shared" si="362"/>
        <v>0</v>
      </c>
      <c r="O1900" s="64">
        <f>+J1900/R1900/3600*Lister!$A$3</f>
        <v>0</v>
      </c>
      <c r="P1900" s="65">
        <f t="shared" si="363"/>
        <v>0</v>
      </c>
      <c r="Q1900" s="65" t="e">
        <f t="shared" si="364"/>
        <v>#DIV/0!</v>
      </c>
      <c r="R1900" s="83">
        <f t="shared" si="365"/>
        <v>4.1666666666666664E-2</v>
      </c>
      <c r="S1900" s="64">
        <f t="shared" si="366"/>
        <v>1</v>
      </c>
      <c r="T1900" s="64">
        <f t="shared" si="367"/>
        <v>1</v>
      </c>
      <c r="U1900" s="149"/>
      <c r="V1900" s="142">
        <f>+IF(M1900&lt;&gt;0,($L1900*(Lister!$F$11+Lister!$F$10*$K1900/1000)+($J1900-$L1900)*Lister!$F$9)*1.05/$M1900/60,0)</f>
        <v>0</v>
      </c>
      <c r="W1900" s="142"/>
      <c r="X1900" s="158">
        <f t="shared" si="361"/>
        <v>0</v>
      </c>
      <c r="Y1900" s="121" t="e">
        <f t="shared" si="359"/>
        <v>#DIV/0!</v>
      </c>
      <c r="Z1900" s="121" t="e">
        <f t="shared" si="360"/>
        <v>#DIV/0!</v>
      </c>
    </row>
    <row r="1901" spans="6:26" x14ac:dyDescent="0.25">
      <c r="F1901" s="57"/>
      <c r="H1901" s="71"/>
      <c r="I1901" s="70"/>
      <c r="N1901" s="64">
        <f t="shared" si="362"/>
        <v>0</v>
      </c>
      <c r="O1901" s="64">
        <f>+J1901/R1901/3600*Lister!$A$3</f>
        <v>0</v>
      </c>
      <c r="P1901" s="65">
        <f t="shared" si="363"/>
        <v>0</v>
      </c>
      <c r="Q1901" s="65" t="e">
        <f t="shared" si="364"/>
        <v>#DIV/0!</v>
      </c>
      <c r="R1901" s="83">
        <f t="shared" si="365"/>
        <v>4.1666666666666664E-2</v>
      </c>
      <c r="S1901" s="64">
        <f t="shared" si="366"/>
        <v>1</v>
      </c>
      <c r="T1901" s="64">
        <f t="shared" si="367"/>
        <v>1</v>
      </c>
      <c r="U1901" s="149"/>
      <c r="V1901" s="142">
        <f>+IF(M1901&lt;&gt;0,($L1901*(Lister!$F$11+Lister!$F$10*$K1901/1000)+($J1901-$L1901)*Lister!$F$9)*1.05/$M1901/60,0)</f>
        <v>0</v>
      </c>
      <c r="W1901" s="142"/>
      <c r="X1901" s="158">
        <f t="shared" si="361"/>
        <v>0</v>
      </c>
      <c r="Y1901" s="121" t="e">
        <f t="shared" si="359"/>
        <v>#DIV/0!</v>
      </c>
      <c r="Z1901" s="121" t="e">
        <f t="shared" si="360"/>
        <v>#DIV/0!</v>
      </c>
    </row>
    <row r="1902" spans="6:26" x14ac:dyDescent="0.25">
      <c r="F1902" s="57"/>
      <c r="H1902" s="71"/>
      <c r="I1902" s="70"/>
      <c r="N1902" s="64">
        <f t="shared" si="362"/>
        <v>0</v>
      </c>
      <c r="O1902" s="64">
        <f>+J1902/R1902/3600*Lister!$A$3</f>
        <v>0</v>
      </c>
      <c r="P1902" s="65">
        <f t="shared" si="363"/>
        <v>0</v>
      </c>
      <c r="Q1902" s="65" t="e">
        <f t="shared" si="364"/>
        <v>#DIV/0!</v>
      </c>
      <c r="R1902" s="83">
        <f t="shared" si="365"/>
        <v>4.1666666666666664E-2</v>
      </c>
      <c r="S1902" s="64">
        <f t="shared" si="366"/>
        <v>1</v>
      </c>
      <c r="T1902" s="64">
        <f t="shared" si="367"/>
        <v>1</v>
      </c>
      <c r="U1902" s="149"/>
      <c r="V1902" s="142">
        <f>+IF(M1902&lt;&gt;0,($L1902*(Lister!$F$11+Lister!$F$10*$K1902/1000)+($J1902-$L1902)*Lister!$F$9)*1.05/$M1902/60,0)</f>
        <v>0</v>
      </c>
      <c r="W1902" s="142"/>
      <c r="X1902" s="158">
        <f t="shared" si="361"/>
        <v>0</v>
      </c>
      <c r="Y1902" s="121" t="e">
        <f t="shared" si="359"/>
        <v>#DIV/0!</v>
      </c>
      <c r="Z1902" s="121" t="e">
        <f t="shared" si="360"/>
        <v>#DIV/0!</v>
      </c>
    </row>
    <row r="1903" spans="6:26" x14ac:dyDescent="0.25">
      <c r="F1903" s="57"/>
      <c r="H1903" s="71"/>
      <c r="I1903" s="70"/>
      <c r="N1903" s="64">
        <f t="shared" si="362"/>
        <v>0</v>
      </c>
      <c r="O1903" s="64">
        <f>+J1903/R1903/3600*Lister!$A$3</f>
        <v>0</v>
      </c>
      <c r="P1903" s="65">
        <f t="shared" si="363"/>
        <v>0</v>
      </c>
      <c r="Q1903" s="65" t="e">
        <f t="shared" si="364"/>
        <v>#DIV/0!</v>
      </c>
      <c r="R1903" s="83">
        <f t="shared" si="365"/>
        <v>4.1666666666666664E-2</v>
      </c>
      <c r="S1903" s="64">
        <f t="shared" si="366"/>
        <v>1</v>
      </c>
      <c r="T1903" s="64">
        <f t="shared" si="367"/>
        <v>1</v>
      </c>
      <c r="U1903" s="149"/>
      <c r="V1903" s="142">
        <f>+IF(M1903&lt;&gt;0,($L1903*(Lister!$F$11+Lister!$F$10*$K1903/1000)+($J1903-$L1903)*Lister!$F$9)*1.05/$M1903/60,0)</f>
        <v>0</v>
      </c>
      <c r="W1903" s="142"/>
      <c r="X1903" s="158">
        <f t="shared" si="361"/>
        <v>0</v>
      </c>
      <c r="Y1903" s="121" t="e">
        <f t="shared" si="359"/>
        <v>#DIV/0!</v>
      </c>
      <c r="Z1903" s="121" t="e">
        <f t="shared" si="360"/>
        <v>#DIV/0!</v>
      </c>
    </row>
    <row r="1904" spans="6:26" x14ac:dyDescent="0.25">
      <c r="F1904" s="57"/>
      <c r="H1904" s="71"/>
      <c r="I1904" s="70"/>
      <c r="N1904" s="64">
        <f t="shared" si="362"/>
        <v>0</v>
      </c>
      <c r="O1904" s="64">
        <f>+J1904/R1904/3600*Lister!$A$3</f>
        <v>0</v>
      </c>
      <c r="P1904" s="65">
        <f t="shared" si="363"/>
        <v>0</v>
      </c>
      <c r="Q1904" s="65" t="e">
        <f t="shared" si="364"/>
        <v>#DIV/0!</v>
      </c>
      <c r="R1904" s="83">
        <f t="shared" si="365"/>
        <v>4.1666666666666664E-2</v>
      </c>
      <c r="S1904" s="64">
        <f t="shared" si="366"/>
        <v>1</v>
      </c>
      <c r="T1904" s="64">
        <f t="shared" si="367"/>
        <v>1</v>
      </c>
      <c r="U1904" s="149"/>
      <c r="V1904" s="142">
        <f>+IF(M1904&lt;&gt;0,($L1904*(Lister!$F$11+Lister!$F$10*$K1904/1000)+($J1904-$L1904)*Lister!$F$9)*1.05/$M1904/60,0)</f>
        <v>0</v>
      </c>
      <c r="W1904" s="142"/>
      <c r="X1904" s="158">
        <f t="shared" si="361"/>
        <v>0</v>
      </c>
      <c r="Y1904" s="121" t="e">
        <f t="shared" si="359"/>
        <v>#DIV/0!</v>
      </c>
      <c r="Z1904" s="121" t="e">
        <f t="shared" si="360"/>
        <v>#DIV/0!</v>
      </c>
    </row>
    <row r="1905" spans="6:26" x14ac:dyDescent="0.25">
      <c r="F1905" s="57"/>
      <c r="H1905" s="71"/>
      <c r="I1905" s="70"/>
      <c r="N1905" s="64">
        <f t="shared" si="362"/>
        <v>0</v>
      </c>
      <c r="O1905" s="64">
        <f>+J1905/R1905/3600*Lister!$A$3</f>
        <v>0</v>
      </c>
      <c r="P1905" s="65">
        <f t="shared" si="363"/>
        <v>0</v>
      </c>
      <c r="Q1905" s="65" t="e">
        <f t="shared" si="364"/>
        <v>#DIV/0!</v>
      </c>
      <c r="R1905" s="83">
        <f t="shared" si="365"/>
        <v>4.1666666666666664E-2</v>
      </c>
      <c r="S1905" s="64">
        <f t="shared" si="366"/>
        <v>1</v>
      </c>
      <c r="T1905" s="64">
        <f t="shared" si="367"/>
        <v>1</v>
      </c>
      <c r="U1905" s="149"/>
      <c r="V1905" s="142">
        <f>+IF(M1905&lt;&gt;0,($L1905*(Lister!$F$11+Lister!$F$10*$K1905/1000)+($J1905-$L1905)*Lister!$F$9)*1.05/$M1905/60,0)</f>
        <v>0</v>
      </c>
      <c r="W1905" s="142"/>
      <c r="X1905" s="158">
        <f t="shared" si="361"/>
        <v>0</v>
      </c>
      <c r="Y1905" s="121" t="e">
        <f t="shared" si="359"/>
        <v>#DIV/0!</v>
      </c>
      <c r="Z1905" s="121" t="e">
        <f t="shared" si="360"/>
        <v>#DIV/0!</v>
      </c>
    </row>
    <row r="1906" spans="6:26" x14ac:dyDescent="0.25">
      <c r="F1906" s="57"/>
      <c r="H1906" s="71"/>
      <c r="I1906" s="70"/>
      <c r="N1906" s="64">
        <f t="shared" si="362"/>
        <v>0</v>
      </c>
      <c r="O1906" s="64">
        <f>+J1906/R1906/3600*Lister!$A$3</f>
        <v>0</v>
      </c>
      <c r="P1906" s="65">
        <f t="shared" si="363"/>
        <v>0</v>
      </c>
      <c r="Q1906" s="65" t="e">
        <f t="shared" si="364"/>
        <v>#DIV/0!</v>
      </c>
      <c r="R1906" s="83">
        <f t="shared" si="365"/>
        <v>4.1666666666666664E-2</v>
      </c>
      <c r="S1906" s="64">
        <f t="shared" si="366"/>
        <v>1</v>
      </c>
      <c r="T1906" s="64">
        <f t="shared" si="367"/>
        <v>1</v>
      </c>
      <c r="U1906" s="149"/>
      <c r="V1906" s="142">
        <f>+IF(M1906&lt;&gt;0,($L1906*(Lister!$F$11+Lister!$F$10*$K1906/1000)+($J1906-$L1906)*Lister!$F$9)*1.05/$M1906/60,0)</f>
        <v>0</v>
      </c>
      <c r="W1906" s="142"/>
      <c r="X1906" s="158">
        <f t="shared" si="361"/>
        <v>0</v>
      </c>
      <c r="Y1906" s="121" t="e">
        <f t="shared" si="359"/>
        <v>#DIV/0!</v>
      </c>
      <c r="Z1906" s="121" t="e">
        <f t="shared" si="360"/>
        <v>#DIV/0!</v>
      </c>
    </row>
    <row r="1907" spans="6:26" x14ac:dyDescent="0.25">
      <c r="F1907" s="57"/>
      <c r="H1907" s="71"/>
      <c r="I1907" s="70"/>
      <c r="N1907" s="64">
        <f t="shared" si="362"/>
        <v>0</v>
      </c>
      <c r="O1907" s="64">
        <f>+J1907/R1907/3600*Lister!$A$3</f>
        <v>0</v>
      </c>
      <c r="P1907" s="65">
        <f t="shared" si="363"/>
        <v>0</v>
      </c>
      <c r="Q1907" s="65" t="e">
        <f t="shared" si="364"/>
        <v>#DIV/0!</v>
      </c>
      <c r="R1907" s="83">
        <f t="shared" si="365"/>
        <v>4.1666666666666664E-2</v>
      </c>
      <c r="S1907" s="64">
        <f t="shared" si="366"/>
        <v>1</v>
      </c>
      <c r="T1907" s="64">
        <f t="shared" si="367"/>
        <v>1</v>
      </c>
      <c r="U1907" s="149"/>
      <c r="V1907" s="142">
        <f>+IF(M1907&lt;&gt;0,($L1907*(Lister!$F$11+Lister!$F$10*$K1907/1000)+($J1907-$L1907)*Lister!$F$9)*1.05/$M1907/60,0)</f>
        <v>0</v>
      </c>
      <c r="W1907" s="142"/>
      <c r="X1907" s="158">
        <f t="shared" si="361"/>
        <v>0</v>
      </c>
      <c r="Y1907" s="121" t="e">
        <f t="shared" si="359"/>
        <v>#DIV/0!</v>
      </c>
      <c r="Z1907" s="121" t="e">
        <f t="shared" si="360"/>
        <v>#DIV/0!</v>
      </c>
    </row>
    <row r="1908" spans="6:26" x14ac:dyDescent="0.25">
      <c r="F1908" s="57"/>
      <c r="H1908" s="71"/>
      <c r="I1908" s="70"/>
      <c r="N1908" s="64">
        <f t="shared" si="362"/>
        <v>0</v>
      </c>
      <c r="O1908" s="64">
        <f>+J1908/R1908/3600*Lister!$A$3</f>
        <v>0</v>
      </c>
      <c r="P1908" s="65">
        <f t="shared" si="363"/>
        <v>0</v>
      </c>
      <c r="Q1908" s="65" t="e">
        <f t="shared" si="364"/>
        <v>#DIV/0!</v>
      </c>
      <c r="R1908" s="83">
        <f t="shared" si="365"/>
        <v>4.1666666666666664E-2</v>
      </c>
      <c r="S1908" s="64">
        <f t="shared" si="366"/>
        <v>1</v>
      </c>
      <c r="T1908" s="64">
        <f t="shared" si="367"/>
        <v>1</v>
      </c>
      <c r="U1908" s="149"/>
      <c r="V1908" s="142">
        <f>+IF(M1908&lt;&gt;0,($L1908*(Lister!$F$11+Lister!$F$10*$K1908/1000)+($J1908-$L1908)*Lister!$F$9)*1.05/$M1908/60,0)</f>
        <v>0</v>
      </c>
      <c r="W1908" s="142"/>
      <c r="X1908" s="158">
        <f t="shared" si="361"/>
        <v>0</v>
      </c>
      <c r="Y1908" s="121" t="e">
        <f t="shared" si="359"/>
        <v>#DIV/0!</v>
      </c>
      <c r="Z1908" s="121" t="e">
        <f t="shared" si="360"/>
        <v>#DIV/0!</v>
      </c>
    </row>
    <row r="1909" spans="6:26" x14ac:dyDescent="0.25">
      <c r="F1909" s="57"/>
      <c r="H1909" s="71"/>
      <c r="I1909" s="70"/>
      <c r="N1909" s="64">
        <f t="shared" si="362"/>
        <v>0</v>
      </c>
      <c r="O1909" s="64">
        <f>+J1909/R1909/3600*Lister!$A$3</f>
        <v>0</v>
      </c>
      <c r="P1909" s="65">
        <f t="shared" si="363"/>
        <v>0</v>
      </c>
      <c r="Q1909" s="65" t="e">
        <f t="shared" si="364"/>
        <v>#DIV/0!</v>
      </c>
      <c r="R1909" s="83">
        <f t="shared" si="365"/>
        <v>4.1666666666666664E-2</v>
      </c>
      <c r="S1909" s="64">
        <f t="shared" si="366"/>
        <v>1</v>
      </c>
      <c r="T1909" s="64">
        <f t="shared" si="367"/>
        <v>1</v>
      </c>
      <c r="U1909" s="149"/>
      <c r="V1909" s="142">
        <f>+IF(M1909&lt;&gt;0,($L1909*(Lister!$F$11+Lister!$F$10*$K1909/1000)+($J1909-$L1909)*Lister!$F$9)*1.05/$M1909/60,0)</f>
        <v>0</v>
      </c>
      <c r="W1909" s="142"/>
      <c r="X1909" s="158">
        <f t="shared" si="361"/>
        <v>0</v>
      </c>
      <c r="Y1909" s="121" t="e">
        <f t="shared" si="359"/>
        <v>#DIV/0!</v>
      </c>
      <c r="Z1909" s="121" t="e">
        <f t="shared" si="360"/>
        <v>#DIV/0!</v>
      </c>
    </row>
    <row r="1910" spans="6:26" x14ac:dyDescent="0.25">
      <c r="F1910" s="57"/>
      <c r="H1910" s="71"/>
      <c r="I1910" s="70"/>
      <c r="N1910" s="64">
        <f t="shared" si="362"/>
        <v>0</v>
      </c>
      <c r="O1910" s="64">
        <f>+J1910/R1910/3600*Lister!$A$3</f>
        <v>0</v>
      </c>
      <c r="P1910" s="65">
        <f t="shared" si="363"/>
        <v>0</v>
      </c>
      <c r="Q1910" s="65" t="e">
        <f t="shared" si="364"/>
        <v>#DIV/0!</v>
      </c>
      <c r="R1910" s="83">
        <f t="shared" si="365"/>
        <v>4.1666666666666664E-2</v>
      </c>
      <c r="S1910" s="64">
        <f t="shared" si="366"/>
        <v>1</v>
      </c>
      <c r="T1910" s="64">
        <f t="shared" si="367"/>
        <v>1</v>
      </c>
      <c r="U1910" s="149"/>
      <c r="V1910" s="142">
        <f>+IF(M1910&lt;&gt;0,($L1910*(Lister!$F$11+Lister!$F$10*$K1910/1000)+($J1910-$L1910)*Lister!$F$9)*1.05/$M1910/60,0)</f>
        <v>0</v>
      </c>
      <c r="W1910" s="142"/>
      <c r="X1910" s="158">
        <f t="shared" si="361"/>
        <v>0</v>
      </c>
      <c r="Y1910" s="121" t="e">
        <f t="shared" si="359"/>
        <v>#DIV/0!</v>
      </c>
      <c r="Z1910" s="121" t="e">
        <f t="shared" si="360"/>
        <v>#DIV/0!</v>
      </c>
    </row>
    <row r="1911" spans="6:26" x14ac:dyDescent="0.25">
      <c r="F1911" s="57"/>
      <c r="H1911" s="71"/>
      <c r="I1911" s="70"/>
      <c r="N1911" s="64">
        <f t="shared" si="362"/>
        <v>0</v>
      </c>
      <c r="O1911" s="64">
        <f>+J1911/R1911/3600*Lister!$A$3</f>
        <v>0</v>
      </c>
      <c r="P1911" s="65">
        <f t="shared" si="363"/>
        <v>0</v>
      </c>
      <c r="Q1911" s="65" t="e">
        <f t="shared" si="364"/>
        <v>#DIV/0!</v>
      </c>
      <c r="R1911" s="83">
        <f t="shared" si="365"/>
        <v>4.1666666666666664E-2</v>
      </c>
      <c r="S1911" s="64">
        <f t="shared" si="366"/>
        <v>1</v>
      </c>
      <c r="T1911" s="64">
        <f t="shared" si="367"/>
        <v>1</v>
      </c>
      <c r="U1911" s="149"/>
      <c r="V1911" s="142">
        <f>+IF(M1911&lt;&gt;0,($L1911*(Lister!$F$11+Lister!$F$10*$K1911/1000)+($J1911-$L1911)*Lister!$F$9)*1.05/$M1911/60,0)</f>
        <v>0</v>
      </c>
      <c r="W1911" s="142"/>
      <c r="X1911" s="158">
        <f t="shared" si="361"/>
        <v>0</v>
      </c>
      <c r="Y1911" s="121" t="e">
        <f t="shared" si="359"/>
        <v>#DIV/0!</v>
      </c>
      <c r="Z1911" s="121" t="e">
        <f t="shared" si="360"/>
        <v>#DIV/0!</v>
      </c>
    </row>
    <row r="1912" spans="6:26" x14ac:dyDescent="0.25">
      <c r="F1912" s="57"/>
      <c r="H1912" s="71"/>
      <c r="I1912" s="70"/>
      <c r="N1912" s="64">
        <f t="shared" si="362"/>
        <v>0</v>
      </c>
      <c r="O1912" s="64">
        <f>+J1912/R1912/3600*Lister!$A$3</f>
        <v>0</v>
      </c>
      <c r="P1912" s="65">
        <f t="shared" si="363"/>
        <v>0</v>
      </c>
      <c r="Q1912" s="65" t="e">
        <f t="shared" si="364"/>
        <v>#DIV/0!</v>
      </c>
      <c r="R1912" s="83">
        <f t="shared" si="365"/>
        <v>4.1666666666666664E-2</v>
      </c>
      <c r="S1912" s="64">
        <f t="shared" si="366"/>
        <v>1</v>
      </c>
      <c r="T1912" s="64">
        <f t="shared" si="367"/>
        <v>1</v>
      </c>
      <c r="U1912" s="149"/>
      <c r="V1912" s="142">
        <f>+IF(M1912&lt;&gt;0,($L1912*(Lister!$F$11+Lister!$F$10*$K1912/1000)+($J1912-$L1912)*Lister!$F$9)*1.05/$M1912/60,0)</f>
        <v>0</v>
      </c>
      <c r="W1912" s="142"/>
      <c r="X1912" s="158">
        <f t="shared" si="361"/>
        <v>0</v>
      </c>
      <c r="Y1912" s="121" t="e">
        <f t="shared" si="359"/>
        <v>#DIV/0!</v>
      </c>
      <c r="Z1912" s="121" t="e">
        <f t="shared" si="360"/>
        <v>#DIV/0!</v>
      </c>
    </row>
    <row r="1913" spans="6:26" x14ac:dyDescent="0.25">
      <c r="F1913" s="57"/>
      <c r="H1913" s="71"/>
      <c r="I1913" s="70"/>
      <c r="N1913" s="64">
        <f t="shared" si="362"/>
        <v>0</v>
      </c>
      <c r="O1913" s="64">
        <f>+J1913/R1913/3600*Lister!$A$3</f>
        <v>0</v>
      </c>
      <c r="P1913" s="65">
        <f t="shared" si="363"/>
        <v>0</v>
      </c>
      <c r="Q1913" s="65" t="e">
        <f t="shared" si="364"/>
        <v>#DIV/0!</v>
      </c>
      <c r="R1913" s="83">
        <f t="shared" si="365"/>
        <v>4.1666666666666664E-2</v>
      </c>
      <c r="S1913" s="64">
        <f t="shared" si="366"/>
        <v>1</v>
      </c>
      <c r="T1913" s="64">
        <f t="shared" si="367"/>
        <v>1</v>
      </c>
      <c r="U1913" s="149"/>
      <c r="V1913" s="142">
        <f>+IF(M1913&lt;&gt;0,($L1913*(Lister!$F$11+Lister!$F$10*$K1913/1000)+($J1913-$L1913)*Lister!$F$9)*1.05/$M1913/60,0)</f>
        <v>0</v>
      </c>
      <c r="W1913" s="142"/>
      <c r="X1913" s="158">
        <f t="shared" si="361"/>
        <v>0</v>
      </c>
      <c r="Y1913" s="121" t="e">
        <f t="shared" si="359"/>
        <v>#DIV/0!</v>
      </c>
      <c r="Z1913" s="121" t="e">
        <f t="shared" si="360"/>
        <v>#DIV/0!</v>
      </c>
    </row>
    <row r="1914" spans="6:26" x14ac:dyDescent="0.25">
      <c r="F1914" s="57"/>
      <c r="H1914" s="71"/>
      <c r="I1914" s="70"/>
      <c r="N1914" s="64">
        <f t="shared" si="362"/>
        <v>0</v>
      </c>
      <c r="O1914" s="64">
        <f>+J1914/R1914/3600*Lister!$A$3</f>
        <v>0</v>
      </c>
      <c r="P1914" s="65">
        <f t="shared" si="363"/>
        <v>0</v>
      </c>
      <c r="Q1914" s="65" t="e">
        <f t="shared" si="364"/>
        <v>#DIV/0!</v>
      </c>
      <c r="R1914" s="83">
        <f t="shared" si="365"/>
        <v>4.1666666666666664E-2</v>
      </c>
      <c r="S1914" s="64">
        <f t="shared" si="366"/>
        <v>1</v>
      </c>
      <c r="T1914" s="64">
        <f t="shared" si="367"/>
        <v>1</v>
      </c>
      <c r="U1914" s="149"/>
      <c r="V1914" s="142">
        <f>+IF(M1914&lt;&gt;0,($L1914*(Lister!$F$11+Lister!$F$10*$K1914/1000)+($J1914-$L1914)*Lister!$F$9)*1.05/$M1914/60,0)</f>
        <v>0</v>
      </c>
      <c r="W1914" s="142"/>
      <c r="X1914" s="158">
        <f t="shared" si="361"/>
        <v>0</v>
      </c>
      <c r="Y1914" s="121" t="e">
        <f t="shared" si="359"/>
        <v>#DIV/0!</v>
      </c>
      <c r="Z1914" s="121" t="e">
        <f t="shared" si="360"/>
        <v>#DIV/0!</v>
      </c>
    </row>
    <row r="1915" spans="6:26" x14ac:dyDescent="0.25">
      <c r="F1915" s="57"/>
      <c r="H1915" s="71"/>
      <c r="I1915" s="70"/>
      <c r="N1915" s="64">
        <f t="shared" si="362"/>
        <v>0</v>
      </c>
      <c r="O1915" s="64">
        <f>+J1915/R1915/3600*Lister!$A$3</f>
        <v>0</v>
      </c>
      <c r="P1915" s="65">
        <f t="shared" si="363"/>
        <v>0</v>
      </c>
      <c r="Q1915" s="65" t="e">
        <f t="shared" si="364"/>
        <v>#DIV/0!</v>
      </c>
      <c r="R1915" s="83">
        <f t="shared" si="365"/>
        <v>4.1666666666666664E-2</v>
      </c>
      <c r="S1915" s="64">
        <f t="shared" si="366"/>
        <v>1</v>
      </c>
      <c r="T1915" s="64">
        <f t="shared" si="367"/>
        <v>1</v>
      </c>
      <c r="U1915" s="149"/>
      <c r="V1915" s="142">
        <f>+IF(M1915&lt;&gt;0,($L1915*(Lister!$F$11+Lister!$F$10*$K1915/1000)+($J1915-$L1915)*Lister!$F$9)*1.05/$M1915/60,0)</f>
        <v>0</v>
      </c>
      <c r="W1915" s="142"/>
      <c r="X1915" s="158">
        <f t="shared" si="361"/>
        <v>0</v>
      </c>
      <c r="Y1915" s="121" t="e">
        <f t="shared" si="359"/>
        <v>#DIV/0!</v>
      </c>
      <c r="Z1915" s="121" t="e">
        <f t="shared" si="360"/>
        <v>#DIV/0!</v>
      </c>
    </row>
    <row r="1916" spans="6:26" x14ac:dyDescent="0.25">
      <c r="F1916" s="57"/>
      <c r="H1916" s="71"/>
      <c r="I1916" s="70"/>
      <c r="N1916" s="64">
        <f t="shared" si="362"/>
        <v>0</v>
      </c>
      <c r="O1916" s="64">
        <f>+J1916/R1916/3600*Lister!$A$3</f>
        <v>0</v>
      </c>
      <c r="P1916" s="65">
        <f t="shared" si="363"/>
        <v>0</v>
      </c>
      <c r="Q1916" s="65" t="e">
        <f t="shared" si="364"/>
        <v>#DIV/0!</v>
      </c>
      <c r="R1916" s="83">
        <f t="shared" si="365"/>
        <v>4.1666666666666664E-2</v>
      </c>
      <c r="S1916" s="64">
        <f t="shared" si="366"/>
        <v>1</v>
      </c>
      <c r="T1916" s="64">
        <f t="shared" si="367"/>
        <v>1</v>
      </c>
      <c r="U1916" s="149"/>
      <c r="V1916" s="142">
        <f>+IF(M1916&lt;&gt;0,($L1916*(Lister!$F$11+Lister!$F$10*$K1916/1000)+($J1916-$L1916)*Lister!$F$9)*1.05/$M1916/60,0)</f>
        <v>0</v>
      </c>
      <c r="W1916" s="142"/>
      <c r="X1916" s="158">
        <f t="shared" si="361"/>
        <v>0</v>
      </c>
      <c r="Y1916" s="121" t="e">
        <f t="shared" si="359"/>
        <v>#DIV/0!</v>
      </c>
      <c r="Z1916" s="121" t="e">
        <f t="shared" si="360"/>
        <v>#DIV/0!</v>
      </c>
    </row>
    <row r="1917" spans="6:26" x14ac:dyDescent="0.25">
      <c r="F1917" s="57"/>
      <c r="H1917" s="71"/>
      <c r="I1917" s="70"/>
      <c r="N1917" s="64">
        <f t="shared" si="362"/>
        <v>0</v>
      </c>
      <c r="O1917" s="64">
        <f>+J1917/R1917/3600*Lister!$A$3</f>
        <v>0</v>
      </c>
      <c r="P1917" s="65">
        <f t="shared" si="363"/>
        <v>0</v>
      </c>
      <c r="Q1917" s="65" t="e">
        <f t="shared" si="364"/>
        <v>#DIV/0!</v>
      </c>
      <c r="R1917" s="83">
        <f t="shared" si="365"/>
        <v>4.1666666666666664E-2</v>
      </c>
      <c r="S1917" s="64">
        <f t="shared" si="366"/>
        <v>1</v>
      </c>
      <c r="T1917" s="64">
        <f t="shared" si="367"/>
        <v>1</v>
      </c>
      <c r="U1917" s="149"/>
      <c r="V1917" s="142">
        <f>+IF(M1917&lt;&gt;0,($L1917*(Lister!$F$11+Lister!$F$10*$K1917/1000)+($J1917-$L1917)*Lister!$F$9)*1.05/$M1917/60,0)</f>
        <v>0</v>
      </c>
      <c r="W1917" s="142"/>
      <c r="X1917" s="158">
        <f t="shared" si="361"/>
        <v>0</v>
      </c>
      <c r="Y1917" s="121" t="e">
        <f t="shared" ref="Y1917:Y1980" si="368">+S1917/V1917</f>
        <v>#DIV/0!</v>
      </c>
      <c r="Z1917" s="121" t="e">
        <f t="shared" ref="Z1917:Z1980" si="369">+T1917/X1917</f>
        <v>#DIV/0!</v>
      </c>
    </row>
    <row r="1918" spans="6:26" x14ac:dyDescent="0.25">
      <c r="F1918" s="57"/>
      <c r="H1918" s="71"/>
      <c r="I1918" s="70"/>
      <c r="N1918" s="64">
        <f t="shared" si="362"/>
        <v>0</v>
      </c>
      <c r="O1918" s="64">
        <f>+J1918/R1918/3600*Lister!$A$3</f>
        <v>0</v>
      </c>
      <c r="P1918" s="65">
        <f t="shared" si="363"/>
        <v>0</v>
      </c>
      <c r="Q1918" s="65" t="e">
        <f t="shared" si="364"/>
        <v>#DIV/0!</v>
      </c>
      <c r="R1918" s="83">
        <f t="shared" si="365"/>
        <v>4.1666666666666664E-2</v>
      </c>
      <c r="S1918" s="64">
        <f t="shared" si="366"/>
        <v>1</v>
      </c>
      <c r="T1918" s="64">
        <f t="shared" si="367"/>
        <v>1</v>
      </c>
      <c r="U1918" s="149"/>
      <c r="V1918" s="142">
        <f>+IF(M1918&lt;&gt;0,($L1918*(Lister!$F$11+Lister!$F$10*$K1918/1000)+($J1918-$L1918)*Lister!$F$9)*1.05/$M1918/60,0)</f>
        <v>0</v>
      </c>
      <c r="W1918" s="142"/>
      <c r="X1918" s="158">
        <f t="shared" si="361"/>
        <v>0</v>
      </c>
      <c r="Y1918" s="121" t="e">
        <f t="shared" si="368"/>
        <v>#DIV/0!</v>
      </c>
      <c r="Z1918" s="121" t="e">
        <f t="shared" si="369"/>
        <v>#DIV/0!</v>
      </c>
    </row>
    <row r="1919" spans="6:26" x14ac:dyDescent="0.25">
      <c r="F1919" s="57"/>
      <c r="H1919" s="71"/>
      <c r="I1919" s="70"/>
      <c r="N1919" s="64">
        <f t="shared" si="362"/>
        <v>0</v>
      </c>
      <c r="O1919" s="64">
        <f>+J1919/R1919/3600*Lister!$A$3</f>
        <v>0</v>
      </c>
      <c r="P1919" s="65">
        <f t="shared" si="363"/>
        <v>0</v>
      </c>
      <c r="Q1919" s="65" t="e">
        <f t="shared" si="364"/>
        <v>#DIV/0!</v>
      </c>
      <c r="R1919" s="83">
        <f t="shared" si="365"/>
        <v>4.1666666666666664E-2</v>
      </c>
      <c r="S1919" s="64">
        <f t="shared" si="366"/>
        <v>1</v>
      </c>
      <c r="T1919" s="64">
        <f t="shared" si="367"/>
        <v>1</v>
      </c>
      <c r="U1919" s="149"/>
      <c r="V1919" s="142">
        <f>+IF(M1919&lt;&gt;0,($L1919*(Lister!$F$11+Lister!$F$10*$K1919/1000)+($J1919-$L1919)*Lister!$F$9)*1.05/$M1919/60,0)</f>
        <v>0</v>
      </c>
      <c r="W1919" s="142"/>
      <c r="X1919" s="158">
        <f t="shared" si="361"/>
        <v>0</v>
      </c>
      <c r="Y1919" s="121" t="e">
        <f t="shared" si="368"/>
        <v>#DIV/0!</v>
      </c>
      <c r="Z1919" s="121" t="e">
        <f t="shared" si="369"/>
        <v>#DIV/0!</v>
      </c>
    </row>
    <row r="1920" spans="6:26" x14ac:dyDescent="0.25">
      <c r="F1920" s="57"/>
      <c r="H1920" s="71"/>
      <c r="I1920" s="70"/>
      <c r="N1920" s="64">
        <f t="shared" si="362"/>
        <v>0</v>
      </c>
      <c r="O1920" s="64">
        <f>+J1920/R1920/3600*Lister!$A$3</f>
        <v>0</v>
      </c>
      <c r="P1920" s="65">
        <f t="shared" si="363"/>
        <v>0</v>
      </c>
      <c r="Q1920" s="65" t="e">
        <f t="shared" si="364"/>
        <v>#DIV/0!</v>
      </c>
      <c r="R1920" s="83">
        <f t="shared" si="365"/>
        <v>4.1666666666666664E-2</v>
      </c>
      <c r="S1920" s="64">
        <f t="shared" si="366"/>
        <v>1</v>
      </c>
      <c r="T1920" s="64">
        <f t="shared" si="367"/>
        <v>1</v>
      </c>
      <c r="U1920" s="149"/>
      <c r="V1920" s="142">
        <f>+IF(M1920&lt;&gt;0,($L1920*(Lister!$F$11+Lister!$F$10*$K1920/1000)+($J1920-$L1920)*Lister!$F$9)*1.05/$M1920/60,0)</f>
        <v>0</v>
      </c>
      <c r="W1920" s="142"/>
      <c r="X1920" s="158">
        <f t="shared" si="361"/>
        <v>0</v>
      </c>
      <c r="Y1920" s="121" t="e">
        <f t="shared" si="368"/>
        <v>#DIV/0!</v>
      </c>
      <c r="Z1920" s="121" t="e">
        <f t="shared" si="369"/>
        <v>#DIV/0!</v>
      </c>
    </row>
    <row r="1921" spans="6:26" x14ac:dyDescent="0.25">
      <c r="F1921" s="57"/>
      <c r="H1921" s="71"/>
      <c r="I1921" s="70"/>
      <c r="N1921" s="64">
        <f t="shared" si="362"/>
        <v>0</v>
      </c>
      <c r="O1921" s="64">
        <f>+J1921/R1921/3600*Lister!$A$3</f>
        <v>0</v>
      </c>
      <c r="P1921" s="65">
        <f t="shared" si="363"/>
        <v>0</v>
      </c>
      <c r="Q1921" s="65" t="e">
        <f t="shared" si="364"/>
        <v>#DIV/0!</v>
      </c>
      <c r="R1921" s="83">
        <f t="shared" si="365"/>
        <v>4.1666666666666664E-2</v>
      </c>
      <c r="S1921" s="64">
        <f t="shared" si="366"/>
        <v>1</v>
      </c>
      <c r="T1921" s="64">
        <f t="shared" si="367"/>
        <v>1</v>
      </c>
      <c r="U1921" s="149"/>
      <c r="V1921" s="142">
        <f>+IF(M1921&lt;&gt;0,($L1921*(Lister!$F$11+Lister!$F$10*$K1921/1000)+($J1921-$L1921)*Lister!$F$9)*1.05/$M1921/60,0)</f>
        <v>0</v>
      </c>
      <c r="W1921" s="142"/>
      <c r="X1921" s="158">
        <f t="shared" si="361"/>
        <v>0</v>
      </c>
      <c r="Y1921" s="121" t="e">
        <f t="shared" si="368"/>
        <v>#DIV/0!</v>
      </c>
      <c r="Z1921" s="121" t="e">
        <f t="shared" si="369"/>
        <v>#DIV/0!</v>
      </c>
    </row>
    <row r="1922" spans="6:26" x14ac:dyDescent="0.25">
      <c r="F1922" s="57"/>
      <c r="H1922" s="71"/>
      <c r="I1922" s="70"/>
      <c r="N1922" s="64">
        <f t="shared" si="362"/>
        <v>0</v>
      </c>
      <c r="O1922" s="64">
        <f>+J1922/R1922/3600*Lister!$A$3</f>
        <v>0</v>
      </c>
      <c r="P1922" s="65">
        <f t="shared" si="363"/>
        <v>0</v>
      </c>
      <c r="Q1922" s="65" t="e">
        <f t="shared" si="364"/>
        <v>#DIV/0!</v>
      </c>
      <c r="R1922" s="83">
        <f t="shared" si="365"/>
        <v>4.1666666666666664E-2</v>
      </c>
      <c r="S1922" s="64">
        <f t="shared" si="366"/>
        <v>1</v>
      </c>
      <c r="T1922" s="64">
        <f t="shared" si="367"/>
        <v>1</v>
      </c>
      <c r="U1922" s="149"/>
      <c r="V1922" s="142">
        <f>+IF(M1922&lt;&gt;0,($L1922*(Lister!$F$11+Lister!$F$10*$K1922/1000)+($J1922-$L1922)*Lister!$F$9)*1.05/$M1922/60,0)</f>
        <v>0</v>
      </c>
      <c r="W1922" s="142"/>
      <c r="X1922" s="158">
        <f t="shared" si="361"/>
        <v>0</v>
      </c>
      <c r="Y1922" s="121" t="e">
        <f t="shared" si="368"/>
        <v>#DIV/0!</v>
      </c>
      <c r="Z1922" s="121" t="e">
        <f t="shared" si="369"/>
        <v>#DIV/0!</v>
      </c>
    </row>
    <row r="1923" spans="6:26" x14ac:dyDescent="0.25">
      <c r="F1923" s="57"/>
      <c r="H1923" s="71"/>
      <c r="I1923" s="70"/>
      <c r="N1923" s="64">
        <f t="shared" si="362"/>
        <v>0</v>
      </c>
      <c r="O1923" s="64">
        <f>+J1923/R1923/3600*Lister!$A$3</f>
        <v>0</v>
      </c>
      <c r="P1923" s="65">
        <f t="shared" si="363"/>
        <v>0</v>
      </c>
      <c r="Q1923" s="65" t="e">
        <f t="shared" si="364"/>
        <v>#DIV/0!</v>
      </c>
      <c r="R1923" s="83">
        <f t="shared" si="365"/>
        <v>4.1666666666666664E-2</v>
      </c>
      <c r="S1923" s="64">
        <f t="shared" si="366"/>
        <v>1</v>
      </c>
      <c r="T1923" s="64">
        <f t="shared" si="367"/>
        <v>1</v>
      </c>
      <c r="U1923" s="149"/>
      <c r="V1923" s="142">
        <f>+IF(M1923&lt;&gt;0,($L1923*(Lister!$F$11+Lister!$F$10*$K1923/1000)+($J1923-$L1923)*Lister!$F$9)*1.05/$M1923/60,0)</f>
        <v>0</v>
      </c>
      <c r="W1923" s="142"/>
      <c r="X1923" s="158">
        <f t="shared" si="361"/>
        <v>0</v>
      </c>
      <c r="Y1923" s="121" t="e">
        <f t="shared" si="368"/>
        <v>#DIV/0!</v>
      </c>
      <c r="Z1923" s="121" t="e">
        <f t="shared" si="369"/>
        <v>#DIV/0!</v>
      </c>
    </row>
    <row r="1924" spans="6:26" x14ac:dyDescent="0.25">
      <c r="F1924" s="57"/>
      <c r="H1924" s="71"/>
      <c r="I1924" s="70"/>
      <c r="N1924" s="64">
        <f t="shared" si="362"/>
        <v>0</v>
      </c>
      <c r="O1924" s="64">
        <f>+J1924/R1924/3600*Lister!$A$3</f>
        <v>0</v>
      </c>
      <c r="P1924" s="65">
        <f t="shared" si="363"/>
        <v>0</v>
      </c>
      <c r="Q1924" s="65" t="e">
        <f t="shared" si="364"/>
        <v>#DIV/0!</v>
      </c>
      <c r="R1924" s="83">
        <f t="shared" si="365"/>
        <v>4.1666666666666664E-2</v>
      </c>
      <c r="S1924" s="64">
        <f t="shared" si="366"/>
        <v>1</v>
      </c>
      <c r="T1924" s="64">
        <f t="shared" si="367"/>
        <v>1</v>
      </c>
      <c r="U1924" s="149"/>
      <c r="V1924" s="142">
        <f>+IF(M1924&lt;&gt;0,($L1924*(Lister!$F$11+Lister!$F$10*$K1924/1000)+($J1924-$L1924)*Lister!$F$9)*1.05/$M1924/60,0)</f>
        <v>0</v>
      </c>
      <c r="W1924" s="142"/>
      <c r="X1924" s="158">
        <f t="shared" si="361"/>
        <v>0</v>
      </c>
      <c r="Y1924" s="121" t="e">
        <f t="shared" si="368"/>
        <v>#DIV/0!</v>
      </c>
      <c r="Z1924" s="121" t="e">
        <f t="shared" si="369"/>
        <v>#DIV/0!</v>
      </c>
    </row>
    <row r="1925" spans="6:26" x14ac:dyDescent="0.25">
      <c r="F1925" s="57"/>
      <c r="H1925" s="71"/>
      <c r="I1925" s="70"/>
      <c r="N1925" s="64">
        <f t="shared" si="362"/>
        <v>0</v>
      </c>
      <c r="O1925" s="64">
        <f>+J1925/R1925/3600*Lister!$A$3</f>
        <v>0</v>
      </c>
      <c r="P1925" s="65">
        <f t="shared" si="363"/>
        <v>0</v>
      </c>
      <c r="Q1925" s="65" t="e">
        <f t="shared" si="364"/>
        <v>#DIV/0!</v>
      </c>
      <c r="R1925" s="83">
        <f t="shared" si="365"/>
        <v>4.1666666666666664E-2</v>
      </c>
      <c r="S1925" s="64">
        <f t="shared" si="366"/>
        <v>1</v>
      </c>
      <c r="T1925" s="64">
        <f t="shared" si="367"/>
        <v>1</v>
      </c>
      <c r="U1925" s="149"/>
      <c r="V1925" s="142">
        <f>+IF(M1925&lt;&gt;0,($L1925*(Lister!$F$11+Lister!$F$10*$K1925/1000)+($J1925-$L1925)*Lister!$F$9)*1.05/$M1925/60,0)</f>
        <v>0</v>
      </c>
      <c r="W1925" s="142"/>
      <c r="X1925" s="158">
        <f t="shared" si="361"/>
        <v>0</v>
      </c>
      <c r="Y1925" s="121" t="e">
        <f t="shared" si="368"/>
        <v>#DIV/0!</v>
      </c>
      <c r="Z1925" s="121" t="e">
        <f t="shared" si="369"/>
        <v>#DIV/0!</v>
      </c>
    </row>
    <row r="1926" spans="6:26" x14ac:dyDescent="0.25">
      <c r="F1926" s="57"/>
      <c r="H1926" s="71"/>
      <c r="I1926" s="70"/>
      <c r="N1926" s="64">
        <f t="shared" si="362"/>
        <v>0</v>
      </c>
      <c r="O1926" s="64">
        <f>+J1926/R1926/3600*Lister!$A$3</f>
        <v>0</v>
      </c>
      <c r="P1926" s="65">
        <f t="shared" si="363"/>
        <v>0</v>
      </c>
      <c r="Q1926" s="65" t="e">
        <f t="shared" si="364"/>
        <v>#DIV/0!</v>
      </c>
      <c r="R1926" s="83">
        <f t="shared" si="365"/>
        <v>4.1666666666666664E-2</v>
      </c>
      <c r="S1926" s="64">
        <f t="shared" si="366"/>
        <v>1</v>
      </c>
      <c r="T1926" s="64">
        <f t="shared" si="367"/>
        <v>1</v>
      </c>
      <c r="U1926" s="149"/>
      <c r="V1926" s="142">
        <f>+IF(M1926&lt;&gt;0,($L1926*(Lister!$F$11+Lister!$F$10*$K1926/1000)+($J1926-$L1926)*Lister!$F$9)*1.05/$M1926/60,0)</f>
        <v>0</v>
      </c>
      <c r="W1926" s="142"/>
      <c r="X1926" s="158">
        <f t="shared" ref="X1926:X1989" si="370">+V1926/60</f>
        <v>0</v>
      </c>
      <c r="Y1926" s="121" t="e">
        <f t="shared" si="368"/>
        <v>#DIV/0!</v>
      </c>
      <c r="Z1926" s="121" t="e">
        <f t="shared" si="369"/>
        <v>#DIV/0!</v>
      </c>
    </row>
    <row r="1927" spans="6:26" x14ac:dyDescent="0.25">
      <c r="F1927" s="57"/>
      <c r="H1927" s="71"/>
      <c r="I1927" s="70"/>
      <c r="N1927" s="64">
        <f t="shared" ref="N1927:N1990" si="371">J1927*K1927/1000</f>
        <v>0</v>
      </c>
      <c r="O1927" s="64">
        <f>+J1927/R1927/3600*Lister!$A$3</f>
        <v>0</v>
      </c>
      <c r="P1927" s="65">
        <f t="shared" ref="P1927:P1990" si="372">K1927*O1927/1000</f>
        <v>0</v>
      </c>
      <c r="Q1927" s="65" t="e">
        <f t="shared" ref="Q1927:Q1990" si="373">+M1927/O1927</f>
        <v>#DIV/0!</v>
      </c>
      <c r="R1927" s="83">
        <f t="shared" ref="R1927:R1990" si="374">+(H1927-G1927+1)/24</f>
        <v>4.1666666666666664E-2</v>
      </c>
      <c r="S1927" s="64">
        <f t="shared" ref="S1927:S1990" si="375">+(I1927-G1927+1)</f>
        <v>1</v>
      </c>
      <c r="T1927" s="64">
        <f t="shared" ref="T1927:T1990" si="376">+(I1927-G1927+1)/(H1927-G1927+1)</f>
        <v>1</v>
      </c>
      <c r="U1927" s="149"/>
      <c r="V1927" s="142">
        <f>+IF(M1927&lt;&gt;0,($L1927*(Lister!$F$11+Lister!$F$10*$K1927/1000)+($J1927-$L1927)*Lister!$F$9)*1.05/$M1927/60,0)</f>
        <v>0</v>
      </c>
      <c r="W1927" s="142"/>
      <c r="X1927" s="158">
        <f t="shared" si="370"/>
        <v>0</v>
      </c>
      <c r="Y1927" s="121" t="e">
        <f t="shared" si="368"/>
        <v>#DIV/0!</v>
      </c>
      <c r="Z1927" s="121" t="e">
        <f t="shared" si="369"/>
        <v>#DIV/0!</v>
      </c>
    </row>
    <row r="1928" spans="6:26" x14ac:dyDescent="0.25">
      <c r="F1928" s="57"/>
      <c r="H1928" s="71"/>
      <c r="I1928" s="70"/>
      <c r="N1928" s="64">
        <f t="shared" si="371"/>
        <v>0</v>
      </c>
      <c r="O1928" s="64">
        <f>+J1928/R1928/3600*Lister!$A$3</f>
        <v>0</v>
      </c>
      <c r="P1928" s="65">
        <f t="shared" si="372"/>
        <v>0</v>
      </c>
      <c r="Q1928" s="65" t="e">
        <f t="shared" si="373"/>
        <v>#DIV/0!</v>
      </c>
      <c r="R1928" s="83">
        <f t="shared" si="374"/>
        <v>4.1666666666666664E-2</v>
      </c>
      <c r="S1928" s="64">
        <f t="shared" si="375"/>
        <v>1</v>
      </c>
      <c r="T1928" s="64">
        <f t="shared" si="376"/>
        <v>1</v>
      </c>
      <c r="U1928" s="149"/>
      <c r="V1928" s="142">
        <f>+IF(M1928&lt;&gt;0,($L1928*(Lister!$F$11+Lister!$F$10*$K1928/1000)+($J1928-$L1928)*Lister!$F$9)*1.05/$M1928/60,0)</f>
        <v>0</v>
      </c>
      <c r="W1928" s="142"/>
      <c r="X1928" s="158">
        <f t="shared" si="370"/>
        <v>0</v>
      </c>
      <c r="Y1928" s="121" t="e">
        <f t="shared" si="368"/>
        <v>#DIV/0!</v>
      </c>
      <c r="Z1928" s="121" t="e">
        <f t="shared" si="369"/>
        <v>#DIV/0!</v>
      </c>
    </row>
    <row r="1929" spans="6:26" x14ac:dyDescent="0.25">
      <c r="F1929" s="57"/>
      <c r="H1929" s="71"/>
      <c r="I1929" s="70"/>
      <c r="N1929" s="64">
        <f t="shared" si="371"/>
        <v>0</v>
      </c>
      <c r="O1929" s="64">
        <f>+J1929/R1929/3600*Lister!$A$3</f>
        <v>0</v>
      </c>
      <c r="P1929" s="65">
        <f t="shared" si="372"/>
        <v>0</v>
      </c>
      <c r="Q1929" s="65" t="e">
        <f t="shared" si="373"/>
        <v>#DIV/0!</v>
      </c>
      <c r="R1929" s="83">
        <f t="shared" si="374"/>
        <v>4.1666666666666664E-2</v>
      </c>
      <c r="S1929" s="64">
        <f t="shared" si="375"/>
        <v>1</v>
      </c>
      <c r="T1929" s="64">
        <f t="shared" si="376"/>
        <v>1</v>
      </c>
      <c r="U1929" s="149"/>
      <c r="V1929" s="142">
        <f>+IF(M1929&lt;&gt;0,($L1929*(Lister!$F$11+Lister!$F$10*$K1929/1000)+($J1929-$L1929)*Lister!$F$9)*1.05/$M1929/60,0)</f>
        <v>0</v>
      </c>
      <c r="W1929" s="142"/>
      <c r="X1929" s="158">
        <f t="shared" si="370"/>
        <v>0</v>
      </c>
      <c r="Y1929" s="121" t="e">
        <f t="shared" si="368"/>
        <v>#DIV/0!</v>
      </c>
      <c r="Z1929" s="121" t="e">
        <f t="shared" si="369"/>
        <v>#DIV/0!</v>
      </c>
    </row>
    <row r="1930" spans="6:26" x14ac:dyDescent="0.25">
      <c r="F1930" s="57"/>
      <c r="H1930" s="71"/>
      <c r="I1930" s="70"/>
      <c r="N1930" s="64">
        <f t="shared" si="371"/>
        <v>0</v>
      </c>
      <c r="O1930" s="64">
        <f>+J1930/R1930/3600*Lister!$A$3</f>
        <v>0</v>
      </c>
      <c r="P1930" s="65">
        <f t="shared" si="372"/>
        <v>0</v>
      </c>
      <c r="Q1930" s="65" t="e">
        <f t="shared" si="373"/>
        <v>#DIV/0!</v>
      </c>
      <c r="R1930" s="83">
        <f t="shared" si="374"/>
        <v>4.1666666666666664E-2</v>
      </c>
      <c r="S1930" s="64">
        <f t="shared" si="375"/>
        <v>1</v>
      </c>
      <c r="T1930" s="64">
        <f t="shared" si="376"/>
        <v>1</v>
      </c>
      <c r="U1930" s="149"/>
      <c r="V1930" s="142">
        <f>+IF(M1930&lt;&gt;0,($L1930*(Lister!$F$11+Lister!$F$10*$K1930/1000)+($J1930-$L1930)*Lister!$F$9)*1.05/$M1930/60,0)</f>
        <v>0</v>
      </c>
      <c r="W1930" s="142"/>
      <c r="X1930" s="158">
        <f t="shared" si="370"/>
        <v>0</v>
      </c>
      <c r="Y1930" s="121" t="e">
        <f t="shared" si="368"/>
        <v>#DIV/0!</v>
      </c>
      <c r="Z1930" s="121" t="e">
        <f t="shared" si="369"/>
        <v>#DIV/0!</v>
      </c>
    </row>
    <row r="1931" spans="6:26" x14ac:dyDescent="0.25">
      <c r="F1931" s="57"/>
      <c r="H1931" s="71"/>
      <c r="I1931" s="70"/>
      <c r="N1931" s="64">
        <f t="shared" si="371"/>
        <v>0</v>
      </c>
      <c r="O1931" s="64">
        <f>+J1931/R1931/3600*Lister!$A$3</f>
        <v>0</v>
      </c>
      <c r="P1931" s="65">
        <f t="shared" si="372"/>
        <v>0</v>
      </c>
      <c r="Q1931" s="65" t="e">
        <f t="shared" si="373"/>
        <v>#DIV/0!</v>
      </c>
      <c r="R1931" s="83">
        <f t="shared" si="374"/>
        <v>4.1666666666666664E-2</v>
      </c>
      <c r="S1931" s="64">
        <f t="shared" si="375"/>
        <v>1</v>
      </c>
      <c r="T1931" s="64">
        <f t="shared" si="376"/>
        <v>1</v>
      </c>
      <c r="U1931" s="149"/>
      <c r="V1931" s="142">
        <f>+IF(M1931&lt;&gt;0,($L1931*(Lister!$F$11+Lister!$F$10*$K1931/1000)+($J1931-$L1931)*Lister!$F$9)*1.05/$M1931/60,0)</f>
        <v>0</v>
      </c>
      <c r="W1931" s="142"/>
      <c r="X1931" s="158">
        <f t="shared" si="370"/>
        <v>0</v>
      </c>
      <c r="Y1931" s="121" t="e">
        <f t="shared" si="368"/>
        <v>#DIV/0!</v>
      </c>
      <c r="Z1931" s="121" t="e">
        <f t="shared" si="369"/>
        <v>#DIV/0!</v>
      </c>
    </row>
    <row r="1932" spans="6:26" x14ac:dyDescent="0.25">
      <c r="F1932" s="57"/>
      <c r="H1932" s="71"/>
      <c r="I1932" s="70"/>
      <c r="N1932" s="64">
        <f t="shared" si="371"/>
        <v>0</v>
      </c>
      <c r="O1932" s="64">
        <f>+J1932/R1932/3600*Lister!$A$3</f>
        <v>0</v>
      </c>
      <c r="P1932" s="65">
        <f t="shared" si="372"/>
        <v>0</v>
      </c>
      <c r="Q1932" s="65" t="e">
        <f t="shared" si="373"/>
        <v>#DIV/0!</v>
      </c>
      <c r="R1932" s="83">
        <f t="shared" si="374"/>
        <v>4.1666666666666664E-2</v>
      </c>
      <c r="S1932" s="64">
        <f t="shared" si="375"/>
        <v>1</v>
      </c>
      <c r="T1932" s="64">
        <f t="shared" si="376"/>
        <v>1</v>
      </c>
      <c r="U1932" s="149"/>
      <c r="V1932" s="142">
        <f>+IF(M1932&lt;&gt;0,($L1932*(Lister!$F$11+Lister!$F$10*$K1932/1000)+($J1932-$L1932)*Lister!$F$9)*1.05/$M1932/60,0)</f>
        <v>0</v>
      </c>
      <c r="W1932" s="142"/>
      <c r="X1932" s="158">
        <f t="shared" si="370"/>
        <v>0</v>
      </c>
      <c r="Y1932" s="121" t="e">
        <f t="shared" si="368"/>
        <v>#DIV/0!</v>
      </c>
      <c r="Z1932" s="121" t="e">
        <f t="shared" si="369"/>
        <v>#DIV/0!</v>
      </c>
    </row>
    <row r="1933" spans="6:26" x14ac:dyDescent="0.25">
      <c r="F1933" s="57"/>
      <c r="H1933" s="71"/>
      <c r="I1933" s="70"/>
      <c r="N1933" s="64">
        <f t="shared" si="371"/>
        <v>0</v>
      </c>
      <c r="O1933" s="64">
        <f>+J1933/R1933/3600*Lister!$A$3</f>
        <v>0</v>
      </c>
      <c r="P1933" s="65">
        <f t="shared" si="372"/>
        <v>0</v>
      </c>
      <c r="Q1933" s="65" t="e">
        <f t="shared" si="373"/>
        <v>#DIV/0!</v>
      </c>
      <c r="R1933" s="83">
        <f t="shared" si="374"/>
        <v>4.1666666666666664E-2</v>
      </c>
      <c r="S1933" s="64">
        <f t="shared" si="375"/>
        <v>1</v>
      </c>
      <c r="T1933" s="64">
        <f t="shared" si="376"/>
        <v>1</v>
      </c>
      <c r="U1933" s="149"/>
      <c r="V1933" s="142">
        <f>+IF(M1933&lt;&gt;0,($L1933*(Lister!$F$11+Lister!$F$10*$K1933/1000)+($J1933-$L1933)*Lister!$F$9)*1.05/$M1933/60,0)</f>
        <v>0</v>
      </c>
      <c r="W1933" s="142"/>
      <c r="X1933" s="158">
        <f t="shared" si="370"/>
        <v>0</v>
      </c>
      <c r="Y1933" s="121" t="e">
        <f t="shared" si="368"/>
        <v>#DIV/0!</v>
      </c>
      <c r="Z1933" s="121" t="e">
        <f t="shared" si="369"/>
        <v>#DIV/0!</v>
      </c>
    </row>
    <row r="1934" spans="6:26" x14ac:dyDescent="0.25">
      <c r="F1934" s="57"/>
      <c r="H1934" s="71"/>
      <c r="I1934" s="70"/>
      <c r="N1934" s="64">
        <f t="shared" si="371"/>
        <v>0</v>
      </c>
      <c r="O1934" s="64">
        <f>+J1934/R1934/3600*Lister!$A$3</f>
        <v>0</v>
      </c>
      <c r="P1934" s="65">
        <f t="shared" si="372"/>
        <v>0</v>
      </c>
      <c r="Q1934" s="65" t="e">
        <f t="shared" si="373"/>
        <v>#DIV/0!</v>
      </c>
      <c r="R1934" s="83">
        <f t="shared" si="374"/>
        <v>4.1666666666666664E-2</v>
      </c>
      <c r="S1934" s="64">
        <f t="shared" si="375"/>
        <v>1</v>
      </c>
      <c r="T1934" s="64">
        <f t="shared" si="376"/>
        <v>1</v>
      </c>
      <c r="U1934" s="149"/>
      <c r="V1934" s="142">
        <f>+IF(M1934&lt;&gt;0,($L1934*(Lister!$F$11+Lister!$F$10*$K1934/1000)+($J1934-$L1934)*Lister!$F$9)*1.05/$M1934/60,0)</f>
        <v>0</v>
      </c>
      <c r="W1934" s="142"/>
      <c r="X1934" s="158">
        <f t="shared" si="370"/>
        <v>0</v>
      </c>
      <c r="Y1934" s="121" t="e">
        <f t="shared" si="368"/>
        <v>#DIV/0!</v>
      </c>
      <c r="Z1934" s="121" t="e">
        <f t="shared" si="369"/>
        <v>#DIV/0!</v>
      </c>
    </row>
    <row r="1935" spans="6:26" x14ac:dyDescent="0.25">
      <c r="F1935" s="57"/>
      <c r="H1935" s="71"/>
      <c r="I1935" s="70"/>
      <c r="N1935" s="64">
        <f t="shared" si="371"/>
        <v>0</v>
      </c>
      <c r="O1935" s="64">
        <f>+J1935/R1935/3600*Lister!$A$3</f>
        <v>0</v>
      </c>
      <c r="P1935" s="65">
        <f t="shared" si="372"/>
        <v>0</v>
      </c>
      <c r="Q1935" s="65" t="e">
        <f t="shared" si="373"/>
        <v>#DIV/0!</v>
      </c>
      <c r="R1935" s="83">
        <f t="shared" si="374"/>
        <v>4.1666666666666664E-2</v>
      </c>
      <c r="S1935" s="64">
        <f t="shared" si="375"/>
        <v>1</v>
      </c>
      <c r="T1935" s="64">
        <f t="shared" si="376"/>
        <v>1</v>
      </c>
      <c r="U1935" s="149"/>
      <c r="V1935" s="142">
        <f>+IF(M1935&lt;&gt;0,($L1935*(Lister!$F$11+Lister!$F$10*$K1935/1000)+($J1935-$L1935)*Lister!$F$9)*1.05/$M1935/60,0)</f>
        <v>0</v>
      </c>
      <c r="W1935" s="142"/>
      <c r="X1935" s="158">
        <f t="shared" si="370"/>
        <v>0</v>
      </c>
      <c r="Y1935" s="121" t="e">
        <f t="shared" si="368"/>
        <v>#DIV/0!</v>
      </c>
      <c r="Z1935" s="121" t="e">
        <f t="shared" si="369"/>
        <v>#DIV/0!</v>
      </c>
    </row>
    <row r="1936" spans="6:26" x14ac:dyDescent="0.25">
      <c r="F1936" s="57"/>
      <c r="H1936" s="71"/>
      <c r="I1936" s="70"/>
      <c r="N1936" s="64">
        <f t="shared" si="371"/>
        <v>0</v>
      </c>
      <c r="O1936" s="64">
        <f>+J1936/R1936/3600*Lister!$A$3</f>
        <v>0</v>
      </c>
      <c r="P1936" s="65">
        <f t="shared" si="372"/>
        <v>0</v>
      </c>
      <c r="Q1936" s="65" t="e">
        <f t="shared" si="373"/>
        <v>#DIV/0!</v>
      </c>
      <c r="R1936" s="83">
        <f t="shared" si="374"/>
        <v>4.1666666666666664E-2</v>
      </c>
      <c r="S1936" s="64">
        <f t="shared" si="375"/>
        <v>1</v>
      </c>
      <c r="T1936" s="64">
        <f t="shared" si="376"/>
        <v>1</v>
      </c>
      <c r="U1936" s="149"/>
      <c r="V1936" s="142">
        <f>+IF(M1936&lt;&gt;0,($L1936*(Lister!$F$11+Lister!$F$10*$K1936/1000)+($J1936-$L1936)*Lister!$F$9)*1.05/$M1936/60,0)</f>
        <v>0</v>
      </c>
      <c r="W1936" s="142"/>
      <c r="X1936" s="158">
        <f t="shared" si="370"/>
        <v>0</v>
      </c>
      <c r="Y1936" s="121" t="e">
        <f t="shared" si="368"/>
        <v>#DIV/0!</v>
      </c>
      <c r="Z1936" s="121" t="e">
        <f t="shared" si="369"/>
        <v>#DIV/0!</v>
      </c>
    </row>
    <row r="1937" spans="6:26" x14ac:dyDescent="0.25">
      <c r="F1937" s="57"/>
      <c r="H1937" s="71"/>
      <c r="I1937" s="70"/>
      <c r="N1937" s="64">
        <f t="shared" si="371"/>
        <v>0</v>
      </c>
      <c r="O1937" s="64">
        <f>+J1937/R1937/3600*Lister!$A$3</f>
        <v>0</v>
      </c>
      <c r="P1937" s="65">
        <f t="shared" si="372"/>
        <v>0</v>
      </c>
      <c r="Q1937" s="65" t="e">
        <f t="shared" si="373"/>
        <v>#DIV/0!</v>
      </c>
      <c r="R1937" s="83">
        <f t="shared" si="374"/>
        <v>4.1666666666666664E-2</v>
      </c>
      <c r="S1937" s="64">
        <f t="shared" si="375"/>
        <v>1</v>
      </c>
      <c r="T1937" s="64">
        <f t="shared" si="376"/>
        <v>1</v>
      </c>
      <c r="U1937" s="149"/>
      <c r="V1937" s="142">
        <f>+IF(M1937&lt;&gt;0,($L1937*(Lister!$F$11+Lister!$F$10*$K1937/1000)+($J1937-$L1937)*Lister!$F$9)*1.05/$M1937/60,0)</f>
        <v>0</v>
      </c>
      <c r="W1937" s="142"/>
      <c r="X1937" s="158">
        <f t="shared" si="370"/>
        <v>0</v>
      </c>
      <c r="Y1937" s="121" t="e">
        <f t="shared" si="368"/>
        <v>#DIV/0!</v>
      </c>
      <c r="Z1937" s="121" t="e">
        <f t="shared" si="369"/>
        <v>#DIV/0!</v>
      </c>
    </row>
    <row r="1938" spans="6:26" x14ac:dyDescent="0.25">
      <c r="F1938" s="57"/>
      <c r="H1938" s="71"/>
      <c r="I1938" s="70"/>
      <c r="N1938" s="64">
        <f t="shared" si="371"/>
        <v>0</v>
      </c>
      <c r="O1938" s="64">
        <f>+J1938/R1938/3600*Lister!$A$3</f>
        <v>0</v>
      </c>
      <c r="P1938" s="65">
        <f t="shared" si="372"/>
        <v>0</v>
      </c>
      <c r="Q1938" s="65" t="e">
        <f t="shared" si="373"/>
        <v>#DIV/0!</v>
      </c>
      <c r="R1938" s="83">
        <f t="shared" si="374"/>
        <v>4.1666666666666664E-2</v>
      </c>
      <c r="S1938" s="64">
        <f t="shared" si="375"/>
        <v>1</v>
      </c>
      <c r="T1938" s="64">
        <f t="shared" si="376"/>
        <v>1</v>
      </c>
      <c r="U1938" s="149"/>
      <c r="V1938" s="142">
        <f>+IF(M1938&lt;&gt;0,($L1938*(Lister!$F$11+Lister!$F$10*$K1938/1000)+($J1938-$L1938)*Lister!$F$9)*1.05/$M1938/60,0)</f>
        <v>0</v>
      </c>
      <c r="W1938" s="142"/>
      <c r="X1938" s="158">
        <f t="shared" si="370"/>
        <v>0</v>
      </c>
      <c r="Y1938" s="121" t="e">
        <f t="shared" si="368"/>
        <v>#DIV/0!</v>
      </c>
      <c r="Z1938" s="121" t="e">
        <f t="shared" si="369"/>
        <v>#DIV/0!</v>
      </c>
    </row>
    <row r="1939" spans="6:26" x14ac:dyDescent="0.25">
      <c r="F1939" s="57"/>
      <c r="H1939" s="71"/>
      <c r="I1939" s="70"/>
      <c r="N1939" s="64">
        <f t="shared" si="371"/>
        <v>0</v>
      </c>
      <c r="O1939" s="64">
        <f>+J1939/R1939/3600*Lister!$A$3</f>
        <v>0</v>
      </c>
      <c r="P1939" s="65">
        <f t="shared" si="372"/>
        <v>0</v>
      </c>
      <c r="Q1939" s="65" t="e">
        <f t="shared" si="373"/>
        <v>#DIV/0!</v>
      </c>
      <c r="R1939" s="83">
        <f t="shared" si="374"/>
        <v>4.1666666666666664E-2</v>
      </c>
      <c r="S1939" s="64">
        <f t="shared" si="375"/>
        <v>1</v>
      </c>
      <c r="T1939" s="64">
        <f t="shared" si="376"/>
        <v>1</v>
      </c>
      <c r="U1939" s="149"/>
      <c r="V1939" s="142">
        <f>+IF(M1939&lt;&gt;0,($L1939*(Lister!$F$11+Lister!$F$10*$K1939/1000)+($J1939-$L1939)*Lister!$F$9)*1.05/$M1939/60,0)</f>
        <v>0</v>
      </c>
      <c r="W1939" s="142"/>
      <c r="X1939" s="158">
        <f t="shared" si="370"/>
        <v>0</v>
      </c>
      <c r="Y1939" s="121" t="e">
        <f t="shared" si="368"/>
        <v>#DIV/0!</v>
      </c>
      <c r="Z1939" s="121" t="e">
        <f t="shared" si="369"/>
        <v>#DIV/0!</v>
      </c>
    </row>
    <row r="1940" spans="6:26" x14ac:dyDescent="0.25">
      <c r="F1940" s="57"/>
      <c r="H1940" s="71"/>
      <c r="I1940" s="70"/>
      <c r="N1940" s="64">
        <f t="shared" si="371"/>
        <v>0</v>
      </c>
      <c r="O1940" s="64">
        <f>+J1940/R1940/3600*Lister!$A$3</f>
        <v>0</v>
      </c>
      <c r="P1940" s="65">
        <f t="shared" si="372"/>
        <v>0</v>
      </c>
      <c r="Q1940" s="65" t="e">
        <f t="shared" si="373"/>
        <v>#DIV/0!</v>
      </c>
      <c r="R1940" s="83">
        <f t="shared" si="374"/>
        <v>4.1666666666666664E-2</v>
      </c>
      <c r="S1940" s="64">
        <f t="shared" si="375"/>
        <v>1</v>
      </c>
      <c r="T1940" s="64">
        <f t="shared" si="376"/>
        <v>1</v>
      </c>
      <c r="U1940" s="149"/>
      <c r="V1940" s="142">
        <f>+IF(M1940&lt;&gt;0,($L1940*(Lister!$F$11+Lister!$F$10*$K1940/1000)+($J1940-$L1940)*Lister!$F$9)*1.05/$M1940/60,0)</f>
        <v>0</v>
      </c>
      <c r="W1940" s="142"/>
      <c r="X1940" s="158">
        <f t="shared" si="370"/>
        <v>0</v>
      </c>
      <c r="Y1940" s="121" t="e">
        <f t="shared" si="368"/>
        <v>#DIV/0!</v>
      </c>
      <c r="Z1940" s="121" t="e">
        <f t="shared" si="369"/>
        <v>#DIV/0!</v>
      </c>
    </row>
    <row r="1941" spans="6:26" x14ac:dyDescent="0.25">
      <c r="F1941" s="57"/>
      <c r="H1941" s="71"/>
      <c r="I1941" s="70"/>
      <c r="N1941" s="64">
        <f t="shared" si="371"/>
        <v>0</v>
      </c>
      <c r="O1941" s="64">
        <f>+J1941/R1941/3600*Lister!$A$3</f>
        <v>0</v>
      </c>
      <c r="P1941" s="65">
        <f t="shared" si="372"/>
        <v>0</v>
      </c>
      <c r="Q1941" s="65" t="e">
        <f t="shared" si="373"/>
        <v>#DIV/0!</v>
      </c>
      <c r="R1941" s="83">
        <f t="shared" si="374"/>
        <v>4.1666666666666664E-2</v>
      </c>
      <c r="S1941" s="64">
        <f t="shared" si="375"/>
        <v>1</v>
      </c>
      <c r="T1941" s="64">
        <f t="shared" si="376"/>
        <v>1</v>
      </c>
      <c r="U1941" s="149"/>
      <c r="V1941" s="142">
        <f>+IF(M1941&lt;&gt;0,($L1941*(Lister!$F$11+Lister!$F$10*$K1941/1000)+($J1941-$L1941)*Lister!$F$9)*1.05/$M1941/60,0)</f>
        <v>0</v>
      </c>
      <c r="W1941" s="142"/>
      <c r="X1941" s="158">
        <f t="shared" si="370"/>
        <v>0</v>
      </c>
      <c r="Y1941" s="121" t="e">
        <f t="shared" si="368"/>
        <v>#DIV/0!</v>
      </c>
      <c r="Z1941" s="121" t="e">
        <f t="shared" si="369"/>
        <v>#DIV/0!</v>
      </c>
    </row>
    <row r="1942" spans="6:26" x14ac:dyDescent="0.25">
      <c r="F1942" s="57"/>
      <c r="H1942" s="71"/>
      <c r="I1942" s="70"/>
      <c r="N1942" s="64">
        <f t="shared" si="371"/>
        <v>0</v>
      </c>
      <c r="O1942" s="64">
        <f>+J1942/R1942/3600*Lister!$A$3</f>
        <v>0</v>
      </c>
      <c r="P1942" s="65">
        <f t="shared" si="372"/>
        <v>0</v>
      </c>
      <c r="Q1942" s="65" t="e">
        <f t="shared" si="373"/>
        <v>#DIV/0!</v>
      </c>
      <c r="R1942" s="83">
        <f t="shared" si="374"/>
        <v>4.1666666666666664E-2</v>
      </c>
      <c r="S1942" s="64">
        <f t="shared" si="375"/>
        <v>1</v>
      </c>
      <c r="T1942" s="64">
        <f t="shared" si="376"/>
        <v>1</v>
      </c>
      <c r="U1942" s="149"/>
      <c r="V1942" s="142">
        <f>+IF(M1942&lt;&gt;0,($L1942*(Lister!$F$11+Lister!$F$10*$K1942/1000)+($J1942-$L1942)*Lister!$F$9)*1.05/$M1942/60,0)</f>
        <v>0</v>
      </c>
      <c r="W1942" s="142"/>
      <c r="X1942" s="158">
        <f t="shared" si="370"/>
        <v>0</v>
      </c>
      <c r="Y1942" s="121" t="e">
        <f t="shared" si="368"/>
        <v>#DIV/0!</v>
      </c>
      <c r="Z1942" s="121" t="e">
        <f t="shared" si="369"/>
        <v>#DIV/0!</v>
      </c>
    </row>
    <row r="1943" spans="6:26" x14ac:dyDescent="0.25">
      <c r="F1943" s="57"/>
      <c r="H1943" s="71"/>
      <c r="I1943" s="70"/>
      <c r="N1943" s="64">
        <f t="shared" si="371"/>
        <v>0</v>
      </c>
      <c r="O1943" s="64">
        <f>+J1943/R1943/3600*Lister!$A$3</f>
        <v>0</v>
      </c>
      <c r="P1943" s="65">
        <f t="shared" si="372"/>
        <v>0</v>
      </c>
      <c r="Q1943" s="65" t="e">
        <f t="shared" si="373"/>
        <v>#DIV/0!</v>
      </c>
      <c r="R1943" s="83">
        <f t="shared" si="374"/>
        <v>4.1666666666666664E-2</v>
      </c>
      <c r="S1943" s="64">
        <f t="shared" si="375"/>
        <v>1</v>
      </c>
      <c r="T1943" s="64">
        <f t="shared" si="376"/>
        <v>1</v>
      </c>
      <c r="U1943" s="149"/>
      <c r="V1943" s="142">
        <f>+IF(M1943&lt;&gt;0,($L1943*(Lister!$F$11+Lister!$F$10*$K1943/1000)+($J1943-$L1943)*Lister!$F$9)*1.05/$M1943/60,0)</f>
        <v>0</v>
      </c>
      <c r="W1943" s="142"/>
      <c r="X1943" s="158">
        <f t="shared" si="370"/>
        <v>0</v>
      </c>
      <c r="Y1943" s="121" t="e">
        <f t="shared" si="368"/>
        <v>#DIV/0!</v>
      </c>
      <c r="Z1943" s="121" t="e">
        <f t="shared" si="369"/>
        <v>#DIV/0!</v>
      </c>
    </row>
    <row r="1944" spans="6:26" x14ac:dyDescent="0.25">
      <c r="F1944" s="57"/>
      <c r="H1944" s="71"/>
      <c r="I1944" s="70"/>
      <c r="N1944" s="64">
        <f t="shared" si="371"/>
        <v>0</v>
      </c>
      <c r="O1944" s="64">
        <f>+J1944/R1944/3600*Lister!$A$3</f>
        <v>0</v>
      </c>
      <c r="P1944" s="65">
        <f t="shared" si="372"/>
        <v>0</v>
      </c>
      <c r="Q1944" s="65" t="e">
        <f t="shared" si="373"/>
        <v>#DIV/0!</v>
      </c>
      <c r="R1944" s="83">
        <f t="shared" si="374"/>
        <v>4.1666666666666664E-2</v>
      </c>
      <c r="S1944" s="64">
        <f t="shared" si="375"/>
        <v>1</v>
      </c>
      <c r="T1944" s="64">
        <f t="shared" si="376"/>
        <v>1</v>
      </c>
      <c r="U1944" s="149"/>
      <c r="V1944" s="142">
        <f>+IF(M1944&lt;&gt;0,($L1944*(Lister!$F$11+Lister!$F$10*$K1944/1000)+($J1944-$L1944)*Lister!$F$9)*1.05/$M1944/60,0)</f>
        <v>0</v>
      </c>
      <c r="W1944" s="142"/>
      <c r="X1944" s="158">
        <f t="shared" si="370"/>
        <v>0</v>
      </c>
      <c r="Y1944" s="121" t="e">
        <f t="shared" si="368"/>
        <v>#DIV/0!</v>
      </c>
      <c r="Z1944" s="121" t="e">
        <f t="shared" si="369"/>
        <v>#DIV/0!</v>
      </c>
    </row>
    <row r="1945" spans="6:26" x14ac:dyDescent="0.25">
      <c r="F1945" s="57"/>
      <c r="H1945" s="71"/>
      <c r="I1945" s="70"/>
      <c r="N1945" s="64">
        <f t="shared" si="371"/>
        <v>0</v>
      </c>
      <c r="O1945" s="64">
        <f>+J1945/R1945/3600*Lister!$A$3</f>
        <v>0</v>
      </c>
      <c r="P1945" s="65">
        <f t="shared" si="372"/>
        <v>0</v>
      </c>
      <c r="Q1945" s="65" t="e">
        <f t="shared" si="373"/>
        <v>#DIV/0!</v>
      </c>
      <c r="R1945" s="83">
        <f t="shared" si="374"/>
        <v>4.1666666666666664E-2</v>
      </c>
      <c r="S1945" s="64">
        <f t="shared" si="375"/>
        <v>1</v>
      </c>
      <c r="T1945" s="64">
        <f t="shared" si="376"/>
        <v>1</v>
      </c>
      <c r="U1945" s="149"/>
      <c r="V1945" s="142">
        <f>+IF(M1945&lt;&gt;0,($L1945*(Lister!$F$11+Lister!$F$10*$K1945/1000)+($J1945-$L1945)*Lister!$F$9)*1.05/$M1945/60,0)</f>
        <v>0</v>
      </c>
      <c r="W1945" s="142"/>
      <c r="X1945" s="158">
        <f t="shared" si="370"/>
        <v>0</v>
      </c>
      <c r="Y1945" s="121" t="e">
        <f t="shared" si="368"/>
        <v>#DIV/0!</v>
      </c>
      <c r="Z1945" s="121" t="e">
        <f t="shared" si="369"/>
        <v>#DIV/0!</v>
      </c>
    </row>
    <row r="1946" spans="6:26" x14ac:dyDescent="0.25">
      <c r="F1946" s="57"/>
      <c r="H1946" s="71"/>
      <c r="I1946" s="70"/>
      <c r="N1946" s="64">
        <f t="shared" si="371"/>
        <v>0</v>
      </c>
      <c r="O1946" s="64">
        <f>+J1946/R1946/3600*Lister!$A$3</f>
        <v>0</v>
      </c>
      <c r="P1946" s="65">
        <f t="shared" si="372"/>
        <v>0</v>
      </c>
      <c r="Q1946" s="65" t="e">
        <f t="shared" si="373"/>
        <v>#DIV/0!</v>
      </c>
      <c r="R1946" s="83">
        <f t="shared" si="374"/>
        <v>4.1666666666666664E-2</v>
      </c>
      <c r="S1946" s="64">
        <f t="shared" si="375"/>
        <v>1</v>
      </c>
      <c r="T1946" s="64">
        <f t="shared" si="376"/>
        <v>1</v>
      </c>
      <c r="U1946" s="149"/>
      <c r="V1946" s="142">
        <f>+IF(M1946&lt;&gt;0,($L1946*(Lister!$F$11+Lister!$F$10*$K1946/1000)+($J1946-$L1946)*Lister!$F$9)*1.05/$M1946/60,0)</f>
        <v>0</v>
      </c>
      <c r="W1946" s="142"/>
      <c r="X1946" s="158">
        <f t="shared" si="370"/>
        <v>0</v>
      </c>
      <c r="Y1946" s="121" t="e">
        <f t="shared" si="368"/>
        <v>#DIV/0!</v>
      </c>
      <c r="Z1946" s="121" t="e">
        <f t="shared" si="369"/>
        <v>#DIV/0!</v>
      </c>
    </row>
    <row r="1947" spans="6:26" x14ac:dyDescent="0.25">
      <c r="F1947" s="57"/>
      <c r="H1947" s="71"/>
      <c r="I1947" s="70"/>
      <c r="N1947" s="64">
        <f t="shared" si="371"/>
        <v>0</v>
      </c>
      <c r="O1947" s="64">
        <f>+J1947/R1947/3600*Lister!$A$3</f>
        <v>0</v>
      </c>
      <c r="P1947" s="65">
        <f t="shared" si="372"/>
        <v>0</v>
      </c>
      <c r="Q1947" s="65" t="e">
        <f t="shared" si="373"/>
        <v>#DIV/0!</v>
      </c>
      <c r="R1947" s="83">
        <f t="shared" si="374"/>
        <v>4.1666666666666664E-2</v>
      </c>
      <c r="S1947" s="64">
        <f t="shared" si="375"/>
        <v>1</v>
      </c>
      <c r="T1947" s="64">
        <f t="shared" si="376"/>
        <v>1</v>
      </c>
      <c r="U1947" s="149"/>
      <c r="V1947" s="142">
        <f>+IF(M1947&lt;&gt;0,($L1947*(Lister!$F$11+Lister!$F$10*$K1947/1000)+($J1947-$L1947)*Lister!$F$9)*1.05/$M1947/60,0)</f>
        <v>0</v>
      </c>
      <c r="W1947" s="142"/>
      <c r="X1947" s="158">
        <f t="shared" si="370"/>
        <v>0</v>
      </c>
      <c r="Y1947" s="121" t="e">
        <f t="shared" si="368"/>
        <v>#DIV/0!</v>
      </c>
      <c r="Z1947" s="121" t="e">
        <f t="shared" si="369"/>
        <v>#DIV/0!</v>
      </c>
    </row>
    <row r="1948" spans="6:26" x14ac:dyDescent="0.25">
      <c r="F1948" s="57"/>
      <c r="H1948" s="71"/>
      <c r="I1948" s="70"/>
      <c r="N1948" s="64">
        <f t="shared" si="371"/>
        <v>0</v>
      </c>
      <c r="O1948" s="64">
        <f>+J1948/R1948/3600*Lister!$A$3</f>
        <v>0</v>
      </c>
      <c r="P1948" s="65">
        <f t="shared" si="372"/>
        <v>0</v>
      </c>
      <c r="Q1948" s="65" t="e">
        <f t="shared" si="373"/>
        <v>#DIV/0!</v>
      </c>
      <c r="R1948" s="83">
        <f t="shared" si="374"/>
        <v>4.1666666666666664E-2</v>
      </c>
      <c r="S1948" s="64">
        <f t="shared" si="375"/>
        <v>1</v>
      </c>
      <c r="T1948" s="64">
        <f t="shared" si="376"/>
        <v>1</v>
      </c>
      <c r="U1948" s="149"/>
      <c r="V1948" s="142">
        <f>+IF(M1948&lt;&gt;0,($L1948*(Lister!$F$11+Lister!$F$10*$K1948/1000)+($J1948-$L1948)*Lister!$F$9)*1.05/$M1948/60,0)</f>
        <v>0</v>
      </c>
      <c r="W1948" s="142"/>
      <c r="X1948" s="158">
        <f t="shared" si="370"/>
        <v>0</v>
      </c>
      <c r="Y1948" s="121" t="e">
        <f t="shared" si="368"/>
        <v>#DIV/0!</v>
      </c>
      <c r="Z1948" s="121" t="e">
        <f t="shared" si="369"/>
        <v>#DIV/0!</v>
      </c>
    </row>
    <row r="1949" spans="6:26" x14ac:dyDescent="0.25">
      <c r="F1949" s="57"/>
      <c r="H1949" s="71"/>
      <c r="I1949" s="70"/>
      <c r="N1949" s="64">
        <f t="shared" si="371"/>
        <v>0</v>
      </c>
      <c r="O1949" s="64">
        <f>+J1949/R1949/3600*Lister!$A$3</f>
        <v>0</v>
      </c>
      <c r="P1949" s="65">
        <f t="shared" si="372"/>
        <v>0</v>
      </c>
      <c r="Q1949" s="65" t="e">
        <f t="shared" si="373"/>
        <v>#DIV/0!</v>
      </c>
      <c r="R1949" s="83">
        <f t="shared" si="374"/>
        <v>4.1666666666666664E-2</v>
      </c>
      <c r="S1949" s="64">
        <f t="shared" si="375"/>
        <v>1</v>
      </c>
      <c r="T1949" s="64">
        <f t="shared" si="376"/>
        <v>1</v>
      </c>
      <c r="U1949" s="149"/>
      <c r="V1949" s="142">
        <f>+IF(M1949&lt;&gt;0,($L1949*(Lister!$F$11+Lister!$F$10*$K1949/1000)+($J1949-$L1949)*Lister!$F$9)*1.05/$M1949/60,0)</f>
        <v>0</v>
      </c>
      <c r="W1949" s="142"/>
      <c r="X1949" s="158">
        <f t="shared" si="370"/>
        <v>0</v>
      </c>
      <c r="Y1949" s="121" t="e">
        <f t="shared" si="368"/>
        <v>#DIV/0!</v>
      </c>
      <c r="Z1949" s="121" t="e">
        <f t="shared" si="369"/>
        <v>#DIV/0!</v>
      </c>
    </row>
    <row r="1950" spans="6:26" x14ac:dyDescent="0.25">
      <c r="F1950" s="57"/>
      <c r="H1950" s="71"/>
      <c r="I1950" s="70"/>
      <c r="N1950" s="64">
        <f t="shared" si="371"/>
        <v>0</v>
      </c>
      <c r="O1950" s="64">
        <f>+J1950/R1950/3600*Lister!$A$3</f>
        <v>0</v>
      </c>
      <c r="P1950" s="65">
        <f t="shared" si="372"/>
        <v>0</v>
      </c>
      <c r="Q1950" s="65" t="e">
        <f t="shared" si="373"/>
        <v>#DIV/0!</v>
      </c>
      <c r="R1950" s="83">
        <f t="shared" si="374"/>
        <v>4.1666666666666664E-2</v>
      </c>
      <c r="S1950" s="64">
        <f t="shared" si="375"/>
        <v>1</v>
      </c>
      <c r="T1950" s="64">
        <f t="shared" si="376"/>
        <v>1</v>
      </c>
      <c r="U1950" s="149"/>
      <c r="V1950" s="142">
        <f>+IF(M1950&lt;&gt;0,($L1950*(Lister!$F$11+Lister!$F$10*$K1950/1000)+($J1950-$L1950)*Lister!$F$9)*1.05/$M1950/60,0)</f>
        <v>0</v>
      </c>
      <c r="W1950" s="142"/>
      <c r="X1950" s="158">
        <f t="shared" si="370"/>
        <v>0</v>
      </c>
      <c r="Y1950" s="121" t="e">
        <f t="shared" si="368"/>
        <v>#DIV/0!</v>
      </c>
      <c r="Z1950" s="121" t="e">
        <f t="shared" si="369"/>
        <v>#DIV/0!</v>
      </c>
    </row>
    <row r="1951" spans="6:26" x14ac:dyDescent="0.25">
      <c r="F1951" s="57"/>
      <c r="H1951" s="71"/>
      <c r="I1951" s="70"/>
      <c r="N1951" s="64">
        <f t="shared" si="371"/>
        <v>0</v>
      </c>
      <c r="O1951" s="64">
        <f>+J1951/R1951/3600*Lister!$A$3</f>
        <v>0</v>
      </c>
      <c r="P1951" s="65">
        <f t="shared" si="372"/>
        <v>0</v>
      </c>
      <c r="Q1951" s="65" t="e">
        <f t="shared" si="373"/>
        <v>#DIV/0!</v>
      </c>
      <c r="R1951" s="83">
        <f t="shared" si="374"/>
        <v>4.1666666666666664E-2</v>
      </c>
      <c r="S1951" s="64">
        <f t="shared" si="375"/>
        <v>1</v>
      </c>
      <c r="T1951" s="64">
        <f t="shared" si="376"/>
        <v>1</v>
      </c>
      <c r="U1951" s="149"/>
      <c r="V1951" s="142">
        <f>+IF(M1951&lt;&gt;0,($L1951*(Lister!$F$11+Lister!$F$10*$K1951/1000)+($J1951-$L1951)*Lister!$F$9)*1.05/$M1951/60,0)</f>
        <v>0</v>
      </c>
      <c r="W1951" s="142"/>
      <c r="X1951" s="158">
        <f t="shared" si="370"/>
        <v>0</v>
      </c>
      <c r="Y1951" s="121" t="e">
        <f t="shared" si="368"/>
        <v>#DIV/0!</v>
      </c>
      <c r="Z1951" s="121" t="e">
        <f t="shared" si="369"/>
        <v>#DIV/0!</v>
      </c>
    </row>
    <row r="1952" spans="6:26" x14ac:dyDescent="0.25">
      <c r="F1952" s="57"/>
      <c r="H1952" s="71"/>
      <c r="I1952" s="70"/>
      <c r="N1952" s="64">
        <f t="shared" si="371"/>
        <v>0</v>
      </c>
      <c r="O1952" s="64">
        <f>+J1952/R1952/3600*Lister!$A$3</f>
        <v>0</v>
      </c>
      <c r="P1952" s="65">
        <f t="shared" si="372"/>
        <v>0</v>
      </c>
      <c r="Q1952" s="65" t="e">
        <f t="shared" si="373"/>
        <v>#DIV/0!</v>
      </c>
      <c r="R1952" s="83">
        <f t="shared" si="374"/>
        <v>4.1666666666666664E-2</v>
      </c>
      <c r="S1952" s="64">
        <f t="shared" si="375"/>
        <v>1</v>
      </c>
      <c r="T1952" s="64">
        <f t="shared" si="376"/>
        <v>1</v>
      </c>
      <c r="U1952" s="149"/>
      <c r="V1952" s="142">
        <f>+IF(M1952&lt;&gt;0,($L1952*(Lister!$F$11+Lister!$F$10*$K1952/1000)+($J1952-$L1952)*Lister!$F$9)*1.05/$M1952/60,0)</f>
        <v>0</v>
      </c>
      <c r="W1952" s="142"/>
      <c r="X1952" s="158">
        <f t="shared" si="370"/>
        <v>0</v>
      </c>
      <c r="Y1952" s="121" t="e">
        <f t="shared" si="368"/>
        <v>#DIV/0!</v>
      </c>
      <c r="Z1952" s="121" t="e">
        <f t="shared" si="369"/>
        <v>#DIV/0!</v>
      </c>
    </row>
    <row r="1953" spans="6:26" x14ac:dyDescent="0.25">
      <c r="F1953" s="57"/>
      <c r="H1953" s="71"/>
      <c r="I1953" s="70"/>
      <c r="N1953" s="64">
        <f t="shared" si="371"/>
        <v>0</v>
      </c>
      <c r="O1953" s="64">
        <f>+J1953/R1953/3600*Lister!$A$3</f>
        <v>0</v>
      </c>
      <c r="P1953" s="65">
        <f t="shared" si="372"/>
        <v>0</v>
      </c>
      <c r="Q1953" s="65" t="e">
        <f t="shared" si="373"/>
        <v>#DIV/0!</v>
      </c>
      <c r="R1953" s="83">
        <f t="shared" si="374"/>
        <v>4.1666666666666664E-2</v>
      </c>
      <c r="S1953" s="64">
        <f t="shared" si="375"/>
        <v>1</v>
      </c>
      <c r="T1953" s="64">
        <f t="shared" si="376"/>
        <v>1</v>
      </c>
      <c r="U1953" s="149"/>
      <c r="V1953" s="142">
        <f>+IF(M1953&lt;&gt;0,($L1953*(Lister!$F$11+Lister!$F$10*$K1953/1000)+($J1953-$L1953)*Lister!$F$9)*1.05/$M1953/60,0)</f>
        <v>0</v>
      </c>
      <c r="W1953" s="142"/>
      <c r="X1953" s="158">
        <f t="shared" si="370"/>
        <v>0</v>
      </c>
      <c r="Y1953" s="121" t="e">
        <f t="shared" si="368"/>
        <v>#DIV/0!</v>
      </c>
      <c r="Z1953" s="121" t="e">
        <f t="shared" si="369"/>
        <v>#DIV/0!</v>
      </c>
    </row>
    <row r="1954" spans="6:26" x14ac:dyDescent="0.25">
      <c r="F1954" s="57"/>
      <c r="H1954" s="71"/>
      <c r="I1954" s="70"/>
      <c r="N1954" s="64">
        <f t="shared" si="371"/>
        <v>0</v>
      </c>
      <c r="O1954" s="64">
        <f>+J1954/R1954/3600*Lister!$A$3</f>
        <v>0</v>
      </c>
      <c r="P1954" s="65">
        <f t="shared" si="372"/>
        <v>0</v>
      </c>
      <c r="Q1954" s="65" t="e">
        <f t="shared" si="373"/>
        <v>#DIV/0!</v>
      </c>
      <c r="R1954" s="83">
        <f t="shared" si="374"/>
        <v>4.1666666666666664E-2</v>
      </c>
      <c r="S1954" s="64">
        <f t="shared" si="375"/>
        <v>1</v>
      </c>
      <c r="T1954" s="64">
        <f t="shared" si="376"/>
        <v>1</v>
      </c>
      <c r="U1954" s="149"/>
      <c r="V1954" s="142">
        <f>+IF(M1954&lt;&gt;0,($L1954*(Lister!$F$11+Lister!$F$10*$K1954/1000)+($J1954-$L1954)*Lister!$F$9)*1.05/$M1954/60,0)</f>
        <v>0</v>
      </c>
      <c r="W1954" s="142"/>
      <c r="X1954" s="158">
        <f t="shared" si="370"/>
        <v>0</v>
      </c>
      <c r="Y1954" s="121" t="e">
        <f t="shared" si="368"/>
        <v>#DIV/0!</v>
      </c>
      <c r="Z1954" s="121" t="e">
        <f t="shared" si="369"/>
        <v>#DIV/0!</v>
      </c>
    </row>
    <row r="1955" spans="6:26" x14ac:dyDescent="0.25">
      <c r="F1955" s="57"/>
      <c r="H1955" s="71"/>
      <c r="I1955" s="70"/>
      <c r="N1955" s="64">
        <f t="shared" si="371"/>
        <v>0</v>
      </c>
      <c r="O1955" s="64">
        <f>+J1955/R1955/3600*Lister!$A$3</f>
        <v>0</v>
      </c>
      <c r="P1955" s="65">
        <f t="shared" si="372"/>
        <v>0</v>
      </c>
      <c r="Q1955" s="65" t="e">
        <f t="shared" si="373"/>
        <v>#DIV/0!</v>
      </c>
      <c r="R1955" s="83">
        <f t="shared" si="374"/>
        <v>4.1666666666666664E-2</v>
      </c>
      <c r="S1955" s="64">
        <f t="shared" si="375"/>
        <v>1</v>
      </c>
      <c r="T1955" s="64">
        <f t="shared" si="376"/>
        <v>1</v>
      </c>
      <c r="U1955" s="149"/>
      <c r="V1955" s="142">
        <f>+IF(M1955&lt;&gt;0,($L1955*(Lister!$F$11+Lister!$F$10*$K1955/1000)+($J1955-$L1955)*Lister!$F$9)*1.05/$M1955/60,0)</f>
        <v>0</v>
      </c>
      <c r="W1955" s="142"/>
      <c r="X1955" s="158">
        <f t="shared" si="370"/>
        <v>0</v>
      </c>
      <c r="Y1955" s="121" t="e">
        <f t="shared" si="368"/>
        <v>#DIV/0!</v>
      </c>
      <c r="Z1955" s="121" t="e">
        <f t="shared" si="369"/>
        <v>#DIV/0!</v>
      </c>
    </row>
    <row r="1956" spans="6:26" x14ac:dyDescent="0.25">
      <c r="F1956" s="57"/>
      <c r="H1956" s="71"/>
      <c r="I1956" s="70"/>
      <c r="N1956" s="64">
        <f t="shared" si="371"/>
        <v>0</v>
      </c>
      <c r="O1956" s="64">
        <f>+J1956/R1956/3600*Lister!$A$3</f>
        <v>0</v>
      </c>
      <c r="P1956" s="65">
        <f t="shared" si="372"/>
        <v>0</v>
      </c>
      <c r="Q1956" s="65" t="e">
        <f t="shared" si="373"/>
        <v>#DIV/0!</v>
      </c>
      <c r="R1956" s="83">
        <f t="shared" si="374"/>
        <v>4.1666666666666664E-2</v>
      </c>
      <c r="S1956" s="64">
        <f t="shared" si="375"/>
        <v>1</v>
      </c>
      <c r="T1956" s="64">
        <f t="shared" si="376"/>
        <v>1</v>
      </c>
      <c r="U1956" s="149"/>
      <c r="V1956" s="142">
        <f>+IF(M1956&lt;&gt;0,($L1956*(Lister!$F$11+Lister!$F$10*$K1956/1000)+($J1956-$L1956)*Lister!$F$9)*1.05/$M1956/60,0)</f>
        <v>0</v>
      </c>
      <c r="W1956" s="142"/>
      <c r="X1956" s="158">
        <f t="shared" si="370"/>
        <v>0</v>
      </c>
      <c r="Y1956" s="121" t="e">
        <f t="shared" si="368"/>
        <v>#DIV/0!</v>
      </c>
      <c r="Z1956" s="121" t="e">
        <f t="shared" si="369"/>
        <v>#DIV/0!</v>
      </c>
    </row>
    <row r="1957" spans="6:26" x14ac:dyDescent="0.25">
      <c r="F1957" s="57"/>
      <c r="H1957" s="71"/>
      <c r="I1957" s="70"/>
      <c r="N1957" s="64">
        <f t="shared" si="371"/>
        <v>0</v>
      </c>
      <c r="O1957" s="64">
        <f>+J1957/R1957/3600*Lister!$A$3</f>
        <v>0</v>
      </c>
      <c r="P1957" s="65">
        <f t="shared" si="372"/>
        <v>0</v>
      </c>
      <c r="Q1957" s="65" t="e">
        <f t="shared" si="373"/>
        <v>#DIV/0!</v>
      </c>
      <c r="R1957" s="83">
        <f t="shared" si="374"/>
        <v>4.1666666666666664E-2</v>
      </c>
      <c r="S1957" s="64">
        <f t="shared" si="375"/>
        <v>1</v>
      </c>
      <c r="T1957" s="64">
        <f t="shared" si="376"/>
        <v>1</v>
      </c>
      <c r="U1957" s="149"/>
      <c r="V1957" s="142">
        <f>+IF(M1957&lt;&gt;0,($L1957*(Lister!$F$11+Lister!$F$10*$K1957/1000)+($J1957-$L1957)*Lister!$F$9)*1.05/$M1957/60,0)</f>
        <v>0</v>
      </c>
      <c r="W1957" s="142"/>
      <c r="X1957" s="158">
        <f t="shared" si="370"/>
        <v>0</v>
      </c>
      <c r="Y1957" s="121" t="e">
        <f t="shared" si="368"/>
        <v>#DIV/0!</v>
      </c>
      <c r="Z1957" s="121" t="e">
        <f t="shared" si="369"/>
        <v>#DIV/0!</v>
      </c>
    </row>
    <row r="1958" spans="6:26" x14ac:dyDescent="0.25">
      <c r="F1958" s="57"/>
      <c r="H1958" s="71"/>
      <c r="I1958" s="70"/>
      <c r="N1958" s="64">
        <f t="shared" si="371"/>
        <v>0</v>
      </c>
      <c r="O1958" s="64">
        <f>+J1958/R1958/3600*Lister!$A$3</f>
        <v>0</v>
      </c>
      <c r="P1958" s="65">
        <f t="shared" si="372"/>
        <v>0</v>
      </c>
      <c r="Q1958" s="65" t="e">
        <f t="shared" si="373"/>
        <v>#DIV/0!</v>
      </c>
      <c r="R1958" s="83">
        <f t="shared" si="374"/>
        <v>4.1666666666666664E-2</v>
      </c>
      <c r="S1958" s="64">
        <f t="shared" si="375"/>
        <v>1</v>
      </c>
      <c r="T1958" s="64">
        <f t="shared" si="376"/>
        <v>1</v>
      </c>
      <c r="U1958" s="149"/>
      <c r="V1958" s="142">
        <f>+IF(M1958&lt;&gt;0,($L1958*(Lister!$F$11+Lister!$F$10*$K1958/1000)+($J1958-$L1958)*Lister!$F$9)*1.05/$M1958/60,0)</f>
        <v>0</v>
      </c>
      <c r="W1958" s="142"/>
      <c r="X1958" s="158">
        <f t="shared" si="370"/>
        <v>0</v>
      </c>
      <c r="Y1958" s="121" t="e">
        <f t="shared" si="368"/>
        <v>#DIV/0!</v>
      </c>
      <c r="Z1958" s="121" t="e">
        <f t="shared" si="369"/>
        <v>#DIV/0!</v>
      </c>
    </row>
    <row r="1959" spans="6:26" x14ac:dyDescent="0.25">
      <c r="F1959" s="57"/>
      <c r="H1959" s="71"/>
      <c r="I1959" s="70"/>
      <c r="N1959" s="64">
        <f t="shared" si="371"/>
        <v>0</v>
      </c>
      <c r="O1959" s="64">
        <f>+J1959/R1959/3600*Lister!$A$3</f>
        <v>0</v>
      </c>
      <c r="P1959" s="65">
        <f t="shared" si="372"/>
        <v>0</v>
      </c>
      <c r="Q1959" s="65" t="e">
        <f t="shared" si="373"/>
        <v>#DIV/0!</v>
      </c>
      <c r="R1959" s="83">
        <f t="shared" si="374"/>
        <v>4.1666666666666664E-2</v>
      </c>
      <c r="S1959" s="64">
        <f t="shared" si="375"/>
        <v>1</v>
      </c>
      <c r="T1959" s="64">
        <f t="shared" si="376"/>
        <v>1</v>
      </c>
      <c r="U1959" s="149"/>
      <c r="V1959" s="142">
        <f>+IF(M1959&lt;&gt;0,($L1959*(Lister!$F$11+Lister!$F$10*$K1959/1000)+($J1959-$L1959)*Lister!$F$9)*1.05/$M1959/60,0)</f>
        <v>0</v>
      </c>
      <c r="W1959" s="142"/>
      <c r="X1959" s="158">
        <f t="shared" si="370"/>
        <v>0</v>
      </c>
      <c r="Y1959" s="121" t="e">
        <f t="shared" si="368"/>
        <v>#DIV/0!</v>
      </c>
      <c r="Z1959" s="121" t="e">
        <f t="shared" si="369"/>
        <v>#DIV/0!</v>
      </c>
    </row>
    <row r="1960" spans="6:26" x14ac:dyDescent="0.25">
      <c r="F1960" s="57"/>
      <c r="H1960" s="71"/>
      <c r="I1960" s="70"/>
      <c r="N1960" s="64">
        <f t="shared" si="371"/>
        <v>0</v>
      </c>
      <c r="O1960" s="64">
        <f>+J1960/R1960/3600*Lister!$A$3</f>
        <v>0</v>
      </c>
      <c r="P1960" s="65">
        <f t="shared" si="372"/>
        <v>0</v>
      </c>
      <c r="Q1960" s="65" t="e">
        <f t="shared" si="373"/>
        <v>#DIV/0!</v>
      </c>
      <c r="R1960" s="83">
        <f t="shared" si="374"/>
        <v>4.1666666666666664E-2</v>
      </c>
      <c r="S1960" s="64">
        <f t="shared" si="375"/>
        <v>1</v>
      </c>
      <c r="T1960" s="64">
        <f t="shared" si="376"/>
        <v>1</v>
      </c>
      <c r="U1960" s="149"/>
      <c r="V1960" s="142">
        <f>+IF(M1960&lt;&gt;0,($L1960*(Lister!$F$11+Lister!$F$10*$K1960/1000)+($J1960-$L1960)*Lister!$F$9)*1.05/$M1960/60,0)</f>
        <v>0</v>
      </c>
      <c r="W1960" s="142"/>
      <c r="X1960" s="158">
        <f t="shared" si="370"/>
        <v>0</v>
      </c>
      <c r="Y1960" s="121" t="e">
        <f t="shared" si="368"/>
        <v>#DIV/0!</v>
      </c>
      <c r="Z1960" s="121" t="e">
        <f t="shared" si="369"/>
        <v>#DIV/0!</v>
      </c>
    </row>
    <row r="1961" spans="6:26" x14ac:dyDescent="0.25">
      <c r="F1961" s="57"/>
      <c r="H1961" s="71"/>
      <c r="I1961" s="70"/>
      <c r="N1961" s="64">
        <f t="shared" si="371"/>
        <v>0</v>
      </c>
      <c r="O1961" s="64">
        <f>+J1961/R1961/3600*Lister!$A$3</f>
        <v>0</v>
      </c>
      <c r="P1961" s="65">
        <f t="shared" si="372"/>
        <v>0</v>
      </c>
      <c r="Q1961" s="65" t="e">
        <f t="shared" si="373"/>
        <v>#DIV/0!</v>
      </c>
      <c r="R1961" s="83">
        <f t="shared" si="374"/>
        <v>4.1666666666666664E-2</v>
      </c>
      <c r="S1961" s="64">
        <f t="shared" si="375"/>
        <v>1</v>
      </c>
      <c r="T1961" s="64">
        <f t="shared" si="376"/>
        <v>1</v>
      </c>
      <c r="U1961" s="149"/>
      <c r="V1961" s="142">
        <f>+IF(M1961&lt;&gt;0,($L1961*(Lister!$F$11+Lister!$F$10*$K1961/1000)+($J1961-$L1961)*Lister!$F$9)*1.05/$M1961/60,0)</f>
        <v>0</v>
      </c>
      <c r="W1961" s="142"/>
      <c r="X1961" s="158">
        <f t="shared" si="370"/>
        <v>0</v>
      </c>
      <c r="Y1961" s="121" t="e">
        <f t="shared" si="368"/>
        <v>#DIV/0!</v>
      </c>
      <c r="Z1961" s="121" t="e">
        <f t="shared" si="369"/>
        <v>#DIV/0!</v>
      </c>
    </row>
    <row r="1962" spans="6:26" x14ac:dyDescent="0.25">
      <c r="F1962" s="57"/>
      <c r="H1962" s="71"/>
      <c r="I1962" s="70"/>
      <c r="N1962" s="64">
        <f t="shared" si="371"/>
        <v>0</v>
      </c>
      <c r="O1962" s="64">
        <f>+J1962/R1962/3600*Lister!$A$3</f>
        <v>0</v>
      </c>
      <c r="P1962" s="65">
        <f t="shared" si="372"/>
        <v>0</v>
      </c>
      <c r="Q1962" s="65" t="e">
        <f t="shared" si="373"/>
        <v>#DIV/0!</v>
      </c>
      <c r="R1962" s="83">
        <f t="shared" si="374"/>
        <v>4.1666666666666664E-2</v>
      </c>
      <c r="S1962" s="64">
        <f t="shared" si="375"/>
        <v>1</v>
      </c>
      <c r="T1962" s="64">
        <f t="shared" si="376"/>
        <v>1</v>
      </c>
      <c r="U1962" s="149"/>
      <c r="V1962" s="142">
        <f>+IF(M1962&lt;&gt;0,($L1962*(Lister!$F$11+Lister!$F$10*$K1962/1000)+($J1962-$L1962)*Lister!$F$9)*1.05/$M1962/60,0)</f>
        <v>0</v>
      </c>
      <c r="W1962" s="142"/>
      <c r="X1962" s="158">
        <f t="shared" si="370"/>
        <v>0</v>
      </c>
      <c r="Y1962" s="121" t="e">
        <f t="shared" si="368"/>
        <v>#DIV/0!</v>
      </c>
      <c r="Z1962" s="121" t="e">
        <f t="shared" si="369"/>
        <v>#DIV/0!</v>
      </c>
    </row>
    <row r="1963" spans="6:26" x14ac:dyDescent="0.25">
      <c r="F1963" s="57"/>
      <c r="H1963" s="71"/>
      <c r="I1963" s="70"/>
      <c r="N1963" s="64">
        <f t="shared" si="371"/>
        <v>0</v>
      </c>
      <c r="O1963" s="64">
        <f>+J1963/R1963/3600*Lister!$A$3</f>
        <v>0</v>
      </c>
      <c r="P1963" s="65">
        <f t="shared" si="372"/>
        <v>0</v>
      </c>
      <c r="Q1963" s="65" t="e">
        <f t="shared" si="373"/>
        <v>#DIV/0!</v>
      </c>
      <c r="R1963" s="83">
        <f t="shared" si="374"/>
        <v>4.1666666666666664E-2</v>
      </c>
      <c r="S1963" s="64">
        <f t="shared" si="375"/>
        <v>1</v>
      </c>
      <c r="T1963" s="64">
        <f t="shared" si="376"/>
        <v>1</v>
      </c>
      <c r="U1963" s="149"/>
      <c r="V1963" s="142">
        <f>+IF(M1963&lt;&gt;0,($L1963*(Lister!$F$11+Lister!$F$10*$K1963/1000)+($J1963-$L1963)*Lister!$F$9)*1.05/$M1963/60,0)</f>
        <v>0</v>
      </c>
      <c r="W1963" s="142"/>
      <c r="X1963" s="158">
        <f t="shared" si="370"/>
        <v>0</v>
      </c>
      <c r="Y1963" s="121" t="e">
        <f t="shared" si="368"/>
        <v>#DIV/0!</v>
      </c>
      <c r="Z1963" s="121" t="e">
        <f t="shared" si="369"/>
        <v>#DIV/0!</v>
      </c>
    </row>
    <row r="1964" spans="6:26" x14ac:dyDescent="0.25">
      <c r="F1964" s="57"/>
      <c r="H1964" s="71"/>
      <c r="I1964" s="70"/>
      <c r="N1964" s="64">
        <f t="shared" si="371"/>
        <v>0</v>
      </c>
      <c r="O1964" s="64">
        <f>+J1964/R1964/3600*Lister!$A$3</f>
        <v>0</v>
      </c>
      <c r="P1964" s="65">
        <f t="shared" si="372"/>
        <v>0</v>
      </c>
      <c r="Q1964" s="65" t="e">
        <f t="shared" si="373"/>
        <v>#DIV/0!</v>
      </c>
      <c r="R1964" s="83">
        <f t="shared" si="374"/>
        <v>4.1666666666666664E-2</v>
      </c>
      <c r="S1964" s="64">
        <f t="shared" si="375"/>
        <v>1</v>
      </c>
      <c r="T1964" s="64">
        <f t="shared" si="376"/>
        <v>1</v>
      </c>
      <c r="U1964" s="149"/>
      <c r="V1964" s="142">
        <f>+IF(M1964&lt;&gt;0,($L1964*(Lister!$F$11+Lister!$F$10*$K1964/1000)+($J1964-$L1964)*Lister!$F$9)*1.05/$M1964/60,0)</f>
        <v>0</v>
      </c>
      <c r="W1964" s="142"/>
      <c r="X1964" s="158">
        <f t="shared" si="370"/>
        <v>0</v>
      </c>
      <c r="Y1964" s="121" t="e">
        <f t="shared" si="368"/>
        <v>#DIV/0!</v>
      </c>
      <c r="Z1964" s="121" t="e">
        <f t="shared" si="369"/>
        <v>#DIV/0!</v>
      </c>
    </row>
    <row r="1965" spans="6:26" x14ac:dyDescent="0.25">
      <c r="F1965" s="57"/>
      <c r="H1965" s="71"/>
      <c r="I1965" s="70"/>
      <c r="N1965" s="64">
        <f t="shared" si="371"/>
        <v>0</v>
      </c>
      <c r="O1965" s="64">
        <f>+J1965/R1965/3600*Lister!$A$3</f>
        <v>0</v>
      </c>
      <c r="P1965" s="65">
        <f t="shared" si="372"/>
        <v>0</v>
      </c>
      <c r="Q1965" s="65" t="e">
        <f t="shared" si="373"/>
        <v>#DIV/0!</v>
      </c>
      <c r="R1965" s="83">
        <f t="shared" si="374"/>
        <v>4.1666666666666664E-2</v>
      </c>
      <c r="S1965" s="64">
        <f t="shared" si="375"/>
        <v>1</v>
      </c>
      <c r="T1965" s="64">
        <f t="shared" si="376"/>
        <v>1</v>
      </c>
      <c r="U1965" s="149"/>
      <c r="V1965" s="142">
        <f>+IF(M1965&lt;&gt;0,($L1965*(Lister!$F$11+Lister!$F$10*$K1965/1000)+($J1965-$L1965)*Lister!$F$9)*1.05/$M1965/60,0)</f>
        <v>0</v>
      </c>
      <c r="W1965" s="142"/>
      <c r="X1965" s="158">
        <f t="shared" si="370"/>
        <v>0</v>
      </c>
      <c r="Y1965" s="121" t="e">
        <f t="shared" si="368"/>
        <v>#DIV/0!</v>
      </c>
      <c r="Z1965" s="121" t="e">
        <f t="shared" si="369"/>
        <v>#DIV/0!</v>
      </c>
    </row>
    <row r="1966" spans="6:26" x14ac:dyDescent="0.25">
      <c r="F1966" s="57"/>
      <c r="H1966" s="71"/>
      <c r="I1966" s="70"/>
      <c r="N1966" s="64">
        <f t="shared" si="371"/>
        <v>0</v>
      </c>
      <c r="O1966" s="64">
        <f>+J1966/R1966/3600*Lister!$A$3</f>
        <v>0</v>
      </c>
      <c r="P1966" s="65">
        <f t="shared" si="372"/>
        <v>0</v>
      </c>
      <c r="Q1966" s="65" t="e">
        <f t="shared" si="373"/>
        <v>#DIV/0!</v>
      </c>
      <c r="R1966" s="83">
        <f t="shared" si="374"/>
        <v>4.1666666666666664E-2</v>
      </c>
      <c r="S1966" s="64">
        <f t="shared" si="375"/>
        <v>1</v>
      </c>
      <c r="T1966" s="64">
        <f t="shared" si="376"/>
        <v>1</v>
      </c>
      <c r="U1966" s="149"/>
      <c r="V1966" s="142">
        <f>+IF(M1966&lt;&gt;0,($L1966*(Lister!$F$11+Lister!$F$10*$K1966/1000)+($J1966-$L1966)*Lister!$F$9)*1.05/$M1966/60,0)</f>
        <v>0</v>
      </c>
      <c r="W1966" s="142"/>
      <c r="X1966" s="158">
        <f t="shared" si="370"/>
        <v>0</v>
      </c>
      <c r="Y1966" s="121" t="e">
        <f t="shared" si="368"/>
        <v>#DIV/0!</v>
      </c>
      <c r="Z1966" s="121" t="e">
        <f t="shared" si="369"/>
        <v>#DIV/0!</v>
      </c>
    </row>
    <row r="1967" spans="6:26" x14ac:dyDescent="0.25">
      <c r="F1967" s="57"/>
      <c r="H1967" s="71"/>
      <c r="I1967" s="70"/>
      <c r="N1967" s="64">
        <f t="shared" si="371"/>
        <v>0</v>
      </c>
      <c r="O1967" s="64">
        <f>+J1967/R1967/3600*Lister!$A$3</f>
        <v>0</v>
      </c>
      <c r="P1967" s="65">
        <f t="shared" si="372"/>
        <v>0</v>
      </c>
      <c r="Q1967" s="65" t="e">
        <f t="shared" si="373"/>
        <v>#DIV/0!</v>
      </c>
      <c r="R1967" s="83">
        <f t="shared" si="374"/>
        <v>4.1666666666666664E-2</v>
      </c>
      <c r="S1967" s="64">
        <f t="shared" si="375"/>
        <v>1</v>
      </c>
      <c r="T1967" s="64">
        <f t="shared" si="376"/>
        <v>1</v>
      </c>
      <c r="U1967" s="149"/>
      <c r="V1967" s="142">
        <f>+IF(M1967&lt;&gt;0,($L1967*(Lister!$F$11+Lister!$F$10*$K1967/1000)+($J1967-$L1967)*Lister!$F$9)*1.05/$M1967/60,0)</f>
        <v>0</v>
      </c>
      <c r="W1967" s="142"/>
      <c r="X1967" s="158">
        <f t="shared" si="370"/>
        <v>0</v>
      </c>
      <c r="Y1967" s="121" t="e">
        <f t="shared" si="368"/>
        <v>#DIV/0!</v>
      </c>
      <c r="Z1967" s="121" t="e">
        <f t="shared" si="369"/>
        <v>#DIV/0!</v>
      </c>
    </row>
    <row r="1968" spans="6:26" x14ac:dyDescent="0.25">
      <c r="F1968" s="57"/>
      <c r="H1968" s="71"/>
      <c r="I1968" s="70"/>
      <c r="N1968" s="64">
        <f t="shared" si="371"/>
        <v>0</v>
      </c>
      <c r="O1968" s="64">
        <f>+J1968/R1968/3600*Lister!$A$3</f>
        <v>0</v>
      </c>
      <c r="P1968" s="65">
        <f t="shared" si="372"/>
        <v>0</v>
      </c>
      <c r="Q1968" s="65" t="e">
        <f t="shared" si="373"/>
        <v>#DIV/0!</v>
      </c>
      <c r="R1968" s="83">
        <f t="shared" si="374"/>
        <v>4.1666666666666664E-2</v>
      </c>
      <c r="S1968" s="64">
        <f t="shared" si="375"/>
        <v>1</v>
      </c>
      <c r="T1968" s="64">
        <f t="shared" si="376"/>
        <v>1</v>
      </c>
      <c r="U1968" s="149"/>
      <c r="V1968" s="142">
        <f>+IF(M1968&lt;&gt;0,($L1968*(Lister!$F$11+Lister!$F$10*$K1968/1000)+($J1968-$L1968)*Lister!$F$9)*1.05/$M1968/60,0)</f>
        <v>0</v>
      </c>
      <c r="W1968" s="142"/>
      <c r="X1968" s="158">
        <f t="shared" si="370"/>
        <v>0</v>
      </c>
      <c r="Y1968" s="121" t="e">
        <f t="shared" si="368"/>
        <v>#DIV/0!</v>
      </c>
      <c r="Z1968" s="121" t="e">
        <f t="shared" si="369"/>
        <v>#DIV/0!</v>
      </c>
    </row>
    <row r="1969" spans="6:26" x14ac:dyDescent="0.25">
      <c r="F1969" s="57"/>
      <c r="H1969" s="71"/>
      <c r="I1969" s="70"/>
      <c r="N1969" s="64">
        <f t="shared" si="371"/>
        <v>0</v>
      </c>
      <c r="O1969" s="64">
        <f>+J1969/R1969/3600*Lister!$A$3</f>
        <v>0</v>
      </c>
      <c r="P1969" s="65">
        <f t="shared" si="372"/>
        <v>0</v>
      </c>
      <c r="Q1969" s="65" t="e">
        <f t="shared" si="373"/>
        <v>#DIV/0!</v>
      </c>
      <c r="R1969" s="83">
        <f t="shared" si="374"/>
        <v>4.1666666666666664E-2</v>
      </c>
      <c r="S1969" s="64">
        <f t="shared" si="375"/>
        <v>1</v>
      </c>
      <c r="T1969" s="64">
        <f t="shared" si="376"/>
        <v>1</v>
      </c>
      <c r="U1969" s="149"/>
      <c r="V1969" s="142">
        <f>+IF(M1969&lt;&gt;0,($L1969*(Lister!$F$11+Lister!$F$10*$K1969/1000)+($J1969-$L1969)*Lister!$F$9)*1.05/$M1969/60,0)</f>
        <v>0</v>
      </c>
      <c r="W1969" s="142"/>
      <c r="X1969" s="158">
        <f t="shared" si="370"/>
        <v>0</v>
      </c>
      <c r="Y1969" s="121" t="e">
        <f t="shared" si="368"/>
        <v>#DIV/0!</v>
      </c>
      <c r="Z1969" s="121" t="e">
        <f t="shared" si="369"/>
        <v>#DIV/0!</v>
      </c>
    </row>
    <row r="1970" spans="6:26" x14ac:dyDescent="0.25">
      <c r="F1970" s="57"/>
      <c r="H1970" s="71"/>
      <c r="I1970" s="70"/>
      <c r="N1970" s="64">
        <f t="shared" si="371"/>
        <v>0</v>
      </c>
      <c r="O1970" s="64">
        <f>+J1970/R1970/3600*Lister!$A$3</f>
        <v>0</v>
      </c>
      <c r="P1970" s="65">
        <f t="shared" si="372"/>
        <v>0</v>
      </c>
      <c r="Q1970" s="65" t="e">
        <f t="shared" si="373"/>
        <v>#DIV/0!</v>
      </c>
      <c r="R1970" s="83">
        <f t="shared" si="374"/>
        <v>4.1666666666666664E-2</v>
      </c>
      <c r="S1970" s="64">
        <f t="shared" si="375"/>
        <v>1</v>
      </c>
      <c r="T1970" s="64">
        <f t="shared" si="376"/>
        <v>1</v>
      </c>
      <c r="U1970" s="149"/>
      <c r="V1970" s="142">
        <f>+IF(M1970&lt;&gt;0,($L1970*(Lister!$F$11+Lister!$F$10*$K1970/1000)+($J1970-$L1970)*Lister!$F$9)*1.05/$M1970/60,0)</f>
        <v>0</v>
      </c>
      <c r="W1970" s="142"/>
      <c r="X1970" s="158">
        <f t="shared" si="370"/>
        <v>0</v>
      </c>
      <c r="Y1970" s="121" t="e">
        <f t="shared" si="368"/>
        <v>#DIV/0!</v>
      </c>
      <c r="Z1970" s="121" t="e">
        <f t="shared" si="369"/>
        <v>#DIV/0!</v>
      </c>
    </row>
    <row r="1971" spans="6:26" x14ac:dyDescent="0.25">
      <c r="F1971" s="57"/>
      <c r="H1971" s="71"/>
      <c r="I1971" s="70"/>
      <c r="N1971" s="64">
        <f t="shared" si="371"/>
        <v>0</v>
      </c>
      <c r="O1971" s="64">
        <f>+J1971/R1971/3600*Lister!$A$3</f>
        <v>0</v>
      </c>
      <c r="P1971" s="65">
        <f t="shared" si="372"/>
        <v>0</v>
      </c>
      <c r="Q1971" s="65" t="e">
        <f t="shared" si="373"/>
        <v>#DIV/0!</v>
      </c>
      <c r="R1971" s="83">
        <f t="shared" si="374"/>
        <v>4.1666666666666664E-2</v>
      </c>
      <c r="S1971" s="64">
        <f t="shared" si="375"/>
        <v>1</v>
      </c>
      <c r="T1971" s="64">
        <f t="shared" si="376"/>
        <v>1</v>
      </c>
      <c r="U1971" s="149"/>
      <c r="V1971" s="142">
        <f>+IF(M1971&lt;&gt;0,($L1971*(Lister!$F$11+Lister!$F$10*$K1971/1000)+($J1971-$L1971)*Lister!$F$9)*1.05/$M1971/60,0)</f>
        <v>0</v>
      </c>
      <c r="W1971" s="142"/>
      <c r="X1971" s="158">
        <f t="shared" si="370"/>
        <v>0</v>
      </c>
      <c r="Y1971" s="121" t="e">
        <f t="shared" si="368"/>
        <v>#DIV/0!</v>
      </c>
      <c r="Z1971" s="121" t="e">
        <f t="shared" si="369"/>
        <v>#DIV/0!</v>
      </c>
    </row>
    <row r="1972" spans="6:26" x14ac:dyDescent="0.25">
      <c r="F1972" s="57"/>
      <c r="H1972" s="71"/>
      <c r="I1972" s="70"/>
      <c r="N1972" s="64">
        <f t="shared" si="371"/>
        <v>0</v>
      </c>
      <c r="O1972" s="64">
        <f>+J1972/R1972/3600*Lister!$A$3</f>
        <v>0</v>
      </c>
      <c r="P1972" s="65">
        <f t="shared" si="372"/>
        <v>0</v>
      </c>
      <c r="Q1972" s="65" t="e">
        <f t="shared" si="373"/>
        <v>#DIV/0!</v>
      </c>
      <c r="R1972" s="83">
        <f t="shared" si="374"/>
        <v>4.1666666666666664E-2</v>
      </c>
      <c r="S1972" s="64">
        <f t="shared" si="375"/>
        <v>1</v>
      </c>
      <c r="T1972" s="64">
        <f t="shared" si="376"/>
        <v>1</v>
      </c>
      <c r="U1972" s="149"/>
      <c r="V1972" s="142">
        <f>+IF(M1972&lt;&gt;0,($L1972*(Lister!$F$11+Lister!$F$10*$K1972/1000)+($J1972-$L1972)*Lister!$F$9)*1.05/$M1972/60,0)</f>
        <v>0</v>
      </c>
      <c r="W1972" s="142"/>
      <c r="X1972" s="158">
        <f t="shared" si="370"/>
        <v>0</v>
      </c>
      <c r="Y1972" s="121" t="e">
        <f t="shared" si="368"/>
        <v>#DIV/0!</v>
      </c>
      <c r="Z1972" s="121" t="e">
        <f t="shared" si="369"/>
        <v>#DIV/0!</v>
      </c>
    </row>
    <row r="1973" spans="6:26" x14ac:dyDescent="0.25">
      <c r="F1973" s="57"/>
      <c r="H1973" s="71"/>
      <c r="I1973" s="70"/>
      <c r="N1973" s="64">
        <f t="shared" si="371"/>
        <v>0</v>
      </c>
      <c r="O1973" s="64">
        <f>+J1973/R1973/3600*Lister!$A$3</f>
        <v>0</v>
      </c>
      <c r="P1973" s="65">
        <f t="shared" si="372"/>
        <v>0</v>
      </c>
      <c r="Q1973" s="65" t="e">
        <f t="shared" si="373"/>
        <v>#DIV/0!</v>
      </c>
      <c r="R1973" s="83">
        <f t="shared" si="374"/>
        <v>4.1666666666666664E-2</v>
      </c>
      <c r="S1973" s="64">
        <f t="shared" si="375"/>
        <v>1</v>
      </c>
      <c r="T1973" s="64">
        <f t="shared" si="376"/>
        <v>1</v>
      </c>
      <c r="U1973" s="149"/>
      <c r="V1973" s="142">
        <f>+IF(M1973&lt;&gt;0,($L1973*(Lister!$F$11+Lister!$F$10*$K1973/1000)+($J1973-$L1973)*Lister!$F$9)*1.05/$M1973/60,0)</f>
        <v>0</v>
      </c>
      <c r="W1973" s="142"/>
      <c r="X1973" s="158">
        <f t="shared" si="370"/>
        <v>0</v>
      </c>
      <c r="Y1973" s="121" t="e">
        <f t="shared" si="368"/>
        <v>#DIV/0!</v>
      </c>
      <c r="Z1973" s="121" t="e">
        <f t="shared" si="369"/>
        <v>#DIV/0!</v>
      </c>
    </row>
    <row r="1974" spans="6:26" x14ac:dyDescent="0.25">
      <c r="F1974" s="57"/>
      <c r="H1974" s="71"/>
      <c r="I1974" s="70"/>
      <c r="N1974" s="64">
        <f t="shared" si="371"/>
        <v>0</v>
      </c>
      <c r="O1974" s="64">
        <f>+J1974/R1974/3600*Lister!$A$3</f>
        <v>0</v>
      </c>
      <c r="P1974" s="65">
        <f t="shared" si="372"/>
        <v>0</v>
      </c>
      <c r="Q1974" s="65" t="e">
        <f t="shared" si="373"/>
        <v>#DIV/0!</v>
      </c>
      <c r="R1974" s="83">
        <f t="shared" si="374"/>
        <v>4.1666666666666664E-2</v>
      </c>
      <c r="S1974" s="64">
        <f t="shared" si="375"/>
        <v>1</v>
      </c>
      <c r="T1974" s="64">
        <f t="shared" si="376"/>
        <v>1</v>
      </c>
      <c r="U1974" s="149"/>
      <c r="V1974" s="142">
        <f>+IF(M1974&lt;&gt;0,($L1974*(Lister!$F$11+Lister!$F$10*$K1974/1000)+($J1974-$L1974)*Lister!$F$9)*1.05/$M1974/60,0)</f>
        <v>0</v>
      </c>
      <c r="W1974" s="142"/>
      <c r="X1974" s="158">
        <f t="shared" si="370"/>
        <v>0</v>
      </c>
      <c r="Y1974" s="121" t="e">
        <f t="shared" si="368"/>
        <v>#DIV/0!</v>
      </c>
      <c r="Z1974" s="121" t="e">
        <f t="shared" si="369"/>
        <v>#DIV/0!</v>
      </c>
    </row>
    <row r="1975" spans="6:26" x14ac:dyDescent="0.25">
      <c r="F1975" s="57"/>
      <c r="H1975" s="71"/>
      <c r="I1975" s="70"/>
      <c r="N1975" s="64">
        <f t="shared" si="371"/>
        <v>0</v>
      </c>
      <c r="O1975" s="64">
        <f>+J1975/R1975/3600*Lister!$A$3</f>
        <v>0</v>
      </c>
      <c r="P1975" s="65">
        <f t="shared" si="372"/>
        <v>0</v>
      </c>
      <c r="Q1975" s="65" t="e">
        <f t="shared" si="373"/>
        <v>#DIV/0!</v>
      </c>
      <c r="R1975" s="83">
        <f t="shared" si="374"/>
        <v>4.1666666666666664E-2</v>
      </c>
      <c r="S1975" s="64">
        <f t="shared" si="375"/>
        <v>1</v>
      </c>
      <c r="T1975" s="64">
        <f t="shared" si="376"/>
        <v>1</v>
      </c>
      <c r="U1975" s="149"/>
      <c r="V1975" s="142">
        <f>+IF(M1975&lt;&gt;0,($L1975*(Lister!$F$11+Lister!$F$10*$K1975/1000)+($J1975-$L1975)*Lister!$F$9)*1.05/$M1975/60,0)</f>
        <v>0</v>
      </c>
      <c r="W1975" s="142"/>
      <c r="X1975" s="158">
        <f t="shared" si="370"/>
        <v>0</v>
      </c>
      <c r="Y1975" s="121" t="e">
        <f t="shared" si="368"/>
        <v>#DIV/0!</v>
      </c>
      <c r="Z1975" s="121" t="e">
        <f t="shared" si="369"/>
        <v>#DIV/0!</v>
      </c>
    </row>
    <row r="1976" spans="6:26" x14ac:dyDescent="0.25">
      <c r="F1976" s="57"/>
      <c r="H1976" s="71"/>
      <c r="I1976" s="70"/>
      <c r="N1976" s="64">
        <f t="shared" si="371"/>
        <v>0</v>
      </c>
      <c r="O1976" s="64">
        <f>+J1976/R1976/3600*Lister!$A$3</f>
        <v>0</v>
      </c>
      <c r="P1976" s="65">
        <f t="shared" si="372"/>
        <v>0</v>
      </c>
      <c r="Q1976" s="65" t="e">
        <f t="shared" si="373"/>
        <v>#DIV/0!</v>
      </c>
      <c r="R1976" s="83">
        <f t="shared" si="374"/>
        <v>4.1666666666666664E-2</v>
      </c>
      <c r="S1976" s="64">
        <f t="shared" si="375"/>
        <v>1</v>
      </c>
      <c r="T1976" s="64">
        <f t="shared" si="376"/>
        <v>1</v>
      </c>
      <c r="U1976" s="149"/>
      <c r="V1976" s="142">
        <f>+IF(M1976&lt;&gt;0,($L1976*(Lister!$F$11+Lister!$F$10*$K1976/1000)+($J1976-$L1976)*Lister!$F$9)*1.05/$M1976/60,0)</f>
        <v>0</v>
      </c>
      <c r="W1976" s="142"/>
      <c r="X1976" s="158">
        <f t="shared" si="370"/>
        <v>0</v>
      </c>
      <c r="Y1976" s="121" t="e">
        <f t="shared" si="368"/>
        <v>#DIV/0!</v>
      </c>
      <c r="Z1976" s="121" t="e">
        <f t="shared" si="369"/>
        <v>#DIV/0!</v>
      </c>
    </row>
    <row r="1977" spans="6:26" x14ac:dyDescent="0.25">
      <c r="F1977" s="57"/>
      <c r="H1977" s="71"/>
      <c r="I1977" s="70"/>
      <c r="N1977" s="64">
        <f t="shared" si="371"/>
        <v>0</v>
      </c>
      <c r="O1977" s="64">
        <f>+J1977/R1977/3600*Lister!$A$3</f>
        <v>0</v>
      </c>
      <c r="P1977" s="65">
        <f t="shared" si="372"/>
        <v>0</v>
      </c>
      <c r="Q1977" s="65" t="e">
        <f t="shared" si="373"/>
        <v>#DIV/0!</v>
      </c>
      <c r="R1977" s="83">
        <f t="shared" si="374"/>
        <v>4.1666666666666664E-2</v>
      </c>
      <c r="S1977" s="64">
        <f t="shared" si="375"/>
        <v>1</v>
      </c>
      <c r="T1977" s="64">
        <f t="shared" si="376"/>
        <v>1</v>
      </c>
      <c r="U1977" s="149"/>
      <c r="V1977" s="142">
        <f>+IF(M1977&lt;&gt;0,($L1977*(Lister!$F$11+Lister!$F$10*$K1977/1000)+($J1977-$L1977)*Lister!$F$9)*1.05/$M1977/60,0)</f>
        <v>0</v>
      </c>
      <c r="W1977" s="142"/>
      <c r="X1977" s="158">
        <f t="shared" si="370"/>
        <v>0</v>
      </c>
      <c r="Y1977" s="121" t="e">
        <f t="shared" si="368"/>
        <v>#DIV/0!</v>
      </c>
      <c r="Z1977" s="121" t="e">
        <f t="shared" si="369"/>
        <v>#DIV/0!</v>
      </c>
    </row>
    <row r="1978" spans="6:26" x14ac:dyDescent="0.25">
      <c r="F1978" s="57"/>
      <c r="H1978" s="71"/>
      <c r="I1978" s="70"/>
      <c r="N1978" s="64">
        <f t="shared" si="371"/>
        <v>0</v>
      </c>
      <c r="O1978" s="64">
        <f>+J1978/R1978/3600*Lister!$A$3</f>
        <v>0</v>
      </c>
      <c r="P1978" s="65">
        <f t="shared" si="372"/>
        <v>0</v>
      </c>
      <c r="Q1978" s="65" t="e">
        <f t="shared" si="373"/>
        <v>#DIV/0!</v>
      </c>
      <c r="R1978" s="83">
        <f t="shared" si="374"/>
        <v>4.1666666666666664E-2</v>
      </c>
      <c r="S1978" s="64">
        <f t="shared" si="375"/>
        <v>1</v>
      </c>
      <c r="T1978" s="64">
        <f t="shared" si="376"/>
        <v>1</v>
      </c>
      <c r="U1978" s="149"/>
      <c r="V1978" s="142">
        <f>+IF(M1978&lt;&gt;0,($L1978*(Lister!$F$11+Lister!$F$10*$K1978/1000)+($J1978-$L1978)*Lister!$F$9)*1.05/$M1978/60,0)</f>
        <v>0</v>
      </c>
      <c r="W1978" s="142"/>
      <c r="X1978" s="158">
        <f t="shared" si="370"/>
        <v>0</v>
      </c>
      <c r="Y1978" s="121" t="e">
        <f t="shared" si="368"/>
        <v>#DIV/0!</v>
      </c>
      <c r="Z1978" s="121" t="e">
        <f t="shared" si="369"/>
        <v>#DIV/0!</v>
      </c>
    </row>
    <row r="1979" spans="6:26" x14ac:dyDescent="0.25">
      <c r="F1979" s="57"/>
      <c r="H1979" s="71"/>
      <c r="I1979" s="70"/>
      <c r="N1979" s="64">
        <f t="shared" si="371"/>
        <v>0</v>
      </c>
      <c r="O1979" s="64">
        <f>+J1979/R1979/3600*Lister!$A$3</f>
        <v>0</v>
      </c>
      <c r="P1979" s="65">
        <f t="shared" si="372"/>
        <v>0</v>
      </c>
      <c r="Q1979" s="65" t="e">
        <f t="shared" si="373"/>
        <v>#DIV/0!</v>
      </c>
      <c r="R1979" s="83">
        <f t="shared" si="374"/>
        <v>4.1666666666666664E-2</v>
      </c>
      <c r="S1979" s="64">
        <f t="shared" si="375"/>
        <v>1</v>
      </c>
      <c r="T1979" s="64">
        <f t="shared" si="376"/>
        <v>1</v>
      </c>
      <c r="U1979" s="149"/>
      <c r="V1979" s="142">
        <f>+IF(M1979&lt;&gt;0,($L1979*(Lister!$F$11+Lister!$F$10*$K1979/1000)+($J1979-$L1979)*Lister!$F$9)*1.05/$M1979/60,0)</f>
        <v>0</v>
      </c>
      <c r="W1979" s="142"/>
      <c r="X1979" s="158">
        <f t="shared" si="370"/>
        <v>0</v>
      </c>
      <c r="Y1979" s="121" t="e">
        <f t="shared" si="368"/>
        <v>#DIV/0!</v>
      </c>
      <c r="Z1979" s="121" t="e">
        <f t="shared" si="369"/>
        <v>#DIV/0!</v>
      </c>
    </row>
    <row r="1980" spans="6:26" x14ac:dyDescent="0.25">
      <c r="F1980" s="57"/>
      <c r="H1980" s="71"/>
      <c r="I1980" s="70"/>
      <c r="N1980" s="64">
        <f t="shared" si="371"/>
        <v>0</v>
      </c>
      <c r="O1980" s="64">
        <f>+J1980/R1980/3600*Lister!$A$3</f>
        <v>0</v>
      </c>
      <c r="P1980" s="65">
        <f t="shared" si="372"/>
        <v>0</v>
      </c>
      <c r="Q1980" s="65" t="e">
        <f t="shared" si="373"/>
        <v>#DIV/0!</v>
      </c>
      <c r="R1980" s="83">
        <f t="shared" si="374"/>
        <v>4.1666666666666664E-2</v>
      </c>
      <c r="S1980" s="64">
        <f t="shared" si="375"/>
        <v>1</v>
      </c>
      <c r="T1980" s="64">
        <f t="shared" si="376"/>
        <v>1</v>
      </c>
      <c r="U1980" s="149"/>
      <c r="V1980" s="142">
        <f>+IF(M1980&lt;&gt;0,($L1980*(Lister!$F$11+Lister!$F$10*$K1980/1000)+($J1980-$L1980)*Lister!$F$9)*1.05/$M1980/60,0)</f>
        <v>0</v>
      </c>
      <c r="W1980" s="142"/>
      <c r="X1980" s="158">
        <f t="shared" si="370"/>
        <v>0</v>
      </c>
      <c r="Y1980" s="121" t="e">
        <f t="shared" si="368"/>
        <v>#DIV/0!</v>
      </c>
      <c r="Z1980" s="121" t="e">
        <f t="shared" si="369"/>
        <v>#DIV/0!</v>
      </c>
    </row>
    <row r="1981" spans="6:26" x14ac:dyDescent="0.25">
      <c r="F1981" s="57"/>
      <c r="H1981" s="71"/>
      <c r="I1981" s="70"/>
      <c r="N1981" s="64">
        <f t="shared" si="371"/>
        <v>0</v>
      </c>
      <c r="O1981" s="64">
        <f>+J1981/R1981/3600*Lister!$A$3</f>
        <v>0</v>
      </c>
      <c r="P1981" s="65">
        <f t="shared" si="372"/>
        <v>0</v>
      </c>
      <c r="Q1981" s="65" t="e">
        <f t="shared" si="373"/>
        <v>#DIV/0!</v>
      </c>
      <c r="R1981" s="83">
        <f t="shared" si="374"/>
        <v>4.1666666666666664E-2</v>
      </c>
      <c r="S1981" s="64">
        <f t="shared" si="375"/>
        <v>1</v>
      </c>
      <c r="T1981" s="64">
        <f t="shared" si="376"/>
        <v>1</v>
      </c>
      <c r="U1981" s="149"/>
      <c r="V1981" s="142">
        <f>+IF(M1981&lt;&gt;0,($L1981*(Lister!$F$11+Lister!$F$10*$K1981/1000)+($J1981-$L1981)*Lister!$F$9)*1.05/$M1981/60,0)</f>
        <v>0</v>
      </c>
      <c r="W1981" s="142"/>
      <c r="X1981" s="158">
        <f t="shared" si="370"/>
        <v>0</v>
      </c>
      <c r="Y1981" s="121" t="e">
        <f t="shared" ref="Y1981:Y2044" si="377">+S1981/V1981</f>
        <v>#DIV/0!</v>
      </c>
      <c r="Z1981" s="121" t="e">
        <f t="shared" ref="Z1981:Z2044" si="378">+T1981/X1981</f>
        <v>#DIV/0!</v>
      </c>
    </row>
    <row r="1982" spans="6:26" x14ac:dyDescent="0.25">
      <c r="F1982" s="57"/>
      <c r="H1982" s="71"/>
      <c r="I1982" s="70"/>
      <c r="N1982" s="64">
        <f t="shared" si="371"/>
        <v>0</v>
      </c>
      <c r="O1982" s="64">
        <f>+J1982/R1982/3600*Lister!$A$3</f>
        <v>0</v>
      </c>
      <c r="P1982" s="65">
        <f t="shared" si="372"/>
        <v>0</v>
      </c>
      <c r="Q1982" s="65" t="e">
        <f t="shared" si="373"/>
        <v>#DIV/0!</v>
      </c>
      <c r="R1982" s="83">
        <f t="shared" si="374"/>
        <v>4.1666666666666664E-2</v>
      </c>
      <c r="S1982" s="64">
        <f t="shared" si="375"/>
        <v>1</v>
      </c>
      <c r="T1982" s="64">
        <f t="shared" si="376"/>
        <v>1</v>
      </c>
      <c r="U1982" s="149"/>
      <c r="V1982" s="142">
        <f>+IF(M1982&lt;&gt;0,($L1982*(Lister!$F$11+Lister!$F$10*$K1982/1000)+($J1982-$L1982)*Lister!$F$9)*1.05/$M1982/60,0)</f>
        <v>0</v>
      </c>
      <c r="W1982" s="142"/>
      <c r="X1982" s="158">
        <f t="shared" si="370"/>
        <v>0</v>
      </c>
      <c r="Y1982" s="121" t="e">
        <f t="shared" si="377"/>
        <v>#DIV/0!</v>
      </c>
      <c r="Z1982" s="121" t="e">
        <f t="shared" si="378"/>
        <v>#DIV/0!</v>
      </c>
    </row>
    <row r="1983" spans="6:26" x14ac:dyDescent="0.25">
      <c r="F1983" s="57"/>
      <c r="H1983" s="71"/>
      <c r="I1983" s="70"/>
      <c r="N1983" s="64">
        <f t="shared" si="371"/>
        <v>0</v>
      </c>
      <c r="O1983" s="64">
        <f>+J1983/R1983/3600*Lister!$A$3</f>
        <v>0</v>
      </c>
      <c r="P1983" s="65">
        <f t="shared" si="372"/>
        <v>0</v>
      </c>
      <c r="Q1983" s="65" t="e">
        <f t="shared" si="373"/>
        <v>#DIV/0!</v>
      </c>
      <c r="R1983" s="83">
        <f t="shared" si="374"/>
        <v>4.1666666666666664E-2</v>
      </c>
      <c r="S1983" s="64">
        <f t="shared" si="375"/>
        <v>1</v>
      </c>
      <c r="T1983" s="64">
        <f t="shared" si="376"/>
        <v>1</v>
      </c>
      <c r="U1983" s="149"/>
      <c r="V1983" s="142">
        <f>+IF(M1983&lt;&gt;0,($L1983*(Lister!$F$11+Lister!$F$10*$K1983/1000)+($J1983-$L1983)*Lister!$F$9)*1.05/$M1983/60,0)</f>
        <v>0</v>
      </c>
      <c r="W1983" s="142"/>
      <c r="X1983" s="158">
        <f t="shared" si="370"/>
        <v>0</v>
      </c>
      <c r="Y1983" s="121" t="e">
        <f t="shared" si="377"/>
        <v>#DIV/0!</v>
      </c>
      <c r="Z1983" s="121" t="e">
        <f t="shared" si="378"/>
        <v>#DIV/0!</v>
      </c>
    </row>
    <row r="1984" spans="6:26" x14ac:dyDescent="0.25">
      <c r="F1984" s="57"/>
      <c r="H1984" s="71"/>
      <c r="I1984" s="70"/>
      <c r="N1984" s="64">
        <f t="shared" si="371"/>
        <v>0</v>
      </c>
      <c r="O1984" s="64">
        <f>+J1984/R1984/3600*Lister!$A$3</f>
        <v>0</v>
      </c>
      <c r="P1984" s="65">
        <f t="shared" si="372"/>
        <v>0</v>
      </c>
      <c r="Q1984" s="65" t="e">
        <f t="shared" si="373"/>
        <v>#DIV/0!</v>
      </c>
      <c r="R1984" s="83">
        <f t="shared" si="374"/>
        <v>4.1666666666666664E-2</v>
      </c>
      <c r="S1984" s="64">
        <f t="shared" si="375"/>
        <v>1</v>
      </c>
      <c r="T1984" s="64">
        <f t="shared" si="376"/>
        <v>1</v>
      </c>
      <c r="U1984" s="149"/>
      <c r="V1984" s="142">
        <f>+IF(M1984&lt;&gt;0,($L1984*(Lister!$F$11+Lister!$F$10*$K1984/1000)+($J1984-$L1984)*Lister!$F$9)*1.05/$M1984/60,0)</f>
        <v>0</v>
      </c>
      <c r="W1984" s="142"/>
      <c r="X1984" s="158">
        <f t="shared" si="370"/>
        <v>0</v>
      </c>
      <c r="Y1984" s="121" t="e">
        <f t="shared" si="377"/>
        <v>#DIV/0!</v>
      </c>
      <c r="Z1984" s="121" t="e">
        <f t="shared" si="378"/>
        <v>#DIV/0!</v>
      </c>
    </row>
    <row r="1985" spans="6:26" x14ac:dyDescent="0.25">
      <c r="F1985" s="57"/>
      <c r="H1985" s="71"/>
      <c r="I1985" s="70"/>
      <c r="N1985" s="64">
        <f t="shared" si="371"/>
        <v>0</v>
      </c>
      <c r="O1985" s="64">
        <f>+J1985/R1985/3600*Lister!$A$3</f>
        <v>0</v>
      </c>
      <c r="P1985" s="65">
        <f t="shared" si="372"/>
        <v>0</v>
      </c>
      <c r="Q1985" s="65" t="e">
        <f t="shared" si="373"/>
        <v>#DIV/0!</v>
      </c>
      <c r="R1985" s="83">
        <f t="shared" si="374"/>
        <v>4.1666666666666664E-2</v>
      </c>
      <c r="S1985" s="64">
        <f t="shared" si="375"/>
        <v>1</v>
      </c>
      <c r="T1985" s="64">
        <f t="shared" si="376"/>
        <v>1</v>
      </c>
      <c r="U1985" s="149"/>
      <c r="V1985" s="142">
        <f>+IF(M1985&lt;&gt;0,($L1985*(Lister!$F$11+Lister!$F$10*$K1985/1000)+($J1985-$L1985)*Lister!$F$9)*1.05/$M1985/60,0)</f>
        <v>0</v>
      </c>
      <c r="W1985" s="142"/>
      <c r="X1985" s="158">
        <f t="shared" si="370"/>
        <v>0</v>
      </c>
      <c r="Y1985" s="121" t="e">
        <f t="shared" si="377"/>
        <v>#DIV/0!</v>
      </c>
      <c r="Z1985" s="121" t="e">
        <f t="shared" si="378"/>
        <v>#DIV/0!</v>
      </c>
    </row>
    <row r="1986" spans="6:26" x14ac:dyDescent="0.25">
      <c r="F1986" s="57"/>
      <c r="H1986" s="71"/>
      <c r="I1986" s="70"/>
      <c r="N1986" s="64">
        <f t="shared" si="371"/>
        <v>0</v>
      </c>
      <c r="O1986" s="64">
        <f>+J1986/R1986/3600*Lister!$A$3</f>
        <v>0</v>
      </c>
      <c r="P1986" s="65">
        <f t="shared" si="372"/>
        <v>0</v>
      </c>
      <c r="Q1986" s="65" t="e">
        <f t="shared" si="373"/>
        <v>#DIV/0!</v>
      </c>
      <c r="R1986" s="83">
        <f t="shared" si="374"/>
        <v>4.1666666666666664E-2</v>
      </c>
      <c r="S1986" s="64">
        <f t="shared" si="375"/>
        <v>1</v>
      </c>
      <c r="T1986" s="64">
        <f t="shared" si="376"/>
        <v>1</v>
      </c>
      <c r="U1986" s="149"/>
      <c r="V1986" s="142">
        <f>+IF(M1986&lt;&gt;0,($L1986*(Lister!$F$11+Lister!$F$10*$K1986/1000)+($J1986-$L1986)*Lister!$F$9)*1.05/$M1986/60,0)</f>
        <v>0</v>
      </c>
      <c r="W1986" s="142"/>
      <c r="X1986" s="158">
        <f t="shared" si="370"/>
        <v>0</v>
      </c>
      <c r="Y1986" s="121" t="e">
        <f t="shared" si="377"/>
        <v>#DIV/0!</v>
      </c>
      <c r="Z1986" s="121" t="e">
        <f t="shared" si="378"/>
        <v>#DIV/0!</v>
      </c>
    </row>
    <row r="1987" spans="6:26" x14ac:dyDescent="0.25">
      <c r="F1987" s="57"/>
      <c r="H1987" s="71"/>
      <c r="I1987" s="70"/>
      <c r="N1987" s="64">
        <f t="shared" si="371"/>
        <v>0</v>
      </c>
      <c r="O1987" s="64">
        <f>+J1987/R1987/3600*Lister!$A$3</f>
        <v>0</v>
      </c>
      <c r="P1987" s="65">
        <f t="shared" si="372"/>
        <v>0</v>
      </c>
      <c r="Q1987" s="65" t="e">
        <f t="shared" si="373"/>
        <v>#DIV/0!</v>
      </c>
      <c r="R1987" s="83">
        <f t="shared" si="374"/>
        <v>4.1666666666666664E-2</v>
      </c>
      <c r="S1987" s="64">
        <f t="shared" si="375"/>
        <v>1</v>
      </c>
      <c r="T1987" s="64">
        <f t="shared" si="376"/>
        <v>1</v>
      </c>
      <c r="U1987" s="149"/>
      <c r="V1987" s="142">
        <f>+IF(M1987&lt;&gt;0,($L1987*(Lister!$F$11+Lister!$F$10*$K1987/1000)+($J1987-$L1987)*Lister!$F$9)*1.05/$M1987/60,0)</f>
        <v>0</v>
      </c>
      <c r="W1987" s="142"/>
      <c r="X1987" s="158">
        <f t="shared" si="370"/>
        <v>0</v>
      </c>
      <c r="Y1987" s="121" t="e">
        <f t="shared" si="377"/>
        <v>#DIV/0!</v>
      </c>
      <c r="Z1987" s="121" t="e">
        <f t="shared" si="378"/>
        <v>#DIV/0!</v>
      </c>
    </row>
    <row r="1988" spans="6:26" x14ac:dyDescent="0.25">
      <c r="F1988" s="57"/>
      <c r="H1988" s="71"/>
      <c r="I1988" s="70"/>
      <c r="N1988" s="64">
        <f t="shared" si="371"/>
        <v>0</v>
      </c>
      <c r="O1988" s="64">
        <f>+J1988/R1988/3600*Lister!$A$3</f>
        <v>0</v>
      </c>
      <c r="P1988" s="65">
        <f t="shared" si="372"/>
        <v>0</v>
      </c>
      <c r="Q1988" s="65" t="e">
        <f t="shared" si="373"/>
        <v>#DIV/0!</v>
      </c>
      <c r="R1988" s="83">
        <f t="shared" si="374"/>
        <v>4.1666666666666664E-2</v>
      </c>
      <c r="S1988" s="64">
        <f t="shared" si="375"/>
        <v>1</v>
      </c>
      <c r="T1988" s="64">
        <f t="shared" si="376"/>
        <v>1</v>
      </c>
      <c r="U1988" s="149"/>
      <c r="V1988" s="142">
        <f>+IF(M1988&lt;&gt;0,($L1988*(Lister!$F$11+Lister!$F$10*$K1988/1000)+($J1988-$L1988)*Lister!$F$9)*1.05/$M1988/60,0)</f>
        <v>0</v>
      </c>
      <c r="W1988" s="142"/>
      <c r="X1988" s="158">
        <f t="shared" si="370"/>
        <v>0</v>
      </c>
      <c r="Y1988" s="121" t="e">
        <f t="shared" si="377"/>
        <v>#DIV/0!</v>
      </c>
      <c r="Z1988" s="121" t="e">
        <f t="shared" si="378"/>
        <v>#DIV/0!</v>
      </c>
    </row>
    <row r="1989" spans="6:26" x14ac:dyDescent="0.25">
      <c r="F1989" s="57"/>
      <c r="H1989" s="71"/>
      <c r="I1989" s="70"/>
      <c r="N1989" s="64">
        <f t="shared" si="371"/>
        <v>0</v>
      </c>
      <c r="O1989" s="64">
        <f>+J1989/R1989/3600*Lister!$A$3</f>
        <v>0</v>
      </c>
      <c r="P1989" s="65">
        <f t="shared" si="372"/>
        <v>0</v>
      </c>
      <c r="Q1989" s="65" t="e">
        <f t="shared" si="373"/>
        <v>#DIV/0!</v>
      </c>
      <c r="R1989" s="83">
        <f t="shared" si="374"/>
        <v>4.1666666666666664E-2</v>
      </c>
      <c r="S1989" s="64">
        <f t="shared" si="375"/>
        <v>1</v>
      </c>
      <c r="T1989" s="64">
        <f t="shared" si="376"/>
        <v>1</v>
      </c>
      <c r="U1989" s="149"/>
      <c r="V1989" s="142">
        <f>+IF(M1989&lt;&gt;0,($L1989*(Lister!$F$11+Lister!$F$10*$K1989/1000)+($J1989-$L1989)*Lister!$F$9)*1.05/$M1989/60,0)</f>
        <v>0</v>
      </c>
      <c r="W1989" s="142"/>
      <c r="X1989" s="158">
        <f t="shared" si="370"/>
        <v>0</v>
      </c>
      <c r="Y1989" s="121" t="e">
        <f t="shared" si="377"/>
        <v>#DIV/0!</v>
      </c>
      <c r="Z1989" s="121" t="e">
        <f t="shared" si="378"/>
        <v>#DIV/0!</v>
      </c>
    </row>
    <row r="1990" spans="6:26" x14ac:dyDescent="0.25">
      <c r="F1990" s="57"/>
      <c r="H1990" s="71"/>
      <c r="I1990" s="70"/>
      <c r="N1990" s="64">
        <f t="shared" si="371"/>
        <v>0</v>
      </c>
      <c r="O1990" s="64">
        <f>+J1990/R1990/3600*Lister!$A$3</f>
        <v>0</v>
      </c>
      <c r="P1990" s="65">
        <f t="shared" si="372"/>
        <v>0</v>
      </c>
      <c r="Q1990" s="65" t="e">
        <f t="shared" si="373"/>
        <v>#DIV/0!</v>
      </c>
      <c r="R1990" s="83">
        <f t="shared" si="374"/>
        <v>4.1666666666666664E-2</v>
      </c>
      <c r="S1990" s="64">
        <f t="shared" si="375"/>
        <v>1</v>
      </c>
      <c r="T1990" s="64">
        <f t="shared" si="376"/>
        <v>1</v>
      </c>
      <c r="U1990" s="149"/>
      <c r="V1990" s="142">
        <f>+IF(M1990&lt;&gt;0,($L1990*(Lister!$F$11+Lister!$F$10*$K1990/1000)+($J1990-$L1990)*Lister!$F$9)*1.05/$M1990/60,0)</f>
        <v>0</v>
      </c>
      <c r="W1990" s="142"/>
      <c r="X1990" s="158">
        <f t="shared" ref="X1990:X2053" si="379">+V1990/60</f>
        <v>0</v>
      </c>
      <c r="Y1990" s="121" t="e">
        <f t="shared" si="377"/>
        <v>#DIV/0!</v>
      </c>
      <c r="Z1990" s="121" t="e">
        <f t="shared" si="378"/>
        <v>#DIV/0!</v>
      </c>
    </row>
    <row r="1991" spans="6:26" x14ac:dyDescent="0.25">
      <c r="F1991" s="57"/>
      <c r="H1991" s="71"/>
      <c r="I1991" s="70"/>
      <c r="N1991" s="64">
        <f t="shared" ref="N1991:N2054" si="380">J1991*K1991/1000</f>
        <v>0</v>
      </c>
      <c r="O1991" s="64">
        <f>+J1991/R1991/3600*Lister!$A$3</f>
        <v>0</v>
      </c>
      <c r="P1991" s="65">
        <f t="shared" ref="P1991:P2054" si="381">K1991*O1991/1000</f>
        <v>0</v>
      </c>
      <c r="Q1991" s="65" t="e">
        <f t="shared" ref="Q1991:Q2054" si="382">+M1991/O1991</f>
        <v>#DIV/0!</v>
      </c>
      <c r="R1991" s="83">
        <f t="shared" ref="R1991:R2054" si="383">+(H1991-G1991+1)/24</f>
        <v>4.1666666666666664E-2</v>
      </c>
      <c r="S1991" s="64">
        <f t="shared" ref="S1991:S2054" si="384">+(I1991-G1991+1)</f>
        <v>1</v>
      </c>
      <c r="T1991" s="64">
        <f t="shared" ref="T1991:T2054" si="385">+(I1991-G1991+1)/(H1991-G1991+1)</f>
        <v>1</v>
      </c>
      <c r="U1991" s="149"/>
      <c r="V1991" s="142">
        <f>+IF(M1991&lt;&gt;0,($L1991*(Lister!$F$11+Lister!$F$10*$K1991/1000)+($J1991-$L1991)*Lister!$F$9)*1.05/$M1991/60,0)</f>
        <v>0</v>
      </c>
      <c r="W1991" s="142"/>
      <c r="X1991" s="158">
        <f t="shared" si="379"/>
        <v>0</v>
      </c>
      <c r="Y1991" s="121" t="e">
        <f t="shared" si="377"/>
        <v>#DIV/0!</v>
      </c>
      <c r="Z1991" s="121" t="e">
        <f t="shared" si="378"/>
        <v>#DIV/0!</v>
      </c>
    </row>
    <row r="1992" spans="6:26" x14ac:dyDescent="0.25">
      <c r="F1992" s="57"/>
      <c r="H1992" s="71"/>
      <c r="I1992" s="70"/>
      <c r="N1992" s="64">
        <f t="shared" si="380"/>
        <v>0</v>
      </c>
      <c r="O1992" s="64">
        <f>+J1992/R1992/3600*Lister!$A$3</f>
        <v>0</v>
      </c>
      <c r="P1992" s="65">
        <f t="shared" si="381"/>
        <v>0</v>
      </c>
      <c r="Q1992" s="65" t="e">
        <f t="shared" si="382"/>
        <v>#DIV/0!</v>
      </c>
      <c r="R1992" s="83">
        <f t="shared" si="383"/>
        <v>4.1666666666666664E-2</v>
      </c>
      <c r="S1992" s="64">
        <f t="shared" si="384"/>
        <v>1</v>
      </c>
      <c r="T1992" s="64">
        <f t="shared" si="385"/>
        <v>1</v>
      </c>
      <c r="U1992" s="149"/>
      <c r="V1992" s="142">
        <f>+IF(M1992&lt;&gt;0,($L1992*(Lister!$F$11+Lister!$F$10*$K1992/1000)+($J1992-$L1992)*Lister!$F$9)*1.05/$M1992/60,0)</f>
        <v>0</v>
      </c>
      <c r="W1992" s="142"/>
      <c r="X1992" s="158">
        <f t="shared" si="379"/>
        <v>0</v>
      </c>
      <c r="Y1992" s="121" t="e">
        <f t="shared" si="377"/>
        <v>#DIV/0!</v>
      </c>
      <c r="Z1992" s="121" t="e">
        <f t="shared" si="378"/>
        <v>#DIV/0!</v>
      </c>
    </row>
    <row r="1993" spans="6:26" x14ac:dyDescent="0.25">
      <c r="F1993" s="57"/>
      <c r="H1993" s="71"/>
      <c r="I1993" s="70"/>
      <c r="N1993" s="64">
        <f t="shared" si="380"/>
        <v>0</v>
      </c>
      <c r="O1993" s="64">
        <f>+J1993/R1993/3600*Lister!$A$3</f>
        <v>0</v>
      </c>
      <c r="P1993" s="65">
        <f t="shared" si="381"/>
        <v>0</v>
      </c>
      <c r="Q1993" s="65" t="e">
        <f t="shared" si="382"/>
        <v>#DIV/0!</v>
      </c>
      <c r="R1993" s="83">
        <f t="shared" si="383"/>
        <v>4.1666666666666664E-2</v>
      </c>
      <c r="S1993" s="64">
        <f t="shared" si="384"/>
        <v>1</v>
      </c>
      <c r="T1993" s="64">
        <f t="shared" si="385"/>
        <v>1</v>
      </c>
      <c r="U1993" s="149"/>
      <c r="V1993" s="142">
        <f>+IF(M1993&lt;&gt;0,($L1993*(Lister!$F$11+Lister!$F$10*$K1993/1000)+($J1993-$L1993)*Lister!$F$9)*1.05/$M1993/60,0)</f>
        <v>0</v>
      </c>
      <c r="W1993" s="142"/>
      <c r="X1993" s="158">
        <f t="shared" si="379"/>
        <v>0</v>
      </c>
      <c r="Y1993" s="121" t="e">
        <f t="shared" si="377"/>
        <v>#DIV/0!</v>
      </c>
      <c r="Z1993" s="121" t="e">
        <f t="shared" si="378"/>
        <v>#DIV/0!</v>
      </c>
    </row>
    <row r="1994" spans="6:26" x14ac:dyDescent="0.25">
      <c r="F1994" s="57"/>
      <c r="H1994" s="71"/>
      <c r="I1994" s="70"/>
      <c r="N1994" s="64">
        <f t="shared" si="380"/>
        <v>0</v>
      </c>
      <c r="O1994" s="64">
        <f>+J1994/R1994/3600*Lister!$A$3</f>
        <v>0</v>
      </c>
      <c r="P1994" s="65">
        <f t="shared" si="381"/>
        <v>0</v>
      </c>
      <c r="Q1994" s="65" t="e">
        <f t="shared" si="382"/>
        <v>#DIV/0!</v>
      </c>
      <c r="R1994" s="83">
        <f t="shared" si="383"/>
        <v>4.1666666666666664E-2</v>
      </c>
      <c r="S1994" s="64">
        <f t="shared" si="384"/>
        <v>1</v>
      </c>
      <c r="T1994" s="64">
        <f t="shared" si="385"/>
        <v>1</v>
      </c>
      <c r="U1994" s="149"/>
      <c r="V1994" s="142">
        <f>+IF(M1994&lt;&gt;0,($L1994*(Lister!$F$11+Lister!$F$10*$K1994/1000)+($J1994-$L1994)*Lister!$F$9)*1.05/$M1994/60,0)</f>
        <v>0</v>
      </c>
      <c r="W1994" s="142"/>
      <c r="X1994" s="158">
        <f t="shared" si="379"/>
        <v>0</v>
      </c>
      <c r="Y1994" s="121" t="e">
        <f t="shared" si="377"/>
        <v>#DIV/0!</v>
      </c>
      <c r="Z1994" s="121" t="e">
        <f t="shared" si="378"/>
        <v>#DIV/0!</v>
      </c>
    </row>
    <row r="1995" spans="6:26" x14ac:dyDescent="0.25">
      <c r="F1995" s="57"/>
      <c r="H1995" s="71"/>
      <c r="I1995" s="70"/>
      <c r="N1995" s="64">
        <f t="shared" si="380"/>
        <v>0</v>
      </c>
      <c r="O1995" s="64">
        <f>+J1995/R1995/3600*Lister!$A$3</f>
        <v>0</v>
      </c>
      <c r="P1995" s="65">
        <f t="shared" si="381"/>
        <v>0</v>
      </c>
      <c r="Q1995" s="65" t="e">
        <f t="shared" si="382"/>
        <v>#DIV/0!</v>
      </c>
      <c r="R1995" s="83">
        <f t="shared" si="383"/>
        <v>4.1666666666666664E-2</v>
      </c>
      <c r="S1995" s="64">
        <f t="shared" si="384"/>
        <v>1</v>
      </c>
      <c r="T1995" s="64">
        <f t="shared" si="385"/>
        <v>1</v>
      </c>
      <c r="U1995" s="149"/>
      <c r="V1995" s="142">
        <f>+IF(M1995&lt;&gt;0,($L1995*(Lister!$F$11+Lister!$F$10*$K1995/1000)+($J1995-$L1995)*Lister!$F$9)*1.05/$M1995/60,0)</f>
        <v>0</v>
      </c>
      <c r="W1995" s="142"/>
      <c r="X1995" s="158">
        <f t="shared" si="379"/>
        <v>0</v>
      </c>
      <c r="Y1995" s="121" t="e">
        <f t="shared" si="377"/>
        <v>#DIV/0!</v>
      </c>
      <c r="Z1995" s="121" t="e">
        <f t="shared" si="378"/>
        <v>#DIV/0!</v>
      </c>
    </row>
    <row r="1996" spans="6:26" x14ac:dyDescent="0.25">
      <c r="F1996" s="57"/>
      <c r="H1996" s="71"/>
      <c r="I1996" s="70"/>
      <c r="N1996" s="64">
        <f t="shared" si="380"/>
        <v>0</v>
      </c>
      <c r="O1996" s="64">
        <f>+J1996/R1996/3600*Lister!$A$3</f>
        <v>0</v>
      </c>
      <c r="P1996" s="65">
        <f t="shared" si="381"/>
        <v>0</v>
      </c>
      <c r="Q1996" s="65" t="e">
        <f t="shared" si="382"/>
        <v>#DIV/0!</v>
      </c>
      <c r="R1996" s="83">
        <f t="shared" si="383"/>
        <v>4.1666666666666664E-2</v>
      </c>
      <c r="S1996" s="64">
        <f t="shared" si="384"/>
        <v>1</v>
      </c>
      <c r="T1996" s="64">
        <f t="shared" si="385"/>
        <v>1</v>
      </c>
      <c r="U1996" s="149"/>
      <c r="V1996" s="142">
        <f>+IF(M1996&lt;&gt;0,($L1996*(Lister!$F$11+Lister!$F$10*$K1996/1000)+($J1996-$L1996)*Lister!$F$9)*1.05/$M1996/60,0)</f>
        <v>0</v>
      </c>
      <c r="W1996" s="142"/>
      <c r="X1996" s="158">
        <f t="shared" si="379"/>
        <v>0</v>
      </c>
      <c r="Y1996" s="121" t="e">
        <f t="shared" si="377"/>
        <v>#DIV/0!</v>
      </c>
      <c r="Z1996" s="121" t="e">
        <f t="shared" si="378"/>
        <v>#DIV/0!</v>
      </c>
    </row>
    <row r="1997" spans="6:26" x14ac:dyDescent="0.25">
      <c r="F1997" s="57"/>
      <c r="H1997" s="71"/>
      <c r="I1997" s="70"/>
      <c r="N1997" s="64">
        <f t="shared" si="380"/>
        <v>0</v>
      </c>
      <c r="O1997" s="64">
        <f>+J1997/R1997/3600*Lister!$A$3</f>
        <v>0</v>
      </c>
      <c r="P1997" s="65">
        <f t="shared" si="381"/>
        <v>0</v>
      </c>
      <c r="Q1997" s="65" t="e">
        <f t="shared" si="382"/>
        <v>#DIV/0!</v>
      </c>
      <c r="R1997" s="83">
        <f t="shared" si="383"/>
        <v>4.1666666666666664E-2</v>
      </c>
      <c r="S1997" s="64">
        <f t="shared" si="384"/>
        <v>1</v>
      </c>
      <c r="T1997" s="64">
        <f t="shared" si="385"/>
        <v>1</v>
      </c>
      <c r="U1997" s="149"/>
      <c r="V1997" s="142">
        <f>+IF(M1997&lt;&gt;0,($L1997*(Lister!$F$11+Lister!$F$10*$K1997/1000)+($J1997-$L1997)*Lister!$F$9)*1.05/$M1997/60,0)</f>
        <v>0</v>
      </c>
      <c r="W1997" s="142"/>
      <c r="X1997" s="158">
        <f t="shared" si="379"/>
        <v>0</v>
      </c>
      <c r="Y1997" s="121" t="e">
        <f t="shared" si="377"/>
        <v>#DIV/0!</v>
      </c>
      <c r="Z1997" s="121" t="e">
        <f t="shared" si="378"/>
        <v>#DIV/0!</v>
      </c>
    </row>
    <row r="1998" spans="6:26" x14ac:dyDescent="0.25">
      <c r="F1998" s="57"/>
      <c r="H1998" s="71"/>
      <c r="I1998" s="70"/>
      <c r="N1998" s="64">
        <f t="shared" si="380"/>
        <v>0</v>
      </c>
      <c r="O1998" s="64">
        <f>+J1998/R1998/3600*Lister!$A$3</f>
        <v>0</v>
      </c>
      <c r="P1998" s="65">
        <f t="shared" si="381"/>
        <v>0</v>
      </c>
      <c r="Q1998" s="65" t="e">
        <f t="shared" si="382"/>
        <v>#DIV/0!</v>
      </c>
      <c r="R1998" s="83">
        <f t="shared" si="383"/>
        <v>4.1666666666666664E-2</v>
      </c>
      <c r="S1998" s="64">
        <f t="shared" si="384"/>
        <v>1</v>
      </c>
      <c r="T1998" s="64">
        <f t="shared" si="385"/>
        <v>1</v>
      </c>
      <c r="U1998" s="149"/>
      <c r="V1998" s="142">
        <f>+IF(M1998&lt;&gt;0,($L1998*(Lister!$F$11+Lister!$F$10*$K1998/1000)+($J1998-$L1998)*Lister!$F$9)*1.05/$M1998/60,0)</f>
        <v>0</v>
      </c>
      <c r="W1998" s="142"/>
      <c r="X1998" s="158">
        <f t="shared" si="379"/>
        <v>0</v>
      </c>
      <c r="Y1998" s="121" t="e">
        <f t="shared" si="377"/>
        <v>#DIV/0!</v>
      </c>
      <c r="Z1998" s="121" t="e">
        <f t="shared" si="378"/>
        <v>#DIV/0!</v>
      </c>
    </row>
    <row r="1999" spans="6:26" x14ac:dyDescent="0.25">
      <c r="F1999" s="57"/>
      <c r="H1999" s="71"/>
      <c r="I1999" s="70"/>
      <c r="N1999" s="64">
        <f t="shared" si="380"/>
        <v>0</v>
      </c>
      <c r="O1999" s="64">
        <f>+J1999/R1999/3600*Lister!$A$3</f>
        <v>0</v>
      </c>
      <c r="P1999" s="65">
        <f t="shared" si="381"/>
        <v>0</v>
      </c>
      <c r="Q1999" s="65" t="e">
        <f t="shared" si="382"/>
        <v>#DIV/0!</v>
      </c>
      <c r="R1999" s="83">
        <f t="shared" si="383"/>
        <v>4.1666666666666664E-2</v>
      </c>
      <c r="S1999" s="64">
        <f t="shared" si="384"/>
        <v>1</v>
      </c>
      <c r="T1999" s="64">
        <f t="shared" si="385"/>
        <v>1</v>
      </c>
      <c r="U1999" s="149"/>
      <c r="V1999" s="142">
        <f>+IF(M1999&lt;&gt;0,($L1999*(Lister!$F$11+Lister!$F$10*$K1999/1000)+($J1999-$L1999)*Lister!$F$9)*1.05/$M1999/60,0)</f>
        <v>0</v>
      </c>
      <c r="W1999" s="142"/>
      <c r="X1999" s="158">
        <f t="shared" si="379"/>
        <v>0</v>
      </c>
      <c r="Y1999" s="121" t="e">
        <f t="shared" si="377"/>
        <v>#DIV/0!</v>
      </c>
      <c r="Z1999" s="121" t="e">
        <f t="shared" si="378"/>
        <v>#DIV/0!</v>
      </c>
    </row>
    <row r="2000" spans="6:26" x14ac:dyDescent="0.25">
      <c r="F2000" s="57"/>
      <c r="H2000" s="71"/>
      <c r="I2000" s="70"/>
      <c r="N2000" s="64">
        <f t="shared" si="380"/>
        <v>0</v>
      </c>
      <c r="O2000" s="64">
        <f>+J2000/R2000/3600*Lister!$A$3</f>
        <v>0</v>
      </c>
      <c r="P2000" s="65">
        <f t="shared" si="381"/>
        <v>0</v>
      </c>
      <c r="Q2000" s="65" t="e">
        <f t="shared" si="382"/>
        <v>#DIV/0!</v>
      </c>
      <c r="R2000" s="83">
        <f t="shared" si="383"/>
        <v>4.1666666666666664E-2</v>
      </c>
      <c r="S2000" s="64">
        <f t="shared" si="384"/>
        <v>1</v>
      </c>
      <c r="T2000" s="64">
        <f t="shared" si="385"/>
        <v>1</v>
      </c>
      <c r="U2000" s="149"/>
      <c r="V2000" s="142">
        <f>+IF(M2000&lt;&gt;0,($L2000*(Lister!$F$11+Lister!$F$10*$K2000/1000)+($J2000-$L2000)*Lister!$F$9)*1.05/$M2000/60,0)</f>
        <v>0</v>
      </c>
      <c r="W2000" s="142"/>
      <c r="X2000" s="158">
        <f t="shared" si="379"/>
        <v>0</v>
      </c>
      <c r="Y2000" s="121" t="e">
        <f t="shared" si="377"/>
        <v>#DIV/0!</v>
      </c>
      <c r="Z2000" s="121" t="e">
        <f t="shared" si="378"/>
        <v>#DIV/0!</v>
      </c>
    </row>
    <row r="2001" spans="6:26" x14ac:dyDescent="0.25">
      <c r="F2001" s="57"/>
      <c r="H2001" s="71"/>
      <c r="I2001" s="70"/>
      <c r="N2001" s="64">
        <f t="shared" si="380"/>
        <v>0</v>
      </c>
      <c r="O2001" s="64">
        <f>+J2001/R2001/3600*Lister!$A$3</f>
        <v>0</v>
      </c>
      <c r="P2001" s="65">
        <f t="shared" si="381"/>
        <v>0</v>
      </c>
      <c r="Q2001" s="65" t="e">
        <f t="shared" si="382"/>
        <v>#DIV/0!</v>
      </c>
      <c r="R2001" s="83">
        <f t="shared" si="383"/>
        <v>4.1666666666666664E-2</v>
      </c>
      <c r="S2001" s="64">
        <f t="shared" si="384"/>
        <v>1</v>
      </c>
      <c r="T2001" s="64">
        <f t="shared" si="385"/>
        <v>1</v>
      </c>
      <c r="U2001" s="149"/>
      <c r="V2001" s="142">
        <f>+IF(M2001&lt;&gt;0,($L2001*(Lister!$F$11+Lister!$F$10*$K2001/1000)+($J2001-$L2001)*Lister!$F$9)*1.05/$M2001/60,0)</f>
        <v>0</v>
      </c>
      <c r="W2001" s="142"/>
      <c r="X2001" s="158">
        <f t="shared" si="379"/>
        <v>0</v>
      </c>
      <c r="Y2001" s="121" t="e">
        <f t="shared" si="377"/>
        <v>#DIV/0!</v>
      </c>
      <c r="Z2001" s="121" t="e">
        <f t="shared" si="378"/>
        <v>#DIV/0!</v>
      </c>
    </row>
    <row r="2002" spans="6:26" x14ac:dyDescent="0.25">
      <c r="F2002" s="57"/>
      <c r="H2002" s="71"/>
      <c r="I2002" s="70"/>
      <c r="N2002" s="64">
        <f t="shared" si="380"/>
        <v>0</v>
      </c>
      <c r="O2002" s="64">
        <f>+J2002/R2002/3600*Lister!$A$3</f>
        <v>0</v>
      </c>
      <c r="P2002" s="65">
        <f t="shared" si="381"/>
        <v>0</v>
      </c>
      <c r="Q2002" s="65" t="e">
        <f t="shared" si="382"/>
        <v>#DIV/0!</v>
      </c>
      <c r="R2002" s="83">
        <f t="shared" si="383"/>
        <v>4.1666666666666664E-2</v>
      </c>
      <c r="S2002" s="64">
        <f t="shared" si="384"/>
        <v>1</v>
      </c>
      <c r="T2002" s="64">
        <f t="shared" si="385"/>
        <v>1</v>
      </c>
      <c r="U2002" s="149"/>
      <c r="V2002" s="142">
        <f>+IF(M2002&lt;&gt;0,($L2002*(Lister!$F$11+Lister!$F$10*$K2002/1000)+($J2002-$L2002)*Lister!$F$9)*1.05/$M2002/60,0)</f>
        <v>0</v>
      </c>
      <c r="W2002" s="142"/>
      <c r="X2002" s="158">
        <f t="shared" si="379"/>
        <v>0</v>
      </c>
      <c r="Y2002" s="121" t="e">
        <f t="shared" si="377"/>
        <v>#DIV/0!</v>
      </c>
      <c r="Z2002" s="121" t="e">
        <f t="shared" si="378"/>
        <v>#DIV/0!</v>
      </c>
    </row>
    <row r="2003" spans="6:26" x14ac:dyDescent="0.25">
      <c r="F2003" s="57"/>
      <c r="H2003" s="71"/>
      <c r="I2003" s="70"/>
      <c r="N2003" s="64">
        <f t="shared" si="380"/>
        <v>0</v>
      </c>
      <c r="O2003" s="64">
        <f>+J2003/R2003/3600*Lister!$A$3</f>
        <v>0</v>
      </c>
      <c r="P2003" s="65">
        <f t="shared" si="381"/>
        <v>0</v>
      </c>
      <c r="Q2003" s="65" t="e">
        <f t="shared" si="382"/>
        <v>#DIV/0!</v>
      </c>
      <c r="R2003" s="83">
        <f t="shared" si="383"/>
        <v>4.1666666666666664E-2</v>
      </c>
      <c r="S2003" s="64">
        <f t="shared" si="384"/>
        <v>1</v>
      </c>
      <c r="T2003" s="64">
        <f t="shared" si="385"/>
        <v>1</v>
      </c>
      <c r="U2003" s="149"/>
      <c r="V2003" s="142">
        <f>+IF(M2003&lt;&gt;0,($L2003*(Lister!$F$11+Lister!$F$10*$K2003/1000)+($J2003-$L2003)*Lister!$F$9)*1.05/$M2003/60,0)</f>
        <v>0</v>
      </c>
      <c r="W2003" s="142"/>
      <c r="X2003" s="158">
        <f t="shared" si="379"/>
        <v>0</v>
      </c>
      <c r="Y2003" s="121" t="e">
        <f t="shared" si="377"/>
        <v>#DIV/0!</v>
      </c>
      <c r="Z2003" s="121" t="e">
        <f t="shared" si="378"/>
        <v>#DIV/0!</v>
      </c>
    </row>
    <row r="2004" spans="6:26" x14ac:dyDescent="0.25">
      <c r="F2004" s="57"/>
      <c r="H2004" s="71"/>
      <c r="I2004" s="70"/>
      <c r="N2004" s="64">
        <f t="shared" si="380"/>
        <v>0</v>
      </c>
      <c r="O2004" s="64">
        <f>+J2004/R2004/3600*Lister!$A$3</f>
        <v>0</v>
      </c>
      <c r="P2004" s="65">
        <f t="shared" si="381"/>
        <v>0</v>
      </c>
      <c r="Q2004" s="65" t="e">
        <f t="shared" si="382"/>
        <v>#DIV/0!</v>
      </c>
      <c r="R2004" s="83">
        <f t="shared" si="383"/>
        <v>4.1666666666666664E-2</v>
      </c>
      <c r="S2004" s="64">
        <f t="shared" si="384"/>
        <v>1</v>
      </c>
      <c r="T2004" s="64">
        <f t="shared" si="385"/>
        <v>1</v>
      </c>
      <c r="U2004" s="149"/>
      <c r="V2004" s="142">
        <f>+IF(M2004&lt;&gt;0,($L2004*(Lister!$F$11+Lister!$F$10*$K2004/1000)+($J2004-$L2004)*Lister!$F$9)*1.05/$M2004/60,0)</f>
        <v>0</v>
      </c>
      <c r="W2004" s="142"/>
      <c r="X2004" s="158">
        <f t="shared" si="379"/>
        <v>0</v>
      </c>
      <c r="Y2004" s="121" t="e">
        <f t="shared" si="377"/>
        <v>#DIV/0!</v>
      </c>
      <c r="Z2004" s="121" t="e">
        <f t="shared" si="378"/>
        <v>#DIV/0!</v>
      </c>
    </row>
    <row r="2005" spans="6:26" x14ac:dyDescent="0.25">
      <c r="F2005" s="57"/>
      <c r="H2005" s="71"/>
      <c r="I2005" s="70"/>
      <c r="N2005" s="64">
        <f t="shared" si="380"/>
        <v>0</v>
      </c>
      <c r="O2005" s="64">
        <f>+J2005/R2005/3600*Lister!$A$3</f>
        <v>0</v>
      </c>
      <c r="P2005" s="65">
        <f t="shared" si="381"/>
        <v>0</v>
      </c>
      <c r="Q2005" s="65" t="e">
        <f t="shared" si="382"/>
        <v>#DIV/0!</v>
      </c>
      <c r="R2005" s="83">
        <f t="shared" si="383"/>
        <v>4.1666666666666664E-2</v>
      </c>
      <c r="S2005" s="64">
        <f t="shared" si="384"/>
        <v>1</v>
      </c>
      <c r="T2005" s="64">
        <f t="shared" si="385"/>
        <v>1</v>
      </c>
      <c r="U2005" s="149"/>
      <c r="V2005" s="142">
        <f>+IF(M2005&lt;&gt;0,($L2005*(Lister!$F$11+Lister!$F$10*$K2005/1000)+($J2005-$L2005)*Lister!$F$9)*1.05/$M2005/60,0)</f>
        <v>0</v>
      </c>
      <c r="W2005" s="142"/>
      <c r="X2005" s="158">
        <f t="shared" si="379"/>
        <v>0</v>
      </c>
      <c r="Y2005" s="121" t="e">
        <f t="shared" si="377"/>
        <v>#DIV/0!</v>
      </c>
      <c r="Z2005" s="121" t="e">
        <f t="shared" si="378"/>
        <v>#DIV/0!</v>
      </c>
    </row>
    <row r="2006" spans="6:26" x14ac:dyDescent="0.25">
      <c r="F2006" s="57"/>
      <c r="H2006" s="71"/>
      <c r="I2006" s="70"/>
      <c r="N2006" s="64">
        <f t="shared" si="380"/>
        <v>0</v>
      </c>
      <c r="O2006" s="64">
        <f>+J2006/R2006/3600*Lister!$A$3</f>
        <v>0</v>
      </c>
      <c r="P2006" s="65">
        <f t="shared" si="381"/>
        <v>0</v>
      </c>
      <c r="Q2006" s="65" t="e">
        <f t="shared" si="382"/>
        <v>#DIV/0!</v>
      </c>
      <c r="R2006" s="83">
        <f t="shared" si="383"/>
        <v>4.1666666666666664E-2</v>
      </c>
      <c r="S2006" s="64">
        <f t="shared" si="384"/>
        <v>1</v>
      </c>
      <c r="T2006" s="64">
        <f t="shared" si="385"/>
        <v>1</v>
      </c>
      <c r="U2006" s="149"/>
      <c r="V2006" s="142">
        <f>+IF(M2006&lt;&gt;0,($L2006*(Lister!$F$11+Lister!$F$10*$K2006/1000)+($J2006-$L2006)*Lister!$F$9)*1.05/$M2006/60,0)</f>
        <v>0</v>
      </c>
      <c r="W2006" s="142"/>
      <c r="X2006" s="158">
        <f t="shared" si="379"/>
        <v>0</v>
      </c>
      <c r="Y2006" s="121" t="e">
        <f t="shared" si="377"/>
        <v>#DIV/0!</v>
      </c>
      <c r="Z2006" s="121" t="e">
        <f t="shared" si="378"/>
        <v>#DIV/0!</v>
      </c>
    </row>
    <row r="2007" spans="6:26" x14ac:dyDescent="0.25">
      <c r="F2007" s="57"/>
      <c r="H2007" s="71"/>
      <c r="I2007" s="70"/>
      <c r="N2007" s="64">
        <f t="shared" si="380"/>
        <v>0</v>
      </c>
      <c r="O2007" s="64">
        <f>+J2007/R2007/3600*Lister!$A$3</f>
        <v>0</v>
      </c>
      <c r="P2007" s="65">
        <f t="shared" si="381"/>
        <v>0</v>
      </c>
      <c r="Q2007" s="65" t="e">
        <f t="shared" si="382"/>
        <v>#DIV/0!</v>
      </c>
      <c r="R2007" s="83">
        <f t="shared" si="383"/>
        <v>4.1666666666666664E-2</v>
      </c>
      <c r="S2007" s="64">
        <f t="shared" si="384"/>
        <v>1</v>
      </c>
      <c r="T2007" s="64">
        <f t="shared" si="385"/>
        <v>1</v>
      </c>
      <c r="U2007" s="149"/>
      <c r="V2007" s="142">
        <f>+IF(M2007&lt;&gt;0,($L2007*(Lister!$F$11+Lister!$F$10*$K2007/1000)+($J2007-$L2007)*Lister!$F$9)*1.05/$M2007/60,0)</f>
        <v>0</v>
      </c>
      <c r="W2007" s="142"/>
      <c r="X2007" s="158">
        <f t="shared" si="379"/>
        <v>0</v>
      </c>
      <c r="Y2007" s="121" t="e">
        <f t="shared" si="377"/>
        <v>#DIV/0!</v>
      </c>
      <c r="Z2007" s="121" t="e">
        <f t="shared" si="378"/>
        <v>#DIV/0!</v>
      </c>
    </row>
    <row r="2008" spans="6:26" x14ac:dyDescent="0.25">
      <c r="F2008" s="57"/>
      <c r="H2008" s="71"/>
      <c r="I2008" s="70"/>
      <c r="N2008" s="64">
        <f t="shared" si="380"/>
        <v>0</v>
      </c>
      <c r="O2008" s="64">
        <f>+J2008/R2008/3600*Lister!$A$3</f>
        <v>0</v>
      </c>
      <c r="P2008" s="65">
        <f t="shared" si="381"/>
        <v>0</v>
      </c>
      <c r="Q2008" s="65" t="e">
        <f t="shared" si="382"/>
        <v>#DIV/0!</v>
      </c>
      <c r="R2008" s="83">
        <f t="shared" si="383"/>
        <v>4.1666666666666664E-2</v>
      </c>
      <c r="S2008" s="64">
        <f t="shared" si="384"/>
        <v>1</v>
      </c>
      <c r="T2008" s="64">
        <f t="shared" si="385"/>
        <v>1</v>
      </c>
      <c r="U2008" s="149"/>
      <c r="V2008" s="142">
        <f>+IF(M2008&lt;&gt;0,($L2008*(Lister!$F$11+Lister!$F$10*$K2008/1000)+($J2008-$L2008)*Lister!$F$9)*1.05/$M2008/60,0)</f>
        <v>0</v>
      </c>
      <c r="W2008" s="142"/>
      <c r="X2008" s="158">
        <f t="shared" si="379"/>
        <v>0</v>
      </c>
      <c r="Y2008" s="121" t="e">
        <f t="shared" si="377"/>
        <v>#DIV/0!</v>
      </c>
      <c r="Z2008" s="121" t="e">
        <f t="shared" si="378"/>
        <v>#DIV/0!</v>
      </c>
    </row>
    <row r="2009" spans="6:26" x14ac:dyDescent="0.25">
      <c r="F2009" s="57"/>
      <c r="H2009" s="71"/>
      <c r="I2009" s="70"/>
      <c r="N2009" s="64">
        <f t="shared" si="380"/>
        <v>0</v>
      </c>
      <c r="O2009" s="64">
        <f>+J2009/R2009/3600*Lister!$A$3</f>
        <v>0</v>
      </c>
      <c r="P2009" s="65">
        <f t="shared" si="381"/>
        <v>0</v>
      </c>
      <c r="Q2009" s="65" t="e">
        <f t="shared" si="382"/>
        <v>#DIV/0!</v>
      </c>
      <c r="R2009" s="83">
        <f t="shared" si="383"/>
        <v>4.1666666666666664E-2</v>
      </c>
      <c r="S2009" s="64">
        <f t="shared" si="384"/>
        <v>1</v>
      </c>
      <c r="T2009" s="64">
        <f t="shared" si="385"/>
        <v>1</v>
      </c>
      <c r="U2009" s="149"/>
      <c r="V2009" s="142">
        <f>+IF(M2009&lt;&gt;0,($L2009*(Lister!$F$11+Lister!$F$10*$K2009/1000)+($J2009-$L2009)*Lister!$F$9)*1.05/$M2009/60,0)</f>
        <v>0</v>
      </c>
      <c r="W2009" s="142"/>
      <c r="X2009" s="158">
        <f t="shared" si="379"/>
        <v>0</v>
      </c>
      <c r="Y2009" s="121" t="e">
        <f t="shared" si="377"/>
        <v>#DIV/0!</v>
      </c>
      <c r="Z2009" s="121" t="e">
        <f t="shared" si="378"/>
        <v>#DIV/0!</v>
      </c>
    </row>
    <row r="2010" spans="6:26" x14ac:dyDescent="0.25">
      <c r="F2010" s="57"/>
      <c r="H2010" s="71"/>
      <c r="I2010" s="70"/>
      <c r="N2010" s="64">
        <f t="shared" si="380"/>
        <v>0</v>
      </c>
      <c r="O2010" s="64">
        <f>+J2010/R2010/3600*Lister!$A$3</f>
        <v>0</v>
      </c>
      <c r="P2010" s="65">
        <f t="shared" si="381"/>
        <v>0</v>
      </c>
      <c r="Q2010" s="65" t="e">
        <f t="shared" si="382"/>
        <v>#DIV/0!</v>
      </c>
      <c r="R2010" s="83">
        <f t="shared" si="383"/>
        <v>4.1666666666666664E-2</v>
      </c>
      <c r="S2010" s="64">
        <f t="shared" si="384"/>
        <v>1</v>
      </c>
      <c r="T2010" s="64">
        <f t="shared" si="385"/>
        <v>1</v>
      </c>
      <c r="U2010" s="149"/>
      <c r="V2010" s="142">
        <f>+IF(M2010&lt;&gt;0,($L2010*(Lister!$F$11+Lister!$F$10*$K2010/1000)+($J2010-$L2010)*Lister!$F$9)*1.05/$M2010/60,0)</f>
        <v>0</v>
      </c>
      <c r="W2010" s="142"/>
      <c r="X2010" s="158">
        <f t="shared" si="379"/>
        <v>0</v>
      </c>
      <c r="Y2010" s="121" t="e">
        <f t="shared" si="377"/>
        <v>#DIV/0!</v>
      </c>
      <c r="Z2010" s="121" t="e">
        <f t="shared" si="378"/>
        <v>#DIV/0!</v>
      </c>
    </row>
    <row r="2011" spans="6:26" x14ac:dyDescent="0.25">
      <c r="F2011" s="57"/>
      <c r="H2011" s="71"/>
      <c r="I2011" s="70"/>
      <c r="N2011" s="64">
        <f t="shared" si="380"/>
        <v>0</v>
      </c>
      <c r="O2011" s="64">
        <f>+J2011/R2011/3600*Lister!$A$3</f>
        <v>0</v>
      </c>
      <c r="P2011" s="65">
        <f t="shared" si="381"/>
        <v>0</v>
      </c>
      <c r="Q2011" s="65" t="e">
        <f t="shared" si="382"/>
        <v>#DIV/0!</v>
      </c>
      <c r="R2011" s="83">
        <f t="shared" si="383"/>
        <v>4.1666666666666664E-2</v>
      </c>
      <c r="S2011" s="64">
        <f t="shared" si="384"/>
        <v>1</v>
      </c>
      <c r="T2011" s="64">
        <f t="shared" si="385"/>
        <v>1</v>
      </c>
      <c r="U2011" s="149"/>
      <c r="V2011" s="142">
        <f>+IF(M2011&lt;&gt;0,($L2011*(Lister!$F$11+Lister!$F$10*$K2011/1000)+($J2011-$L2011)*Lister!$F$9)*1.05/$M2011/60,0)</f>
        <v>0</v>
      </c>
      <c r="W2011" s="142"/>
      <c r="X2011" s="158">
        <f t="shared" si="379"/>
        <v>0</v>
      </c>
      <c r="Y2011" s="121" t="e">
        <f t="shared" si="377"/>
        <v>#DIV/0!</v>
      </c>
      <c r="Z2011" s="121" t="e">
        <f t="shared" si="378"/>
        <v>#DIV/0!</v>
      </c>
    </row>
    <row r="2012" spans="6:26" x14ac:dyDescent="0.25">
      <c r="F2012" s="57"/>
      <c r="H2012" s="71"/>
      <c r="I2012" s="70"/>
      <c r="N2012" s="64">
        <f t="shared" si="380"/>
        <v>0</v>
      </c>
      <c r="O2012" s="64">
        <f>+J2012/R2012/3600*Lister!$A$3</f>
        <v>0</v>
      </c>
      <c r="P2012" s="65">
        <f t="shared" si="381"/>
        <v>0</v>
      </c>
      <c r="Q2012" s="65" t="e">
        <f t="shared" si="382"/>
        <v>#DIV/0!</v>
      </c>
      <c r="R2012" s="83">
        <f t="shared" si="383"/>
        <v>4.1666666666666664E-2</v>
      </c>
      <c r="S2012" s="64">
        <f t="shared" si="384"/>
        <v>1</v>
      </c>
      <c r="T2012" s="64">
        <f t="shared" si="385"/>
        <v>1</v>
      </c>
      <c r="U2012" s="149"/>
      <c r="V2012" s="142">
        <f>+IF(M2012&lt;&gt;0,($L2012*(Lister!$F$11+Lister!$F$10*$K2012/1000)+($J2012-$L2012)*Lister!$F$9)*1.05/$M2012/60,0)</f>
        <v>0</v>
      </c>
      <c r="W2012" s="142"/>
      <c r="X2012" s="158">
        <f t="shared" si="379"/>
        <v>0</v>
      </c>
      <c r="Y2012" s="121" t="e">
        <f t="shared" si="377"/>
        <v>#DIV/0!</v>
      </c>
      <c r="Z2012" s="121" t="e">
        <f t="shared" si="378"/>
        <v>#DIV/0!</v>
      </c>
    </row>
    <row r="2013" spans="6:26" x14ac:dyDescent="0.25">
      <c r="F2013" s="57"/>
      <c r="H2013" s="71"/>
      <c r="I2013" s="70"/>
      <c r="N2013" s="64">
        <f t="shared" si="380"/>
        <v>0</v>
      </c>
      <c r="O2013" s="64">
        <f>+J2013/R2013/3600*Lister!$A$3</f>
        <v>0</v>
      </c>
      <c r="P2013" s="65">
        <f t="shared" si="381"/>
        <v>0</v>
      </c>
      <c r="Q2013" s="65" t="e">
        <f t="shared" si="382"/>
        <v>#DIV/0!</v>
      </c>
      <c r="R2013" s="83">
        <f t="shared" si="383"/>
        <v>4.1666666666666664E-2</v>
      </c>
      <c r="S2013" s="64">
        <f t="shared" si="384"/>
        <v>1</v>
      </c>
      <c r="T2013" s="64">
        <f t="shared" si="385"/>
        <v>1</v>
      </c>
      <c r="U2013" s="149"/>
      <c r="V2013" s="142">
        <f>+IF(M2013&lt;&gt;0,($L2013*(Lister!$F$11+Lister!$F$10*$K2013/1000)+($J2013-$L2013)*Lister!$F$9)*1.05/$M2013/60,0)</f>
        <v>0</v>
      </c>
      <c r="W2013" s="142"/>
      <c r="X2013" s="158">
        <f t="shared" si="379"/>
        <v>0</v>
      </c>
      <c r="Y2013" s="121" t="e">
        <f t="shared" si="377"/>
        <v>#DIV/0!</v>
      </c>
      <c r="Z2013" s="121" t="e">
        <f t="shared" si="378"/>
        <v>#DIV/0!</v>
      </c>
    </row>
    <row r="2014" spans="6:26" x14ac:dyDescent="0.25">
      <c r="F2014" s="57"/>
      <c r="H2014" s="71"/>
      <c r="I2014" s="70"/>
      <c r="N2014" s="64">
        <f t="shared" si="380"/>
        <v>0</v>
      </c>
      <c r="O2014" s="64">
        <f>+J2014/R2014/3600*Lister!$A$3</f>
        <v>0</v>
      </c>
      <c r="P2014" s="65">
        <f t="shared" si="381"/>
        <v>0</v>
      </c>
      <c r="Q2014" s="65" t="e">
        <f t="shared" si="382"/>
        <v>#DIV/0!</v>
      </c>
      <c r="R2014" s="83">
        <f t="shared" si="383"/>
        <v>4.1666666666666664E-2</v>
      </c>
      <c r="S2014" s="64">
        <f t="shared" si="384"/>
        <v>1</v>
      </c>
      <c r="T2014" s="64">
        <f t="shared" si="385"/>
        <v>1</v>
      </c>
      <c r="U2014" s="149"/>
      <c r="V2014" s="142">
        <f>+IF(M2014&lt;&gt;0,($L2014*(Lister!$F$11+Lister!$F$10*$K2014/1000)+($J2014-$L2014)*Lister!$F$9)*1.05/$M2014/60,0)</f>
        <v>0</v>
      </c>
      <c r="W2014" s="142"/>
      <c r="X2014" s="158">
        <f t="shared" si="379"/>
        <v>0</v>
      </c>
      <c r="Y2014" s="121" t="e">
        <f t="shared" si="377"/>
        <v>#DIV/0!</v>
      </c>
      <c r="Z2014" s="121" t="e">
        <f t="shared" si="378"/>
        <v>#DIV/0!</v>
      </c>
    </row>
    <row r="2015" spans="6:26" x14ac:dyDescent="0.25">
      <c r="F2015" s="57"/>
      <c r="H2015" s="71"/>
      <c r="I2015" s="70"/>
      <c r="N2015" s="64">
        <f t="shared" si="380"/>
        <v>0</v>
      </c>
      <c r="O2015" s="64">
        <f>+J2015/R2015/3600*Lister!$A$3</f>
        <v>0</v>
      </c>
      <c r="P2015" s="65">
        <f t="shared" si="381"/>
        <v>0</v>
      </c>
      <c r="Q2015" s="65" t="e">
        <f t="shared" si="382"/>
        <v>#DIV/0!</v>
      </c>
      <c r="R2015" s="83">
        <f t="shared" si="383"/>
        <v>4.1666666666666664E-2</v>
      </c>
      <c r="S2015" s="64">
        <f t="shared" si="384"/>
        <v>1</v>
      </c>
      <c r="T2015" s="64">
        <f t="shared" si="385"/>
        <v>1</v>
      </c>
      <c r="U2015" s="149"/>
      <c r="V2015" s="142">
        <f>+IF(M2015&lt;&gt;0,($L2015*(Lister!$F$11+Lister!$F$10*$K2015/1000)+($J2015-$L2015)*Lister!$F$9)*1.05/$M2015/60,0)</f>
        <v>0</v>
      </c>
      <c r="W2015" s="142"/>
      <c r="X2015" s="158">
        <f t="shared" si="379"/>
        <v>0</v>
      </c>
      <c r="Y2015" s="121" t="e">
        <f t="shared" si="377"/>
        <v>#DIV/0!</v>
      </c>
      <c r="Z2015" s="121" t="e">
        <f t="shared" si="378"/>
        <v>#DIV/0!</v>
      </c>
    </row>
    <row r="2016" spans="6:26" x14ac:dyDescent="0.25">
      <c r="F2016" s="57"/>
      <c r="H2016" s="71"/>
      <c r="I2016" s="70"/>
      <c r="N2016" s="64">
        <f t="shared" si="380"/>
        <v>0</v>
      </c>
      <c r="O2016" s="64">
        <f>+J2016/R2016/3600*Lister!$A$3</f>
        <v>0</v>
      </c>
      <c r="P2016" s="65">
        <f t="shared" si="381"/>
        <v>0</v>
      </c>
      <c r="Q2016" s="65" t="e">
        <f t="shared" si="382"/>
        <v>#DIV/0!</v>
      </c>
      <c r="R2016" s="83">
        <f t="shared" si="383"/>
        <v>4.1666666666666664E-2</v>
      </c>
      <c r="S2016" s="64">
        <f t="shared" si="384"/>
        <v>1</v>
      </c>
      <c r="T2016" s="64">
        <f t="shared" si="385"/>
        <v>1</v>
      </c>
      <c r="U2016" s="149"/>
      <c r="V2016" s="142">
        <f>+IF(M2016&lt;&gt;0,($L2016*(Lister!$F$11+Lister!$F$10*$K2016/1000)+($J2016-$L2016)*Lister!$F$9)*1.05/$M2016/60,0)</f>
        <v>0</v>
      </c>
      <c r="W2016" s="142"/>
      <c r="X2016" s="158">
        <f t="shared" si="379"/>
        <v>0</v>
      </c>
      <c r="Y2016" s="121" t="e">
        <f t="shared" si="377"/>
        <v>#DIV/0!</v>
      </c>
      <c r="Z2016" s="121" t="e">
        <f t="shared" si="378"/>
        <v>#DIV/0!</v>
      </c>
    </row>
    <row r="2017" spans="6:26" x14ac:dyDescent="0.25">
      <c r="F2017" s="57"/>
      <c r="H2017" s="71"/>
      <c r="I2017" s="70"/>
      <c r="N2017" s="64">
        <f t="shared" si="380"/>
        <v>0</v>
      </c>
      <c r="O2017" s="64">
        <f>+J2017/R2017/3600*Lister!$A$3</f>
        <v>0</v>
      </c>
      <c r="P2017" s="65">
        <f t="shared" si="381"/>
        <v>0</v>
      </c>
      <c r="Q2017" s="65" t="e">
        <f t="shared" si="382"/>
        <v>#DIV/0!</v>
      </c>
      <c r="R2017" s="83">
        <f t="shared" si="383"/>
        <v>4.1666666666666664E-2</v>
      </c>
      <c r="S2017" s="64">
        <f t="shared" si="384"/>
        <v>1</v>
      </c>
      <c r="T2017" s="64">
        <f t="shared" si="385"/>
        <v>1</v>
      </c>
      <c r="U2017" s="149"/>
      <c r="V2017" s="142">
        <f>+IF(M2017&lt;&gt;0,($L2017*(Lister!$F$11+Lister!$F$10*$K2017/1000)+($J2017-$L2017)*Lister!$F$9)*1.05/$M2017/60,0)</f>
        <v>0</v>
      </c>
      <c r="W2017" s="142"/>
      <c r="X2017" s="158">
        <f t="shared" si="379"/>
        <v>0</v>
      </c>
      <c r="Y2017" s="121" t="e">
        <f t="shared" si="377"/>
        <v>#DIV/0!</v>
      </c>
      <c r="Z2017" s="121" t="e">
        <f t="shared" si="378"/>
        <v>#DIV/0!</v>
      </c>
    </row>
    <row r="2018" spans="6:26" x14ac:dyDescent="0.25">
      <c r="F2018" s="57"/>
      <c r="H2018" s="71"/>
      <c r="I2018" s="70"/>
      <c r="N2018" s="64">
        <f t="shared" si="380"/>
        <v>0</v>
      </c>
      <c r="O2018" s="64">
        <f>+J2018/R2018/3600*Lister!$A$3</f>
        <v>0</v>
      </c>
      <c r="P2018" s="65">
        <f t="shared" si="381"/>
        <v>0</v>
      </c>
      <c r="Q2018" s="65" t="e">
        <f t="shared" si="382"/>
        <v>#DIV/0!</v>
      </c>
      <c r="R2018" s="83">
        <f t="shared" si="383"/>
        <v>4.1666666666666664E-2</v>
      </c>
      <c r="S2018" s="64">
        <f t="shared" si="384"/>
        <v>1</v>
      </c>
      <c r="T2018" s="64">
        <f t="shared" si="385"/>
        <v>1</v>
      </c>
      <c r="U2018" s="149"/>
      <c r="V2018" s="142">
        <f>+IF(M2018&lt;&gt;0,($L2018*(Lister!$F$11+Lister!$F$10*$K2018/1000)+($J2018-$L2018)*Lister!$F$9)*1.05/$M2018/60,0)</f>
        <v>0</v>
      </c>
      <c r="W2018" s="142"/>
      <c r="X2018" s="158">
        <f t="shared" si="379"/>
        <v>0</v>
      </c>
      <c r="Y2018" s="121" t="e">
        <f t="shared" si="377"/>
        <v>#DIV/0!</v>
      </c>
      <c r="Z2018" s="121" t="e">
        <f t="shared" si="378"/>
        <v>#DIV/0!</v>
      </c>
    </row>
    <row r="2019" spans="6:26" x14ac:dyDescent="0.25">
      <c r="F2019" s="57"/>
      <c r="H2019" s="71"/>
      <c r="I2019" s="70"/>
      <c r="N2019" s="64">
        <f t="shared" si="380"/>
        <v>0</v>
      </c>
      <c r="O2019" s="64">
        <f>+J2019/R2019/3600*Lister!$A$3</f>
        <v>0</v>
      </c>
      <c r="P2019" s="65">
        <f t="shared" si="381"/>
        <v>0</v>
      </c>
      <c r="Q2019" s="65" t="e">
        <f t="shared" si="382"/>
        <v>#DIV/0!</v>
      </c>
      <c r="R2019" s="83">
        <f t="shared" si="383"/>
        <v>4.1666666666666664E-2</v>
      </c>
      <c r="S2019" s="64">
        <f t="shared" si="384"/>
        <v>1</v>
      </c>
      <c r="T2019" s="64">
        <f t="shared" si="385"/>
        <v>1</v>
      </c>
      <c r="U2019" s="149"/>
      <c r="V2019" s="142">
        <f>+IF(M2019&lt;&gt;0,($L2019*(Lister!$F$11+Lister!$F$10*$K2019/1000)+($J2019-$L2019)*Lister!$F$9)*1.05/$M2019/60,0)</f>
        <v>0</v>
      </c>
      <c r="W2019" s="142"/>
      <c r="X2019" s="158">
        <f t="shared" si="379"/>
        <v>0</v>
      </c>
      <c r="Y2019" s="121" t="e">
        <f t="shared" si="377"/>
        <v>#DIV/0!</v>
      </c>
      <c r="Z2019" s="121" t="e">
        <f t="shared" si="378"/>
        <v>#DIV/0!</v>
      </c>
    </row>
    <row r="2020" spans="6:26" x14ac:dyDescent="0.25">
      <c r="F2020" s="57"/>
      <c r="H2020" s="71"/>
      <c r="I2020" s="70"/>
      <c r="N2020" s="64">
        <f t="shared" si="380"/>
        <v>0</v>
      </c>
      <c r="O2020" s="64">
        <f>+J2020/R2020/3600*Lister!$A$3</f>
        <v>0</v>
      </c>
      <c r="P2020" s="65">
        <f t="shared" si="381"/>
        <v>0</v>
      </c>
      <c r="Q2020" s="65" t="e">
        <f t="shared" si="382"/>
        <v>#DIV/0!</v>
      </c>
      <c r="R2020" s="83">
        <f t="shared" si="383"/>
        <v>4.1666666666666664E-2</v>
      </c>
      <c r="S2020" s="64">
        <f t="shared" si="384"/>
        <v>1</v>
      </c>
      <c r="T2020" s="64">
        <f t="shared" si="385"/>
        <v>1</v>
      </c>
      <c r="U2020" s="149"/>
      <c r="V2020" s="142">
        <f>+IF(M2020&lt;&gt;0,($L2020*(Lister!$F$11+Lister!$F$10*$K2020/1000)+($J2020-$L2020)*Lister!$F$9)*1.05/$M2020/60,0)</f>
        <v>0</v>
      </c>
      <c r="W2020" s="142"/>
      <c r="X2020" s="158">
        <f t="shared" si="379"/>
        <v>0</v>
      </c>
      <c r="Y2020" s="121" t="e">
        <f t="shared" si="377"/>
        <v>#DIV/0!</v>
      </c>
      <c r="Z2020" s="121" t="e">
        <f t="shared" si="378"/>
        <v>#DIV/0!</v>
      </c>
    </row>
    <row r="2021" spans="6:26" x14ac:dyDescent="0.25">
      <c r="F2021" s="57"/>
      <c r="H2021" s="71"/>
      <c r="I2021" s="70"/>
      <c r="N2021" s="64">
        <f t="shared" si="380"/>
        <v>0</v>
      </c>
      <c r="O2021" s="64">
        <f>+J2021/R2021/3600*Lister!$A$3</f>
        <v>0</v>
      </c>
      <c r="P2021" s="65">
        <f t="shared" si="381"/>
        <v>0</v>
      </c>
      <c r="Q2021" s="65" t="e">
        <f t="shared" si="382"/>
        <v>#DIV/0!</v>
      </c>
      <c r="R2021" s="83">
        <f t="shared" si="383"/>
        <v>4.1666666666666664E-2</v>
      </c>
      <c r="S2021" s="64">
        <f t="shared" si="384"/>
        <v>1</v>
      </c>
      <c r="T2021" s="64">
        <f t="shared" si="385"/>
        <v>1</v>
      </c>
      <c r="U2021" s="149"/>
      <c r="V2021" s="142">
        <f>+IF(M2021&lt;&gt;0,($L2021*(Lister!$F$11+Lister!$F$10*$K2021/1000)+($J2021-$L2021)*Lister!$F$9)*1.05/$M2021/60,0)</f>
        <v>0</v>
      </c>
      <c r="W2021" s="142"/>
      <c r="X2021" s="158">
        <f t="shared" si="379"/>
        <v>0</v>
      </c>
      <c r="Y2021" s="121" t="e">
        <f t="shared" si="377"/>
        <v>#DIV/0!</v>
      </c>
      <c r="Z2021" s="121" t="e">
        <f t="shared" si="378"/>
        <v>#DIV/0!</v>
      </c>
    </row>
    <row r="2022" spans="6:26" x14ac:dyDescent="0.25">
      <c r="F2022" s="57"/>
      <c r="H2022" s="71"/>
      <c r="I2022" s="70"/>
      <c r="N2022" s="64">
        <f t="shared" si="380"/>
        <v>0</v>
      </c>
      <c r="O2022" s="64">
        <f>+J2022/R2022/3600*Lister!$A$3</f>
        <v>0</v>
      </c>
      <c r="P2022" s="65">
        <f t="shared" si="381"/>
        <v>0</v>
      </c>
      <c r="Q2022" s="65" t="e">
        <f t="shared" si="382"/>
        <v>#DIV/0!</v>
      </c>
      <c r="R2022" s="83">
        <f t="shared" si="383"/>
        <v>4.1666666666666664E-2</v>
      </c>
      <c r="S2022" s="64">
        <f t="shared" si="384"/>
        <v>1</v>
      </c>
      <c r="T2022" s="64">
        <f t="shared" si="385"/>
        <v>1</v>
      </c>
      <c r="U2022" s="149"/>
      <c r="V2022" s="142">
        <f>+IF(M2022&lt;&gt;0,($L2022*(Lister!$F$11+Lister!$F$10*$K2022/1000)+($J2022-$L2022)*Lister!$F$9)*1.05/$M2022/60,0)</f>
        <v>0</v>
      </c>
      <c r="W2022" s="142"/>
      <c r="X2022" s="158">
        <f t="shared" si="379"/>
        <v>0</v>
      </c>
      <c r="Y2022" s="121" t="e">
        <f t="shared" si="377"/>
        <v>#DIV/0!</v>
      </c>
      <c r="Z2022" s="121" t="e">
        <f t="shared" si="378"/>
        <v>#DIV/0!</v>
      </c>
    </row>
    <row r="2023" spans="6:26" x14ac:dyDescent="0.25">
      <c r="F2023" s="57"/>
      <c r="H2023" s="71"/>
      <c r="I2023" s="70"/>
      <c r="N2023" s="64">
        <f t="shared" si="380"/>
        <v>0</v>
      </c>
      <c r="O2023" s="64">
        <f>+J2023/R2023/3600*Lister!$A$3</f>
        <v>0</v>
      </c>
      <c r="P2023" s="65">
        <f t="shared" si="381"/>
        <v>0</v>
      </c>
      <c r="Q2023" s="65" t="e">
        <f t="shared" si="382"/>
        <v>#DIV/0!</v>
      </c>
      <c r="R2023" s="83">
        <f t="shared" si="383"/>
        <v>4.1666666666666664E-2</v>
      </c>
      <c r="S2023" s="64">
        <f t="shared" si="384"/>
        <v>1</v>
      </c>
      <c r="T2023" s="64">
        <f t="shared" si="385"/>
        <v>1</v>
      </c>
      <c r="U2023" s="149"/>
      <c r="V2023" s="142">
        <f>+IF(M2023&lt;&gt;0,($L2023*(Lister!$F$11+Lister!$F$10*$K2023/1000)+($J2023-$L2023)*Lister!$F$9)*1.05/$M2023/60,0)</f>
        <v>0</v>
      </c>
      <c r="W2023" s="142"/>
      <c r="X2023" s="158">
        <f t="shared" si="379"/>
        <v>0</v>
      </c>
      <c r="Y2023" s="121" t="e">
        <f t="shared" si="377"/>
        <v>#DIV/0!</v>
      </c>
      <c r="Z2023" s="121" t="e">
        <f t="shared" si="378"/>
        <v>#DIV/0!</v>
      </c>
    </row>
    <row r="2024" spans="6:26" x14ac:dyDescent="0.25">
      <c r="F2024" s="57"/>
      <c r="H2024" s="71"/>
      <c r="I2024" s="70"/>
      <c r="N2024" s="64">
        <f t="shared" si="380"/>
        <v>0</v>
      </c>
      <c r="O2024" s="64">
        <f>+J2024/R2024/3600*Lister!$A$3</f>
        <v>0</v>
      </c>
      <c r="P2024" s="65">
        <f t="shared" si="381"/>
        <v>0</v>
      </c>
      <c r="Q2024" s="65" t="e">
        <f t="shared" si="382"/>
        <v>#DIV/0!</v>
      </c>
      <c r="R2024" s="83">
        <f t="shared" si="383"/>
        <v>4.1666666666666664E-2</v>
      </c>
      <c r="S2024" s="64">
        <f t="shared" si="384"/>
        <v>1</v>
      </c>
      <c r="T2024" s="64">
        <f t="shared" si="385"/>
        <v>1</v>
      </c>
      <c r="U2024" s="149"/>
      <c r="V2024" s="142">
        <f>+IF(M2024&lt;&gt;0,($L2024*(Lister!$F$11+Lister!$F$10*$K2024/1000)+($J2024-$L2024)*Lister!$F$9)*1.05/$M2024/60,0)</f>
        <v>0</v>
      </c>
      <c r="W2024" s="142"/>
      <c r="X2024" s="158">
        <f t="shared" si="379"/>
        <v>0</v>
      </c>
      <c r="Y2024" s="121" t="e">
        <f t="shared" si="377"/>
        <v>#DIV/0!</v>
      </c>
      <c r="Z2024" s="121" t="e">
        <f t="shared" si="378"/>
        <v>#DIV/0!</v>
      </c>
    </row>
    <row r="2025" spans="6:26" x14ac:dyDescent="0.25">
      <c r="F2025" s="57"/>
      <c r="H2025" s="71"/>
      <c r="I2025" s="70"/>
      <c r="N2025" s="64">
        <f t="shared" si="380"/>
        <v>0</v>
      </c>
      <c r="O2025" s="64">
        <f>+J2025/R2025/3600*Lister!$A$3</f>
        <v>0</v>
      </c>
      <c r="P2025" s="65">
        <f t="shared" si="381"/>
        <v>0</v>
      </c>
      <c r="Q2025" s="65" t="e">
        <f t="shared" si="382"/>
        <v>#DIV/0!</v>
      </c>
      <c r="R2025" s="83">
        <f t="shared" si="383"/>
        <v>4.1666666666666664E-2</v>
      </c>
      <c r="S2025" s="64">
        <f t="shared" si="384"/>
        <v>1</v>
      </c>
      <c r="T2025" s="64">
        <f t="shared" si="385"/>
        <v>1</v>
      </c>
      <c r="U2025" s="149"/>
      <c r="V2025" s="142">
        <f>+IF(M2025&lt;&gt;0,($L2025*(Lister!$F$11+Lister!$F$10*$K2025/1000)+($J2025-$L2025)*Lister!$F$9)*1.05/$M2025/60,0)</f>
        <v>0</v>
      </c>
      <c r="W2025" s="142"/>
      <c r="X2025" s="158">
        <f t="shared" si="379"/>
        <v>0</v>
      </c>
      <c r="Y2025" s="121" t="e">
        <f t="shared" si="377"/>
        <v>#DIV/0!</v>
      </c>
      <c r="Z2025" s="121" t="e">
        <f t="shared" si="378"/>
        <v>#DIV/0!</v>
      </c>
    </row>
    <row r="2026" spans="6:26" x14ac:dyDescent="0.25">
      <c r="F2026" s="57"/>
      <c r="H2026" s="71"/>
      <c r="I2026" s="70"/>
      <c r="N2026" s="64">
        <f t="shared" si="380"/>
        <v>0</v>
      </c>
      <c r="O2026" s="64">
        <f>+J2026/R2026/3600*Lister!$A$3</f>
        <v>0</v>
      </c>
      <c r="P2026" s="65">
        <f t="shared" si="381"/>
        <v>0</v>
      </c>
      <c r="Q2026" s="65" t="e">
        <f t="shared" si="382"/>
        <v>#DIV/0!</v>
      </c>
      <c r="R2026" s="83">
        <f t="shared" si="383"/>
        <v>4.1666666666666664E-2</v>
      </c>
      <c r="S2026" s="64">
        <f t="shared" si="384"/>
        <v>1</v>
      </c>
      <c r="T2026" s="64">
        <f t="shared" si="385"/>
        <v>1</v>
      </c>
      <c r="U2026" s="149"/>
      <c r="V2026" s="142">
        <f>+IF(M2026&lt;&gt;0,($L2026*(Lister!$F$11+Lister!$F$10*$K2026/1000)+($J2026-$L2026)*Lister!$F$9)*1.05/$M2026/60,0)</f>
        <v>0</v>
      </c>
      <c r="W2026" s="142"/>
      <c r="X2026" s="158">
        <f t="shared" si="379"/>
        <v>0</v>
      </c>
      <c r="Y2026" s="121" t="e">
        <f t="shared" si="377"/>
        <v>#DIV/0!</v>
      </c>
      <c r="Z2026" s="121" t="e">
        <f t="shared" si="378"/>
        <v>#DIV/0!</v>
      </c>
    </row>
    <row r="2027" spans="6:26" x14ac:dyDescent="0.25">
      <c r="F2027" s="57"/>
      <c r="H2027" s="71"/>
      <c r="I2027" s="70"/>
      <c r="N2027" s="64">
        <f t="shared" si="380"/>
        <v>0</v>
      </c>
      <c r="O2027" s="64">
        <f>+J2027/R2027/3600*Lister!$A$3</f>
        <v>0</v>
      </c>
      <c r="P2027" s="65">
        <f t="shared" si="381"/>
        <v>0</v>
      </c>
      <c r="Q2027" s="65" t="e">
        <f t="shared" si="382"/>
        <v>#DIV/0!</v>
      </c>
      <c r="R2027" s="83">
        <f t="shared" si="383"/>
        <v>4.1666666666666664E-2</v>
      </c>
      <c r="S2027" s="64">
        <f t="shared" si="384"/>
        <v>1</v>
      </c>
      <c r="T2027" s="64">
        <f t="shared" si="385"/>
        <v>1</v>
      </c>
      <c r="U2027" s="149"/>
      <c r="V2027" s="142">
        <f>+IF(M2027&lt;&gt;0,($L2027*(Lister!$F$11+Lister!$F$10*$K2027/1000)+($J2027-$L2027)*Lister!$F$9)*1.05/$M2027/60,0)</f>
        <v>0</v>
      </c>
      <c r="W2027" s="142"/>
      <c r="X2027" s="158">
        <f t="shared" si="379"/>
        <v>0</v>
      </c>
      <c r="Y2027" s="121" t="e">
        <f t="shared" si="377"/>
        <v>#DIV/0!</v>
      </c>
      <c r="Z2027" s="121" t="e">
        <f t="shared" si="378"/>
        <v>#DIV/0!</v>
      </c>
    </row>
    <row r="2028" spans="6:26" x14ac:dyDescent="0.25">
      <c r="F2028" s="57"/>
      <c r="H2028" s="71"/>
      <c r="I2028" s="70"/>
      <c r="N2028" s="64">
        <f t="shared" si="380"/>
        <v>0</v>
      </c>
      <c r="O2028" s="64">
        <f>+J2028/R2028/3600*Lister!$A$3</f>
        <v>0</v>
      </c>
      <c r="P2028" s="65">
        <f t="shared" si="381"/>
        <v>0</v>
      </c>
      <c r="Q2028" s="65" t="e">
        <f t="shared" si="382"/>
        <v>#DIV/0!</v>
      </c>
      <c r="R2028" s="83">
        <f t="shared" si="383"/>
        <v>4.1666666666666664E-2</v>
      </c>
      <c r="S2028" s="64">
        <f t="shared" si="384"/>
        <v>1</v>
      </c>
      <c r="T2028" s="64">
        <f t="shared" si="385"/>
        <v>1</v>
      </c>
      <c r="U2028" s="149"/>
      <c r="V2028" s="142">
        <f>+IF(M2028&lt;&gt;0,($L2028*(Lister!$F$11+Lister!$F$10*$K2028/1000)+($J2028-$L2028)*Lister!$F$9)*1.05/$M2028/60,0)</f>
        <v>0</v>
      </c>
      <c r="W2028" s="142"/>
      <c r="X2028" s="158">
        <f t="shared" si="379"/>
        <v>0</v>
      </c>
      <c r="Y2028" s="121" t="e">
        <f t="shared" si="377"/>
        <v>#DIV/0!</v>
      </c>
      <c r="Z2028" s="121" t="e">
        <f t="shared" si="378"/>
        <v>#DIV/0!</v>
      </c>
    </row>
    <row r="2029" spans="6:26" x14ac:dyDescent="0.25">
      <c r="F2029" s="57"/>
      <c r="H2029" s="71"/>
      <c r="I2029" s="70"/>
      <c r="N2029" s="64">
        <f t="shared" si="380"/>
        <v>0</v>
      </c>
      <c r="O2029" s="64">
        <f>+J2029/R2029/3600*Lister!$A$3</f>
        <v>0</v>
      </c>
      <c r="P2029" s="65">
        <f t="shared" si="381"/>
        <v>0</v>
      </c>
      <c r="Q2029" s="65" t="e">
        <f t="shared" si="382"/>
        <v>#DIV/0!</v>
      </c>
      <c r="R2029" s="83">
        <f t="shared" si="383"/>
        <v>4.1666666666666664E-2</v>
      </c>
      <c r="S2029" s="64">
        <f t="shared" si="384"/>
        <v>1</v>
      </c>
      <c r="T2029" s="64">
        <f t="shared" si="385"/>
        <v>1</v>
      </c>
      <c r="U2029" s="149"/>
      <c r="V2029" s="142">
        <f>+IF(M2029&lt;&gt;0,($L2029*(Lister!$F$11+Lister!$F$10*$K2029/1000)+($J2029-$L2029)*Lister!$F$9)*1.05/$M2029/60,0)</f>
        <v>0</v>
      </c>
      <c r="W2029" s="142"/>
      <c r="X2029" s="158">
        <f t="shared" si="379"/>
        <v>0</v>
      </c>
      <c r="Y2029" s="121" t="e">
        <f t="shared" si="377"/>
        <v>#DIV/0!</v>
      </c>
      <c r="Z2029" s="121" t="e">
        <f t="shared" si="378"/>
        <v>#DIV/0!</v>
      </c>
    </row>
    <row r="2030" spans="6:26" x14ac:dyDescent="0.25">
      <c r="F2030" s="57"/>
      <c r="H2030" s="71"/>
      <c r="I2030" s="70"/>
      <c r="N2030" s="64">
        <f t="shared" si="380"/>
        <v>0</v>
      </c>
      <c r="O2030" s="64">
        <f>+J2030/R2030/3600*Lister!$A$3</f>
        <v>0</v>
      </c>
      <c r="P2030" s="65">
        <f t="shared" si="381"/>
        <v>0</v>
      </c>
      <c r="Q2030" s="65" t="e">
        <f t="shared" si="382"/>
        <v>#DIV/0!</v>
      </c>
      <c r="R2030" s="83">
        <f t="shared" si="383"/>
        <v>4.1666666666666664E-2</v>
      </c>
      <c r="S2030" s="64">
        <f t="shared" si="384"/>
        <v>1</v>
      </c>
      <c r="T2030" s="64">
        <f t="shared" si="385"/>
        <v>1</v>
      </c>
      <c r="U2030" s="149"/>
      <c r="V2030" s="142">
        <f>+IF(M2030&lt;&gt;0,($L2030*(Lister!$F$11+Lister!$F$10*$K2030/1000)+($J2030-$L2030)*Lister!$F$9)*1.05/$M2030/60,0)</f>
        <v>0</v>
      </c>
      <c r="W2030" s="142"/>
      <c r="X2030" s="158">
        <f t="shared" si="379"/>
        <v>0</v>
      </c>
      <c r="Y2030" s="121" t="e">
        <f t="shared" si="377"/>
        <v>#DIV/0!</v>
      </c>
      <c r="Z2030" s="121" t="e">
        <f t="shared" si="378"/>
        <v>#DIV/0!</v>
      </c>
    </row>
    <row r="2031" spans="6:26" x14ac:dyDescent="0.25">
      <c r="F2031" s="57"/>
      <c r="H2031" s="71"/>
      <c r="I2031" s="70"/>
      <c r="N2031" s="64">
        <f t="shared" si="380"/>
        <v>0</v>
      </c>
      <c r="O2031" s="64">
        <f>+J2031/R2031/3600*Lister!$A$3</f>
        <v>0</v>
      </c>
      <c r="P2031" s="65">
        <f t="shared" si="381"/>
        <v>0</v>
      </c>
      <c r="Q2031" s="65" t="e">
        <f t="shared" si="382"/>
        <v>#DIV/0!</v>
      </c>
      <c r="R2031" s="83">
        <f t="shared" si="383"/>
        <v>4.1666666666666664E-2</v>
      </c>
      <c r="S2031" s="64">
        <f t="shared" si="384"/>
        <v>1</v>
      </c>
      <c r="T2031" s="64">
        <f t="shared" si="385"/>
        <v>1</v>
      </c>
      <c r="U2031" s="149"/>
      <c r="V2031" s="142">
        <f>+IF(M2031&lt;&gt;0,($L2031*(Lister!$F$11+Lister!$F$10*$K2031/1000)+($J2031-$L2031)*Lister!$F$9)*1.05/$M2031/60,0)</f>
        <v>0</v>
      </c>
      <c r="W2031" s="142"/>
      <c r="X2031" s="158">
        <f t="shared" si="379"/>
        <v>0</v>
      </c>
      <c r="Y2031" s="121" t="e">
        <f t="shared" si="377"/>
        <v>#DIV/0!</v>
      </c>
      <c r="Z2031" s="121" t="e">
        <f t="shared" si="378"/>
        <v>#DIV/0!</v>
      </c>
    </row>
    <row r="2032" spans="6:26" x14ac:dyDescent="0.25">
      <c r="F2032" s="57"/>
      <c r="H2032" s="71"/>
      <c r="I2032" s="70"/>
      <c r="N2032" s="64">
        <f t="shared" si="380"/>
        <v>0</v>
      </c>
      <c r="O2032" s="64">
        <f>+J2032/R2032/3600*Lister!$A$3</f>
        <v>0</v>
      </c>
      <c r="P2032" s="65">
        <f t="shared" si="381"/>
        <v>0</v>
      </c>
      <c r="Q2032" s="65" t="e">
        <f t="shared" si="382"/>
        <v>#DIV/0!</v>
      </c>
      <c r="R2032" s="83">
        <f t="shared" si="383"/>
        <v>4.1666666666666664E-2</v>
      </c>
      <c r="S2032" s="64">
        <f t="shared" si="384"/>
        <v>1</v>
      </c>
      <c r="T2032" s="64">
        <f t="shared" si="385"/>
        <v>1</v>
      </c>
      <c r="U2032" s="149"/>
      <c r="V2032" s="142">
        <f>+IF(M2032&lt;&gt;0,($L2032*(Lister!$F$11+Lister!$F$10*$K2032/1000)+($J2032-$L2032)*Lister!$F$9)*1.05/$M2032/60,0)</f>
        <v>0</v>
      </c>
      <c r="W2032" s="142"/>
      <c r="X2032" s="158">
        <f t="shared" si="379"/>
        <v>0</v>
      </c>
      <c r="Y2032" s="121" t="e">
        <f t="shared" si="377"/>
        <v>#DIV/0!</v>
      </c>
      <c r="Z2032" s="121" t="e">
        <f t="shared" si="378"/>
        <v>#DIV/0!</v>
      </c>
    </row>
    <row r="2033" spans="6:26" x14ac:dyDescent="0.25">
      <c r="F2033" s="57"/>
      <c r="H2033" s="71"/>
      <c r="I2033" s="70"/>
      <c r="N2033" s="64">
        <f t="shared" si="380"/>
        <v>0</v>
      </c>
      <c r="O2033" s="64">
        <f>+J2033/R2033/3600*Lister!$A$3</f>
        <v>0</v>
      </c>
      <c r="P2033" s="65">
        <f t="shared" si="381"/>
        <v>0</v>
      </c>
      <c r="Q2033" s="65" t="e">
        <f t="shared" si="382"/>
        <v>#DIV/0!</v>
      </c>
      <c r="R2033" s="83">
        <f t="shared" si="383"/>
        <v>4.1666666666666664E-2</v>
      </c>
      <c r="S2033" s="64">
        <f t="shared" si="384"/>
        <v>1</v>
      </c>
      <c r="T2033" s="64">
        <f t="shared" si="385"/>
        <v>1</v>
      </c>
      <c r="U2033" s="149"/>
      <c r="V2033" s="142">
        <f>+IF(M2033&lt;&gt;0,($L2033*(Lister!$F$11+Lister!$F$10*$K2033/1000)+($J2033-$L2033)*Lister!$F$9)*1.05/$M2033/60,0)</f>
        <v>0</v>
      </c>
      <c r="W2033" s="142"/>
      <c r="X2033" s="158">
        <f t="shared" si="379"/>
        <v>0</v>
      </c>
      <c r="Y2033" s="121" t="e">
        <f t="shared" si="377"/>
        <v>#DIV/0!</v>
      </c>
      <c r="Z2033" s="121" t="e">
        <f t="shared" si="378"/>
        <v>#DIV/0!</v>
      </c>
    </row>
    <row r="2034" spans="6:26" x14ac:dyDescent="0.25">
      <c r="F2034" s="57"/>
      <c r="H2034" s="71"/>
      <c r="I2034" s="70"/>
      <c r="N2034" s="64">
        <f t="shared" si="380"/>
        <v>0</v>
      </c>
      <c r="O2034" s="64">
        <f>+J2034/R2034/3600*Lister!$A$3</f>
        <v>0</v>
      </c>
      <c r="P2034" s="65">
        <f t="shared" si="381"/>
        <v>0</v>
      </c>
      <c r="Q2034" s="65" t="e">
        <f t="shared" si="382"/>
        <v>#DIV/0!</v>
      </c>
      <c r="R2034" s="83">
        <f t="shared" si="383"/>
        <v>4.1666666666666664E-2</v>
      </c>
      <c r="S2034" s="64">
        <f t="shared" si="384"/>
        <v>1</v>
      </c>
      <c r="T2034" s="64">
        <f t="shared" si="385"/>
        <v>1</v>
      </c>
      <c r="U2034" s="149"/>
      <c r="V2034" s="142">
        <f>+IF(M2034&lt;&gt;0,($L2034*(Lister!$F$11+Lister!$F$10*$K2034/1000)+($J2034-$L2034)*Lister!$F$9)*1.05/$M2034/60,0)</f>
        <v>0</v>
      </c>
      <c r="W2034" s="142"/>
      <c r="X2034" s="158">
        <f t="shared" si="379"/>
        <v>0</v>
      </c>
      <c r="Y2034" s="121" t="e">
        <f t="shared" si="377"/>
        <v>#DIV/0!</v>
      </c>
      <c r="Z2034" s="121" t="e">
        <f t="shared" si="378"/>
        <v>#DIV/0!</v>
      </c>
    </row>
    <row r="2035" spans="6:26" x14ac:dyDescent="0.25">
      <c r="F2035" s="57"/>
      <c r="H2035" s="71"/>
      <c r="I2035" s="70"/>
      <c r="N2035" s="64">
        <f t="shared" si="380"/>
        <v>0</v>
      </c>
      <c r="O2035" s="64">
        <f>+J2035/R2035/3600*Lister!$A$3</f>
        <v>0</v>
      </c>
      <c r="P2035" s="65">
        <f t="shared" si="381"/>
        <v>0</v>
      </c>
      <c r="Q2035" s="65" t="e">
        <f t="shared" si="382"/>
        <v>#DIV/0!</v>
      </c>
      <c r="R2035" s="83">
        <f t="shared" si="383"/>
        <v>4.1666666666666664E-2</v>
      </c>
      <c r="S2035" s="64">
        <f t="shared" si="384"/>
        <v>1</v>
      </c>
      <c r="T2035" s="64">
        <f t="shared" si="385"/>
        <v>1</v>
      </c>
      <c r="U2035" s="149"/>
      <c r="V2035" s="142">
        <f>+IF(M2035&lt;&gt;0,($L2035*(Lister!$F$11+Lister!$F$10*$K2035/1000)+($J2035-$L2035)*Lister!$F$9)*1.05/$M2035/60,0)</f>
        <v>0</v>
      </c>
      <c r="W2035" s="142"/>
      <c r="X2035" s="158">
        <f t="shared" si="379"/>
        <v>0</v>
      </c>
      <c r="Y2035" s="121" t="e">
        <f t="shared" si="377"/>
        <v>#DIV/0!</v>
      </c>
      <c r="Z2035" s="121" t="e">
        <f t="shared" si="378"/>
        <v>#DIV/0!</v>
      </c>
    </row>
    <row r="2036" spans="6:26" x14ac:dyDescent="0.25">
      <c r="F2036" s="57"/>
      <c r="H2036" s="71"/>
      <c r="I2036" s="70"/>
      <c r="N2036" s="64">
        <f t="shared" si="380"/>
        <v>0</v>
      </c>
      <c r="O2036" s="64">
        <f>+J2036/R2036/3600*Lister!$A$3</f>
        <v>0</v>
      </c>
      <c r="P2036" s="65">
        <f t="shared" si="381"/>
        <v>0</v>
      </c>
      <c r="Q2036" s="65" t="e">
        <f t="shared" si="382"/>
        <v>#DIV/0!</v>
      </c>
      <c r="R2036" s="83">
        <f t="shared" si="383"/>
        <v>4.1666666666666664E-2</v>
      </c>
      <c r="S2036" s="64">
        <f t="shared" si="384"/>
        <v>1</v>
      </c>
      <c r="T2036" s="64">
        <f t="shared" si="385"/>
        <v>1</v>
      </c>
      <c r="U2036" s="149"/>
      <c r="V2036" s="142">
        <f>+IF(M2036&lt;&gt;0,($L2036*(Lister!$F$11+Lister!$F$10*$K2036/1000)+($J2036-$L2036)*Lister!$F$9)*1.05/$M2036/60,0)</f>
        <v>0</v>
      </c>
      <c r="W2036" s="142"/>
      <c r="X2036" s="158">
        <f t="shared" si="379"/>
        <v>0</v>
      </c>
      <c r="Y2036" s="121" t="e">
        <f t="shared" si="377"/>
        <v>#DIV/0!</v>
      </c>
      <c r="Z2036" s="121" t="e">
        <f t="shared" si="378"/>
        <v>#DIV/0!</v>
      </c>
    </row>
    <row r="2037" spans="6:26" x14ac:dyDescent="0.25">
      <c r="F2037" s="57"/>
      <c r="H2037" s="71"/>
      <c r="I2037" s="70"/>
      <c r="N2037" s="64">
        <f t="shared" si="380"/>
        <v>0</v>
      </c>
      <c r="O2037" s="64">
        <f>+J2037/R2037/3600*Lister!$A$3</f>
        <v>0</v>
      </c>
      <c r="P2037" s="65">
        <f t="shared" si="381"/>
        <v>0</v>
      </c>
      <c r="Q2037" s="65" t="e">
        <f t="shared" si="382"/>
        <v>#DIV/0!</v>
      </c>
      <c r="R2037" s="83">
        <f t="shared" si="383"/>
        <v>4.1666666666666664E-2</v>
      </c>
      <c r="S2037" s="64">
        <f t="shared" si="384"/>
        <v>1</v>
      </c>
      <c r="T2037" s="64">
        <f t="shared" si="385"/>
        <v>1</v>
      </c>
      <c r="U2037" s="149"/>
      <c r="V2037" s="142">
        <f>+IF(M2037&lt;&gt;0,($L2037*(Lister!$F$11+Lister!$F$10*$K2037/1000)+($J2037-$L2037)*Lister!$F$9)*1.05/$M2037/60,0)</f>
        <v>0</v>
      </c>
      <c r="W2037" s="142"/>
      <c r="X2037" s="158">
        <f t="shared" si="379"/>
        <v>0</v>
      </c>
      <c r="Y2037" s="121" t="e">
        <f t="shared" si="377"/>
        <v>#DIV/0!</v>
      </c>
      <c r="Z2037" s="121" t="e">
        <f t="shared" si="378"/>
        <v>#DIV/0!</v>
      </c>
    </row>
    <row r="2038" spans="6:26" x14ac:dyDescent="0.25">
      <c r="F2038" s="57"/>
      <c r="H2038" s="71"/>
      <c r="I2038" s="70"/>
      <c r="N2038" s="64">
        <f t="shared" si="380"/>
        <v>0</v>
      </c>
      <c r="O2038" s="64">
        <f>+J2038/R2038/3600*Lister!$A$3</f>
        <v>0</v>
      </c>
      <c r="P2038" s="65">
        <f t="shared" si="381"/>
        <v>0</v>
      </c>
      <c r="Q2038" s="65" t="e">
        <f t="shared" si="382"/>
        <v>#DIV/0!</v>
      </c>
      <c r="R2038" s="83">
        <f t="shared" si="383"/>
        <v>4.1666666666666664E-2</v>
      </c>
      <c r="S2038" s="64">
        <f t="shared" si="384"/>
        <v>1</v>
      </c>
      <c r="T2038" s="64">
        <f t="shared" si="385"/>
        <v>1</v>
      </c>
      <c r="U2038" s="149"/>
      <c r="V2038" s="142">
        <f>+IF(M2038&lt;&gt;0,($L2038*(Lister!$F$11+Lister!$F$10*$K2038/1000)+($J2038-$L2038)*Lister!$F$9)*1.05/$M2038/60,0)</f>
        <v>0</v>
      </c>
      <c r="W2038" s="142"/>
      <c r="X2038" s="158">
        <f t="shared" si="379"/>
        <v>0</v>
      </c>
      <c r="Y2038" s="121" t="e">
        <f t="shared" si="377"/>
        <v>#DIV/0!</v>
      </c>
      <c r="Z2038" s="121" t="e">
        <f t="shared" si="378"/>
        <v>#DIV/0!</v>
      </c>
    </row>
    <row r="2039" spans="6:26" x14ac:dyDescent="0.25">
      <c r="F2039" s="57"/>
      <c r="H2039" s="71"/>
      <c r="I2039" s="70"/>
      <c r="N2039" s="64">
        <f t="shared" si="380"/>
        <v>0</v>
      </c>
      <c r="O2039" s="64">
        <f>+J2039/R2039/3600*Lister!$A$3</f>
        <v>0</v>
      </c>
      <c r="P2039" s="65">
        <f t="shared" si="381"/>
        <v>0</v>
      </c>
      <c r="Q2039" s="65" t="e">
        <f t="shared" si="382"/>
        <v>#DIV/0!</v>
      </c>
      <c r="R2039" s="83">
        <f t="shared" si="383"/>
        <v>4.1666666666666664E-2</v>
      </c>
      <c r="S2039" s="64">
        <f t="shared" si="384"/>
        <v>1</v>
      </c>
      <c r="T2039" s="64">
        <f t="shared" si="385"/>
        <v>1</v>
      </c>
      <c r="U2039" s="149"/>
      <c r="V2039" s="142">
        <f>+IF(M2039&lt;&gt;0,($L2039*(Lister!$F$11+Lister!$F$10*$K2039/1000)+($J2039-$L2039)*Lister!$F$9)*1.05/$M2039/60,0)</f>
        <v>0</v>
      </c>
      <c r="W2039" s="142"/>
      <c r="X2039" s="158">
        <f t="shared" si="379"/>
        <v>0</v>
      </c>
      <c r="Y2039" s="121" t="e">
        <f t="shared" si="377"/>
        <v>#DIV/0!</v>
      </c>
      <c r="Z2039" s="121" t="e">
        <f t="shared" si="378"/>
        <v>#DIV/0!</v>
      </c>
    </row>
    <row r="2040" spans="6:26" x14ac:dyDescent="0.25">
      <c r="F2040" s="57"/>
      <c r="H2040" s="71"/>
      <c r="I2040" s="70"/>
      <c r="N2040" s="64">
        <f t="shared" si="380"/>
        <v>0</v>
      </c>
      <c r="O2040" s="64">
        <f>+J2040/R2040/3600*Lister!$A$3</f>
        <v>0</v>
      </c>
      <c r="P2040" s="65">
        <f t="shared" si="381"/>
        <v>0</v>
      </c>
      <c r="Q2040" s="65" t="e">
        <f t="shared" si="382"/>
        <v>#DIV/0!</v>
      </c>
      <c r="R2040" s="83">
        <f t="shared" si="383"/>
        <v>4.1666666666666664E-2</v>
      </c>
      <c r="S2040" s="64">
        <f t="shared" si="384"/>
        <v>1</v>
      </c>
      <c r="T2040" s="64">
        <f t="shared" si="385"/>
        <v>1</v>
      </c>
      <c r="U2040" s="149"/>
      <c r="V2040" s="142">
        <f>+IF(M2040&lt;&gt;0,($L2040*(Lister!$F$11+Lister!$F$10*$K2040/1000)+($J2040-$L2040)*Lister!$F$9)*1.05/$M2040/60,0)</f>
        <v>0</v>
      </c>
      <c r="W2040" s="142"/>
      <c r="X2040" s="158">
        <f t="shared" si="379"/>
        <v>0</v>
      </c>
      <c r="Y2040" s="121" t="e">
        <f t="shared" si="377"/>
        <v>#DIV/0!</v>
      </c>
      <c r="Z2040" s="121" t="e">
        <f t="shared" si="378"/>
        <v>#DIV/0!</v>
      </c>
    </row>
    <row r="2041" spans="6:26" x14ac:dyDescent="0.25">
      <c r="F2041" s="57"/>
      <c r="H2041" s="71"/>
      <c r="I2041" s="70"/>
      <c r="N2041" s="64">
        <f t="shared" si="380"/>
        <v>0</v>
      </c>
      <c r="O2041" s="64">
        <f>+J2041/R2041/3600*Lister!$A$3</f>
        <v>0</v>
      </c>
      <c r="P2041" s="65">
        <f t="shared" si="381"/>
        <v>0</v>
      </c>
      <c r="Q2041" s="65" t="e">
        <f t="shared" si="382"/>
        <v>#DIV/0!</v>
      </c>
      <c r="R2041" s="83">
        <f t="shared" si="383"/>
        <v>4.1666666666666664E-2</v>
      </c>
      <c r="S2041" s="64">
        <f t="shared" si="384"/>
        <v>1</v>
      </c>
      <c r="T2041" s="64">
        <f t="shared" si="385"/>
        <v>1</v>
      </c>
      <c r="U2041" s="149"/>
      <c r="V2041" s="142">
        <f>+IF(M2041&lt;&gt;0,($L2041*(Lister!$F$11+Lister!$F$10*$K2041/1000)+($J2041-$L2041)*Lister!$F$9)*1.05/$M2041/60,0)</f>
        <v>0</v>
      </c>
      <c r="W2041" s="142"/>
      <c r="X2041" s="158">
        <f t="shared" si="379"/>
        <v>0</v>
      </c>
      <c r="Y2041" s="121" t="e">
        <f t="shared" si="377"/>
        <v>#DIV/0!</v>
      </c>
      <c r="Z2041" s="121" t="e">
        <f t="shared" si="378"/>
        <v>#DIV/0!</v>
      </c>
    </row>
    <row r="2042" spans="6:26" x14ac:dyDescent="0.25">
      <c r="F2042" s="57"/>
      <c r="H2042" s="71"/>
      <c r="I2042" s="70"/>
      <c r="N2042" s="64">
        <f t="shared" si="380"/>
        <v>0</v>
      </c>
      <c r="O2042" s="64">
        <f>+J2042/R2042/3600*Lister!$A$3</f>
        <v>0</v>
      </c>
      <c r="P2042" s="65">
        <f t="shared" si="381"/>
        <v>0</v>
      </c>
      <c r="Q2042" s="65" t="e">
        <f t="shared" si="382"/>
        <v>#DIV/0!</v>
      </c>
      <c r="R2042" s="83">
        <f t="shared" si="383"/>
        <v>4.1666666666666664E-2</v>
      </c>
      <c r="S2042" s="64">
        <f t="shared" si="384"/>
        <v>1</v>
      </c>
      <c r="T2042" s="64">
        <f t="shared" si="385"/>
        <v>1</v>
      </c>
      <c r="U2042" s="149"/>
      <c r="V2042" s="142">
        <f>+IF(M2042&lt;&gt;0,($L2042*(Lister!$F$11+Lister!$F$10*$K2042/1000)+($J2042-$L2042)*Lister!$F$9)*1.05/$M2042/60,0)</f>
        <v>0</v>
      </c>
      <c r="W2042" s="142"/>
      <c r="X2042" s="158">
        <f t="shared" si="379"/>
        <v>0</v>
      </c>
      <c r="Y2042" s="121" t="e">
        <f t="shared" si="377"/>
        <v>#DIV/0!</v>
      </c>
      <c r="Z2042" s="121" t="e">
        <f t="shared" si="378"/>
        <v>#DIV/0!</v>
      </c>
    </row>
    <row r="2043" spans="6:26" x14ac:dyDescent="0.25">
      <c r="F2043" s="57"/>
      <c r="H2043" s="71"/>
      <c r="I2043" s="70"/>
      <c r="N2043" s="64">
        <f t="shared" si="380"/>
        <v>0</v>
      </c>
      <c r="O2043" s="64">
        <f>+J2043/R2043/3600*Lister!$A$3</f>
        <v>0</v>
      </c>
      <c r="P2043" s="65">
        <f t="shared" si="381"/>
        <v>0</v>
      </c>
      <c r="Q2043" s="65" t="e">
        <f t="shared" si="382"/>
        <v>#DIV/0!</v>
      </c>
      <c r="R2043" s="83">
        <f t="shared" si="383"/>
        <v>4.1666666666666664E-2</v>
      </c>
      <c r="S2043" s="64">
        <f t="shared" si="384"/>
        <v>1</v>
      </c>
      <c r="T2043" s="64">
        <f t="shared" si="385"/>
        <v>1</v>
      </c>
      <c r="U2043" s="149"/>
      <c r="V2043" s="142">
        <f>+IF(M2043&lt;&gt;0,($L2043*(Lister!$F$11+Lister!$F$10*$K2043/1000)+($J2043-$L2043)*Lister!$F$9)*1.05/$M2043/60,0)</f>
        <v>0</v>
      </c>
      <c r="W2043" s="142"/>
      <c r="X2043" s="158">
        <f t="shared" si="379"/>
        <v>0</v>
      </c>
      <c r="Y2043" s="121" t="e">
        <f t="shared" si="377"/>
        <v>#DIV/0!</v>
      </c>
      <c r="Z2043" s="121" t="e">
        <f t="shared" si="378"/>
        <v>#DIV/0!</v>
      </c>
    </row>
    <row r="2044" spans="6:26" x14ac:dyDescent="0.25">
      <c r="F2044" s="57"/>
      <c r="H2044" s="71"/>
      <c r="I2044" s="70"/>
      <c r="N2044" s="64">
        <f t="shared" si="380"/>
        <v>0</v>
      </c>
      <c r="O2044" s="64">
        <f>+J2044/R2044/3600*Lister!$A$3</f>
        <v>0</v>
      </c>
      <c r="P2044" s="65">
        <f t="shared" si="381"/>
        <v>0</v>
      </c>
      <c r="Q2044" s="65" t="e">
        <f t="shared" si="382"/>
        <v>#DIV/0!</v>
      </c>
      <c r="R2044" s="83">
        <f t="shared" si="383"/>
        <v>4.1666666666666664E-2</v>
      </c>
      <c r="S2044" s="64">
        <f t="shared" si="384"/>
        <v>1</v>
      </c>
      <c r="T2044" s="64">
        <f t="shared" si="385"/>
        <v>1</v>
      </c>
      <c r="U2044" s="149"/>
      <c r="V2044" s="142">
        <f>+IF(M2044&lt;&gt;0,($L2044*(Lister!$F$11+Lister!$F$10*$K2044/1000)+($J2044-$L2044)*Lister!$F$9)*1.05/$M2044/60,0)</f>
        <v>0</v>
      </c>
      <c r="W2044" s="142"/>
      <c r="X2044" s="158">
        <f t="shared" si="379"/>
        <v>0</v>
      </c>
      <c r="Y2044" s="121" t="e">
        <f t="shared" si="377"/>
        <v>#DIV/0!</v>
      </c>
      <c r="Z2044" s="121" t="e">
        <f t="shared" si="378"/>
        <v>#DIV/0!</v>
      </c>
    </row>
    <row r="2045" spans="6:26" x14ac:dyDescent="0.25">
      <c r="F2045" s="57"/>
      <c r="H2045" s="71"/>
      <c r="I2045" s="70"/>
      <c r="N2045" s="64">
        <f t="shared" si="380"/>
        <v>0</v>
      </c>
      <c r="O2045" s="64">
        <f>+J2045/R2045/3600*Lister!$A$3</f>
        <v>0</v>
      </c>
      <c r="P2045" s="65">
        <f t="shared" si="381"/>
        <v>0</v>
      </c>
      <c r="Q2045" s="65" t="e">
        <f t="shared" si="382"/>
        <v>#DIV/0!</v>
      </c>
      <c r="R2045" s="83">
        <f t="shared" si="383"/>
        <v>4.1666666666666664E-2</v>
      </c>
      <c r="S2045" s="64">
        <f t="shared" si="384"/>
        <v>1</v>
      </c>
      <c r="T2045" s="64">
        <f t="shared" si="385"/>
        <v>1</v>
      </c>
      <c r="U2045" s="149"/>
      <c r="V2045" s="142">
        <f>+IF(M2045&lt;&gt;0,($L2045*(Lister!$F$11+Lister!$F$10*$K2045/1000)+($J2045-$L2045)*Lister!$F$9)*1.05/$M2045/60,0)</f>
        <v>0</v>
      </c>
      <c r="W2045" s="142"/>
      <c r="X2045" s="158">
        <f t="shared" si="379"/>
        <v>0</v>
      </c>
      <c r="Y2045" s="121" t="e">
        <f t="shared" ref="Y2045:Y2108" si="386">+S2045/V2045</f>
        <v>#DIV/0!</v>
      </c>
      <c r="Z2045" s="121" t="e">
        <f t="shared" ref="Z2045:Z2108" si="387">+T2045/X2045</f>
        <v>#DIV/0!</v>
      </c>
    </row>
    <row r="2046" spans="6:26" x14ac:dyDescent="0.25">
      <c r="F2046" s="57"/>
      <c r="H2046" s="71"/>
      <c r="I2046" s="70"/>
      <c r="N2046" s="64">
        <f t="shared" si="380"/>
        <v>0</v>
      </c>
      <c r="O2046" s="64">
        <f>+J2046/R2046/3600*Lister!$A$3</f>
        <v>0</v>
      </c>
      <c r="P2046" s="65">
        <f t="shared" si="381"/>
        <v>0</v>
      </c>
      <c r="Q2046" s="65" t="e">
        <f t="shared" si="382"/>
        <v>#DIV/0!</v>
      </c>
      <c r="R2046" s="83">
        <f t="shared" si="383"/>
        <v>4.1666666666666664E-2</v>
      </c>
      <c r="S2046" s="64">
        <f t="shared" si="384"/>
        <v>1</v>
      </c>
      <c r="T2046" s="64">
        <f t="shared" si="385"/>
        <v>1</v>
      </c>
      <c r="U2046" s="149"/>
      <c r="V2046" s="142">
        <f>+IF(M2046&lt;&gt;0,($L2046*(Lister!$F$11+Lister!$F$10*$K2046/1000)+($J2046-$L2046)*Lister!$F$9)*1.05/$M2046/60,0)</f>
        <v>0</v>
      </c>
      <c r="W2046" s="142"/>
      <c r="X2046" s="158">
        <f t="shared" si="379"/>
        <v>0</v>
      </c>
      <c r="Y2046" s="121" t="e">
        <f t="shared" si="386"/>
        <v>#DIV/0!</v>
      </c>
      <c r="Z2046" s="121" t="e">
        <f t="shared" si="387"/>
        <v>#DIV/0!</v>
      </c>
    </row>
    <row r="2047" spans="6:26" x14ac:dyDescent="0.25">
      <c r="F2047" s="57"/>
      <c r="H2047" s="71"/>
      <c r="I2047" s="70"/>
      <c r="N2047" s="64">
        <f t="shared" si="380"/>
        <v>0</v>
      </c>
      <c r="O2047" s="64">
        <f>+J2047/R2047/3600*Lister!$A$3</f>
        <v>0</v>
      </c>
      <c r="P2047" s="65">
        <f t="shared" si="381"/>
        <v>0</v>
      </c>
      <c r="Q2047" s="65" t="e">
        <f t="shared" si="382"/>
        <v>#DIV/0!</v>
      </c>
      <c r="R2047" s="83">
        <f t="shared" si="383"/>
        <v>4.1666666666666664E-2</v>
      </c>
      <c r="S2047" s="64">
        <f t="shared" si="384"/>
        <v>1</v>
      </c>
      <c r="T2047" s="64">
        <f t="shared" si="385"/>
        <v>1</v>
      </c>
      <c r="U2047" s="149"/>
      <c r="V2047" s="142">
        <f>+IF(M2047&lt;&gt;0,($L2047*(Lister!$F$11+Lister!$F$10*$K2047/1000)+($J2047-$L2047)*Lister!$F$9)*1.05/$M2047/60,0)</f>
        <v>0</v>
      </c>
      <c r="W2047" s="142"/>
      <c r="X2047" s="158">
        <f t="shared" si="379"/>
        <v>0</v>
      </c>
      <c r="Y2047" s="121" t="e">
        <f t="shared" si="386"/>
        <v>#DIV/0!</v>
      </c>
      <c r="Z2047" s="121" t="e">
        <f t="shared" si="387"/>
        <v>#DIV/0!</v>
      </c>
    </row>
    <row r="2048" spans="6:26" x14ac:dyDescent="0.25">
      <c r="F2048" s="57"/>
      <c r="H2048" s="71"/>
      <c r="I2048" s="70"/>
      <c r="N2048" s="64">
        <f t="shared" si="380"/>
        <v>0</v>
      </c>
      <c r="O2048" s="64">
        <f>+J2048/R2048/3600*Lister!$A$3</f>
        <v>0</v>
      </c>
      <c r="P2048" s="65">
        <f t="shared" si="381"/>
        <v>0</v>
      </c>
      <c r="Q2048" s="65" t="e">
        <f t="shared" si="382"/>
        <v>#DIV/0!</v>
      </c>
      <c r="R2048" s="83">
        <f t="shared" si="383"/>
        <v>4.1666666666666664E-2</v>
      </c>
      <c r="S2048" s="64">
        <f t="shared" si="384"/>
        <v>1</v>
      </c>
      <c r="T2048" s="64">
        <f t="shared" si="385"/>
        <v>1</v>
      </c>
      <c r="U2048" s="149"/>
      <c r="V2048" s="142">
        <f>+IF(M2048&lt;&gt;0,($L2048*(Lister!$F$11+Lister!$F$10*$K2048/1000)+($J2048-$L2048)*Lister!$F$9)*1.05/$M2048/60,0)</f>
        <v>0</v>
      </c>
      <c r="W2048" s="142"/>
      <c r="X2048" s="158">
        <f t="shared" si="379"/>
        <v>0</v>
      </c>
      <c r="Y2048" s="121" t="e">
        <f t="shared" si="386"/>
        <v>#DIV/0!</v>
      </c>
      <c r="Z2048" s="121" t="e">
        <f t="shared" si="387"/>
        <v>#DIV/0!</v>
      </c>
    </row>
    <row r="2049" spans="6:26" x14ac:dyDescent="0.25">
      <c r="F2049" s="57"/>
      <c r="H2049" s="71"/>
      <c r="I2049" s="70"/>
      <c r="N2049" s="64">
        <f t="shared" si="380"/>
        <v>0</v>
      </c>
      <c r="O2049" s="64">
        <f>+J2049/R2049/3600*Lister!$A$3</f>
        <v>0</v>
      </c>
      <c r="P2049" s="65">
        <f t="shared" si="381"/>
        <v>0</v>
      </c>
      <c r="Q2049" s="65" t="e">
        <f t="shared" si="382"/>
        <v>#DIV/0!</v>
      </c>
      <c r="R2049" s="83">
        <f t="shared" si="383"/>
        <v>4.1666666666666664E-2</v>
      </c>
      <c r="S2049" s="64">
        <f t="shared" si="384"/>
        <v>1</v>
      </c>
      <c r="T2049" s="64">
        <f t="shared" si="385"/>
        <v>1</v>
      </c>
      <c r="U2049" s="149"/>
      <c r="V2049" s="142">
        <f>+IF(M2049&lt;&gt;0,($L2049*(Lister!$F$11+Lister!$F$10*$K2049/1000)+($J2049-$L2049)*Lister!$F$9)*1.05/$M2049/60,0)</f>
        <v>0</v>
      </c>
      <c r="W2049" s="142"/>
      <c r="X2049" s="158">
        <f t="shared" si="379"/>
        <v>0</v>
      </c>
      <c r="Y2049" s="121" t="e">
        <f t="shared" si="386"/>
        <v>#DIV/0!</v>
      </c>
      <c r="Z2049" s="121" t="e">
        <f t="shared" si="387"/>
        <v>#DIV/0!</v>
      </c>
    </row>
    <row r="2050" spans="6:26" x14ac:dyDescent="0.25">
      <c r="F2050" s="57"/>
      <c r="H2050" s="71"/>
      <c r="I2050" s="70"/>
      <c r="N2050" s="64">
        <f t="shared" si="380"/>
        <v>0</v>
      </c>
      <c r="O2050" s="64">
        <f>+J2050/R2050/3600*Lister!$A$3</f>
        <v>0</v>
      </c>
      <c r="P2050" s="65">
        <f t="shared" si="381"/>
        <v>0</v>
      </c>
      <c r="Q2050" s="65" t="e">
        <f t="shared" si="382"/>
        <v>#DIV/0!</v>
      </c>
      <c r="R2050" s="83">
        <f t="shared" si="383"/>
        <v>4.1666666666666664E-2</v>
      </c>
      <c r="S2050" s="64">
        <f t="shared" si="384"/>
        <v>1</v>
      </c>
      <c r="T2050" s="64">
        <f t="shared" si="385"/>
        <v>1</v>
      </c>
      <c r="U2050" s="149"/>
      <c r="V2050" s="142">
        <f>+IF(M2050&lt;&gt;0,($L2050*(Lister!$F$11+Lister!$F$10*$K2050/1000)+($J2050-$L2050)*Lister!$F$9)*1.05/$M2050/60,0)</f>
        <v>0</v>
      </c>
      <c r="W2050" s="142"/>
      <c r="X2050" s="158">
        <f t="shared" si="379"/>
        <v>0</v>
      </c>
      <c r="Y2050" s="121" t="e">
        <f t="shared" si="386"/>
        <v>#DIV/0!</v>
      </c>
      <c r="Z2050" s="121" t="e">
        <f t="shared" si="387"/>
        <v>#DIV/0!</v>
      </c>
    </row>
    <row r="2051" spans="6:26" x14ac:dyDescent="0.25">
      <c r="F2051" s="57"/>
      <c r="H2051" s="71"/>
      <c r="I2051" s="70"/>
      <c r="N2051" s="64">
        <f t="shared" si="380"/>
        <v>0</v>
      </c>
      <c r="O2051" s="64">
        <f>+J2051/R2051/3600*Lister!$A$3</f>
        <v>0</v>
      </c>
      <c r="P2051" s="65">
        <f t="shared" si="381"/>
        <v>0</v>
      </c>
      <c r="Q2051" s="65" t="e">
        <f t="shared" si="382"/>
        <v>#DIV/0!</v>
      </c>
      <c r="R2051" s="83">
        <f t="shared" si="383"/>
        <v>4.1666666666666664E-2</v>
      </c>
      <c r="S2051" s="64">
        <f t="shared" si="384"/>
        <v>1</v>
      </c>
      <c r="T2051" s="64">
        <f t="shared" si="385"/>
        <v>1</v>
      </c>
      <c r="U2051" s="149"/>
      <c r="V2051" s="142">
        <f>+IF(M2051&lt;&gt;0,($L2051*(Lister!$F$11+Lister!$F$10*$K2051/1000)+($J2051-$L2051)*Lister!$F$9)*1.05/$M2051/60,0)</f>
        <v>0</v>
      </c>
      <c r="W2051" s="142"/>
      <c r="X2051" s="158">
        <f t="shared" si="379"/>
        <v>0</v>
      </c>
      <c r="Y2051" s="121" t="e">
        <f t="shared" si="386"/>
        <v>#DIV/0!</v>
      </c>
      <c r="Z2051" s="121" t="e">
        <f t="shared" si="387"/>
        <v>#DIV/0!</v>
      </c>
    </row>
    <row r="2052" spans="6:26" x14ac:dyDescent="0.25">
      <c r="F2052" s="57"/>
      <c r="H2052" s="71"/>
      <c r="I2052" s="70"/>
      <c r="N2052" s="64">
        <f t="shared" si="380"/>
        <v>0</v>
      </c>
      <c r="O2052" s="64">
        <f>+J2052/R2052/3600*Lister!$A$3</f>
        <v>0</v>
      </c>
      <c r="P2052" s="65">
        <f t="shared" si="381"/>
        <v>0</v>
      </c>
      <c r="Q2052" s="65" t="e">
        <f t="shared" si="382"/>
        <v>#DIV/0!</v>
      </c>
      <c r="R2052" s="83">
        <f t="shared" si="383"/>
        <v>4.1666666666666664E-2</v>
      </c>
      <c r="S2052" s="64">
        <f t="shared" si="384"/>
        <v>1</v>
      </c>
      <c r="T2052" s="64">
        <f t="shared" si="385"/>
        <v>1</v>
      </c>
      <c r="U2052" s="149"/>
      <c r="V2052" s="142">
        <f>+IF(M2052&lt;&gt;0,($L2052*(Lister!$F$11+Lister!$F$10*$K2052/1000)+($J2052-$L2052)*Lister!$F$9)*1.05/$M2052/60,0)</f>
        <v>0</v>
      </c>
      <c r="W2052" s="142"/>
      <c r="X2052" s="158">
        <f t="shared" si="379"/>
        <v>0</v>
      </c>
      <c r="Y2052" s="121" t="e">
        <f t="shared" si="386"/>
        <v>#DIV/0!</v>
      </c>
      <c r="Z2052" s="121" t="e">
        <f t="shared" si="387"/>
        <v>#DIV/0!</v>
      </c>
    </row>
    <row r="2053" spans="6:26" x14ac:dyDescent="0.25">
      <c r="F2053" s="57"/>
      <c r="H2053" s="71"/>
      <c r="I2053" s="70"/>
      <c r="N2053" s="64">
        <f t="shared" si="380"/>
        <v>0</v>
      </c>
      <c r="O2053" s="64">
        <f>+J2053/R2053/3600*Lister!$A$3</f>
        <v>0</v>
      </c>
      <c r="P2053" s="65">
        <f t="shared" si="381"/>
        <v>0</v>
      </c>
      <c r="Q2053" s="65" t="e">
        <f t="shared" si="382"/>
        <v>#DIV/0!</v>
      </c>
      <c r="R2053" s="83">
        <f t="shared" si="383"/>
        <v>4.1666666666666664E-2</v>
      </c>
      <c r="S2053" s="64">
        <f t="shared" si="384"/>
        <v>1</v>
      </c>
      <c r="T2053" s="64">
        <f t="shared" si="385"/>
        <v>1</v>
      </c>
      <c r="U2053" s="149"/>
      <c r="V2053" s="142">
        <f>+IF(M2053&lt;&gt;0,($L2053*(Lister!$F$11+Lister!$F$10*$K2053/1000)+($J2053-$L2053)*Lister!$F$9)*1.05/$M2053/60,0)</f>
        <v>0</v>
      </c>
      <c r="W2053" s="142"/>
      <c r="X2053" s="158">
        <f t="shared" si="379"/>
        <v>0</v>
      </c>
      <c r="Y2053" s="121" t="e">
        <f t="shared" si="386"/>
        <v>#DIV/0!</v>
      </c>
      <c r="Z2053" s="121" t="e">
        <f t="shared" si="387"/>
        <v>#DIV/0!</v>
      </c>
    </row>
    <row r="2054" spans="6:26" x14ac:dyDescent="0.25">
      <c r="F2054" s="57"/>
      <c r="H2054" s="71"/>
      <c r="I2054" s="70"/>
      <c r="N2054" s="64">
        <f t="shared" si="380"/>
        <v>0</v>
      </c>
      <c r="O2054" s="64">
        <f>+J2054/R2054/3600*Lister!$A$3</f>
        <v>0</v>
      </c>
      <c r="P2054" s="65">
        <f t="shared" si="381"/>
        <v>0</v>
      </c>
      <c r="Q2054" s="65" t="e">
        <f t="shared" si="382"/>
        <v>#DIV/0!</v>
      </c>
      <c r="R2054" s="83">
        <f t="shared" si="383"/>
        <v>4.1666666666666664E-2</v>
      </c>
      <c r="S2054" s="64">
        <f t="shared" si="384"/>
        <v>1</v>
      </c>
      <c r="T2054" s="64">
        <f t="shared" si="385"/>
        <v>1</v>
      </c>
      <c r="U2054" s="149"/>
      <c r="V2054" s="142">
        <f>+IF(M2054&lt;&gt;0,($L2054*(Lister!$F$11+Lister!$F$10*$K2054/1000)+($J2054-$L2054)*Lister!$F$9)*1.05/$M2054/60,0)</f>
        <v>0</v>
      </c>
      <c r="W2054" s="142"/>
      <c r="X2054" s="158">
        <f t="shared" ref="X2054:X2117" si="388">+V2054/60</f>
        <v>0</v>
      </c>
      <c r="Y2054" s="121" t="e">
        <f t="shared" si="386"/>
        <v>#DIV/0!</v>
      </c>
      <c r="Z2054" s="121" t="e">
        <f t="shared" si="387"/>
        <v>#DIV/0!</v>
      </c>
    </row>
    <row r="2055" spans="6:26" x14ac:dyDescent="0.25">
      <c r="F2055" s="57"/>
      <c r="H2055" s="71"/>
      <c r="I2055" s="70"/>
      <c r="N2055" s="64">
        <f t="shared" ref="N2055:N2118" si="389">J2055*K2055/1000</f>
        <v>0</v>
      </c>
      <c r="O2055" s="64">
        <f>+J2055/R2055/3600*Lister!$A$3</f>
        <v>0</v>
      </c>
      <c r="P2055" s="65">
        <f t="shared" ref="P2055:P2118" si="390">K2055*O2055/1000</f>
        <v>0</v>
      </c>
      <c r="Q2055" s="65" t="e">
        <f t="shared" ref="Q2055:Q2118" si="391">+M2055/O2055</f>
        <v>#DIV/0!</v>
      </c>
      <c r="R2055" s="83">
        <f t="shared" ref="R2055:R2118" si="392">+(H2055-G2055+1)/24</f>
        <v>4.1666666666666664E-2</v>
      </c>
      <c r="S2055" s="64">
        <f t="shared" ref="S2055:S2118" si="393">+(I2055-G2055+1)</f>
        <v>1</v>
      </c>
      <c r="T2055" s="64">
        <f t="shared" ref="T2055:T2118" si="394">+(I2055-G2055+1)/(H2055-G2055+1)</f>
        <v>1</v>
      </c>
      <c r="U2055" s="149"/>
      <c r="V2055" s="142">
        <f>+IF(M2055&lt;&gt;0,($L2055*(Lister!$F$11+Lister!$F$10*$K2055/1000)+($J2055-$L2055)*Lister!$F$9)*1.05/$M2055/60,0)</f>
        <v>0</v>
      </c>
      <c r="W2055" s="142"/>
      <c r="X2055" s="158">
        <f t="shared" si="388"/>
        <v>0</v>
      </c>
      <c r="Y2055" s="121" t="e">
        <f t="shared" si="386"/>
        <v>#DIV/0!</v>
      </c>
      <c r="Z2055" s="121" t="e">
        <f t="shared" si="387"/>
        <v>#DIV/0!</v>
      </c>
    </row>
    <row r="2056" spans="6:26" x14ac:dyDescent="0.25">
      <c r="F2056" s="57"/>
      <c r="H2056" s="71"/>
      <c r="I2056" s="70"/>
      <c r="N2056" s="64">
        <f t="shared" si="389"/>
        <v>0</v>
      </c>
      <c r="O2056" s="64">
        <f>+J2056/R2056/3600*Lister!$A$3</f>
        <v>0</v>
      </c>
      <c r="P2056" s="65">
        <f t="shared" si="390"/>
        <v>0</v>
      </c>
      <c r="Q2056" s="65" t="e">
        <f t="shared" si="391"/>
        <v>#DIV/0!</v>
      </c>
      <c r="R2056" s="83">
        <f t="shared" si="392"/>
        <v>4.1666666666666664E-2</v>
      </c>
      <c r="S2056" s="64">
        <f t="shared" si="393"/>
        <v>1</v>
      </c>
      <c r="T2056" s="64">
        <f t="shared" si="394"/>
        <v>1</v>
      </c>
      <c r="U2056" s="149"/>
      <c r="V2056" s="142">
        <f>+IF(M2056&lt;&gt;0,($L2056*(Lister!$F$11+Lister!$F$10*$K2056/1000)+($J2056-$L2056)*Lister!$F$9)*1.05/$M2056/60,0)</f>
        <v>0</v>
      </c>
      <c r="W2056" s="142"/>
      <c r="X2056" s="158">
        <f t="shared" si="388"/>
        <v>0</v>
      </c>
      <c r="Y2056" s="121" t="e">
        <f t="shared" si="386"/>
        <v>#DIV/0!</v>
      </c>
      <c r="Z2056" s="121" t="e">
        <f t="shared" si="387"/>
        <v>#DIV/0!</v>
      </c>
    </row>
    <row r="2057" spans="6:26" x14ac:dyDescent="0.25">
      <c r="F2057" s="57"/>
      <c r="H2057" s="71"/>
      <c r="I2057" s="70"/>
      <c r="N2057" s="64">
        <f t="shared" si="389"/>
        <v>0</v>
      </c>
      <c r="O2057" s="64">
        <f>+J2057/R2057/3600*Lister!$A$3</f>
        <v>0</v>
      </c>
      <c r="P2057" s="65">
        <f t="shared" si="390"/>
        <v>0</v>
      </c>
      <c r="Q2057" s="65" t="e">
        <f t="shared" si="391"/>
        <v>#DIV/0!</v>
      </c>
      <c r="R2057" s="83">
        <f t="shared" si="392"/>
        <v>4.1666666666666664E-2</v>
      </c>
      <c r="S2057" s="64">
        <f t="shared" si="393"/>
        <v>1</v>
      </c>
      <c r="T2057" s="64">
        <f t="shared" si="394"/>
        <v>1</v>
      </c>
      <c r="U2057" s="149"/>
      <c r="V2057" s="142">
        <f>+IF(M2057&lt;&gt;0,($L2057*(Lister!$F$11+Lister!$F$10*$K2057/1000)+($J2057-$L2057)*Lister!$F$9)*1.05/$M2057/60,0)</f>
        <v>0</v>
      </c>
      <c r="W2057" s="142"/>
      <c r="X2057" s="158">
        <f t="shared" si="388"/>
        <v>0</v>
      </c>
      <c r="Y2057" s="121" t="e">
        <f t="shared" si="386"/>
        <v>#DIV/0!</v>
      </c>
      <c r="Z2057" s="121" t="e">
        <f t="shared" si="387"/>
        <v>#DIV/0!</v>
      </c>
    </row>
    <row r="2058" spans="6:26" x14ac:dyDescent="0.25">
      <c r="F2058" s="57"/>
      <c r="H2058" s="71"/>
      <c r="I2058" s="70"/>
      <c r="N2058" s="64">
        <f t="shared" si="389"/>
        <v>0</v>
      </c>
      <c r="O2058" s="64">
        <f>+J2058/R2058/3600*Lister!$A$3</f>
        <v>0</v>
      </c>
      <c r="P2058" s="65">
        <f t="shared" si="390"/>
        <v>0</v>
      </c>
      <c r="Q2058" s="65" t="e">
        <f t="shared" si="391"/>
        <v>#DIV/0!</v>
      </c>
      <c r="R2058" s="83">
        <f t="shared" si="392"/>
        <v>4.1666666666666664E-2</v>
      </c>
      <c r="S2058" s="64">
        <f t="shared" si="393"/>
        <v>1</v>
      </c>
      <c r="T2058" s="64">
        <f t="shared" si="394"/>
        <v>1</v>
      </c>
      <c r="U2058" s="149"/>
      <c r="V2058" s="142">
        <f>+IF(M2058&lt;&gt;0,($L2058*(Lister!$F$11+Lister!$F$10*$K2058/1000)+($J2058-$L2058)*Lister!$F$9)*1.05/$M2058/60,0)</f>
        <v>0</v>
      </c>
      <c r="W2058" s="142"/>
      <c r="X2058" s="158">
        <f t="shared" si="388"/>
        <v>0</v>
      </c>
      <c r="Y2058" s="121" t="e">
        <f t="shared" si="386"/>
        <v>#DIV/0!</v>
      </c>
      <c r="Z2058" s="121" t="e">
        <f t="shared" si="387"/>
        <v>#DIV/0!</v>
      </c>
    </row>
    <row r="2059" spans="6:26" x14ac:dyDescent="0.25">
      <c r="F2059" s="57"/>
      <c r="H2059" s="71"/>
      <c r="I2059" s="70"/>
      <c r="N2059" s="64">
        <f t="shared" si="389"/>
        <v>0</v>
      </c>
      <c r="O2059" s="64">
        <f>+J2059/R2059/3600*Lister!$A$3</f>
        <v>0</v>
      </c>
      <c r="P2059" s="65">
        <f t="shared" si="390"/>
        <v>0</v>
      </c>
      <c r="Q2059" s="65" t="e">
        <f t="shared" si="391"/>
        <v>#DIV/0!</v>
      </c>
      <c r="R2059" s="83">
        <f t="shared" si="392"/>
        <v>4.1666666666666664E-2</v>
      </c>
      <c r="S2059" s="64">
        <f t="shared" si="393"/>
        <v>1</v>
      </c>
      <c r="T2059" s="64">
        <f t="shared" si="394"/>
        <v>1</v>
      </c>
      <c r="U2059" s="149"/>
      <c r="V2059" s="142">
        <f>+IF(M2059&lt;&gt;0,($L2059*(Lister!$F$11+Lister!$F$10*$K2059/1000)+($J2059-$L2059)*Lister!$F$9)*1.05/$M2059/60,0)</f>
        <v>0</v>
      </c>
      <c r="W2059" s="142"/>
      <c r="X2059" s="158">
        <f t="shared" si="388"/>
        <v>0</v>
      </c>
      <c r="Y2059" s="121" t="e">
        <f t="shared" si="386"/>
        <v>#DIV/0!</v>
      </c>
      <c r="Z2059" s="121" t="e">
        <f t="shared" si="387"/>
        <v>#DIV/0!</v>
      </c>
    </row>
    <row r="2060" spans="6:26" x14ac:dyDescent="0.25">
      <c r="F2060" s="57"/>
      <c r="H2060" s="71"/>
      <c r="I2060" s="70"/>
      <c r="N2060" s="64">
        <f t="shared" si="389"/>
        <v>0</v>
      </c>
      <c r="O2060" s="64">
        <f>+J2060/R2060/3600*Lister!$A$3</f>
        <v>0</v>
      </c>
      <c r="P2060" s="65">
        <f t="shared" si="390"/>
        <v>0</v>
      </c>
      <c r="Q2060" s="65" t="e">
        <f t="shared" si="391"/>
        <v>#DIV/0!</v>
      </c>
      <c r="R2060" s="83">
        <f t="shared" si="392"/>
        <v>4.1666666666666664E-2</v>
      </c>
      <c r="S2060" s="64">
        <f t="shared" si="393"/>
        <v>1</v>
      </c>
      <c r="T2060" s="64">
        <f t="shared" si="394"/>
        <v>1</v>
      </c>
      <c r="U2060" s="149"/>
      <c r="V2060" s="142">
        <f>+IF(M2060&lt;&gt;0,($L2060*(Lister!$F$11+Lister!$F$10*$K2060/1000)+($J2060-$L2060)*Lister!$F$9)*1.05/$M2060/60,0)</f>
        <v>0</v>
      </c>
      <c r="W2060" s="142"/>
      <c r="X2060" s="158">
        <f t="shared" si="388"/>
        <v>0</v>
      </c>
      <c r="Y2060" s="121" t="e">
        <f t="shared" si="386"/>
        <v>#DIV/0!</v>
      </c>
      <c r="Z2060" s="121" t="e">
        <f t="shared" si="387"/>
        <v>#DIV/0!</v>
      </c>
    </row>
    <row r="2061" spans="6:26" x14ac:dyDescent="0.25">
      <c r="F2061" s="57"/>
      <c r="H2061" s="71"/>
      <c r="I2061" s="70"/>
      <c r="N2061" s="64">
        <f t="shared" si="389"/>
        <v>0</v>
      </c>
      <c r="O2061" s="64">
        <f>+J2061/R2061/3600*Lister!$A$3</f>
        <v>0</v>
      </c>
      <c r="P2061" s="65">
        <f t="shared" si="390"/>
        <v>0</v>
      </c>
      <c r="Q2061" s="65" t="e">
        <f t="shared" si="391"/>
        <v>#DIV/0!</v>
      </c>
      <c r="R2061" s="83">
        <f t="shared" si="392"/>
        <v>4.1666666666666664E-2</v>
      </c>
      <c r="S2061" s="64">
        <f t="shared" si="393"/>
        <v>1</v>
      </c>
      <c r="T2061" s="64">
        <f t="shared" si="394"/>
        <v>1</v>
      </c>
      <c r="U2061" s="149"/>
      <c r="V2061" s="142">
        <f>+IF(M2061&lt;&gt;0,($L2061*(Lister!$F$11+Lister!$F$10*$K2061/1000)+($J2061-$L2061)*Lister!$F$9)*1.05/$M2061/60,0)</f>
        <v>0</v>
      </c>
      <c r="W2061" s="142"/>
      <c r="X2061" s="158">
        <f t="shared" si="388"/>
        <v>0</v>
      </c>
      <c r="Y2061" s="121" t="e">
        <f t="shared" si="386"/>
        <v>#DIV/0!</v>
      </c>
      <c r="Z2061" s="121" t="e">
        <f t="shared" si="387"/>
        <v>#DIV/0!</v>
      </c>
    </row>
    <row r="2062" spans="6:26" x14ac:dyDescent="0.25">
      <c r="F2062" s="57"/>
      <c r="H2062" s="71"/>
      <c r="I2062" s="70"/>
      <c r="N2062" s="64">
        <f t="shared" si="389"/>
        <v>0</v>
      </c>
      <c r="O2062" s="64">
        <f>+J2062/R2062/3600*Lister!$A$3</f>
        <v>0</v>
      </c>
      <c r="P2062" s="65">
        <f t="shared" si="390"/>
        <v>0</v>
      </c>
      <c r="Q2062" s="65" t="e">
        <f t="shared" si="391"/>
        <v>#DIV/0!</v>
      </c>
      <c r="R2062" s="83">
        <f t="shared" si="392"/>
        <v>4.1666666666666664E-2</v>
      </c>
      <c r="S2062" s="64">
        <f t="shared" si="393"/>
        <v>1</v>
      </c>
      <c r="T2062" s="64">
        <f t="shared" si="394"/>
        <v>1</v>
      </c>
      <c r="U2062" s="149"/>
      <c r="V2062" s="142">
        <f>+IF(M2062&lt;&gt;0,($L2062*(Lister!$F$11+Lister!$F$10*$K2062/1000)+($J2062-$L2062)*Lister!$F$9)*1.05/$M2062/60,0)</f>
        <v>0</v>
      </c>
      <c r="W2062" s="142"/>
      <c r="X2062" s="158">
        <f t="shared" si="388"/>
        <v>0</v>
      </c>
      <c r="Y2062" s="121" t="e">
        <f t="shared" si="386"/>
        <v>#DIV/0!</v>
      </c>
      <c r="Z2062" s="121" t="e">
        <f t="shared" si="387"/>
        <v>#DIV/0!</v>
      </c>
    </row>
    <row r="2063" spans="6:26" x14ac:dyDescent="0.25">
      <c r="F2063" s="57"/>
      <c r="H2063" s="71"/>
      <c r="I2063" s="70"/>
      <c r="N2063" s="64">
        <f t="shared" si="389"/>
        <v>0</v>
      </c>
      <c r="O2063" s="64">
        <f>+J2063/R2063/3600*Lister!$A$3</f>
        <v>0</v>
      </c>
      <c r="P2063" s="65">
        <f t="shared" si="390"/>
        <v>0</v>
      </c>
      <c r="Q2063" s="65" t="e">
        <f t="shared" si="391"/>
        <v>#DIV/0!</v>
      </c>
      <c r="R2063" s="83">
        <f t="shared" si="392"/>
        <v>4.1666666666666664E-2</v>
      </c>
      <c r="S2063" s="64">
        <f t="shared" si="393"/>
        <v>1</v>
      </c>
      <c r="T2063" s="64">
        <f t="shared" si="394"/>
        <v>1</v>
      </c>
      <c r="U2063" s="149"/>
      <c r="V2063" s="142">
        <f>+IF(M2063&lt;&gt;0,($L2063*(Lister!$F$11+Lister!$F$10*$K2063/1000)+($J2063-$L2063)*Lister!$F$9)*1.05/$M2063/60,0)</f>
        <v>0</v>
      </c>
      <c r="W2063" s="142"/>
      <c r="X2063" s="158">
        <f t="shared" si="388"/>
        <v>0</v>
      </c>
      <c r="Y2063" s="121" t="e">
        <f t="shared" si="386"/>
        <v>#DIV/0!</v>
      </c>
      <c r="Z2063" s="121" t="e">
        <f t="shared" si="387"/>
        <v>#DIV/0!</v>
      </c>
    </row>
    <row r="2064" spans="6:26" x14ac:dyDescent="0.25">
      <c r="F2064" s="57"/>
      <c r="H2064" s="71"/>
      <c r="I2064" s="70"/>
      <c r="N2064" s="64">
        <f t="shared" si="389"/>
        <v>0</v>
      </c>
      <c r="O2064" s="64">
        <f>+J2064/R2064/3600*Lister!$A$3</f>
        <v>0</v>
      </c>
      <c r="P2064" s="65">
        <f t="shared" si="390"/>
        <v>0</v>
      </c>
      <c r="Q2064" s="65" t="e">
        <f t="shared" si="391"/>
        <v>#DIV/0!</v>
      </c>
      <c r="R2064" s="83">
        <f t="shared" si="392"/>
        <v>4.1666666666666664E-2</v>
      </c>
      <c r="S2064" s="64">
        <f t="shared" si="393"/>
        <v>1</v>
      </c>
      <c r="T2064" s="64">
        <f t="shared" si="394"/>
        <v>1</v>
      </c>
      <c r="U2064" s="149"/>
      <c r="V2064" s="142">
        <f>+IF(M2064&lt;&gt;0,($L2064*(Lister!$F$11+Lister!$F$10*$K2064/1000)+($J2064-$L2064)*Lister!$F$9)*1.05/$M2064/60,0)</f>
        <v>0</v>
      </c>
      <c r="W2064" s="142"/>
      <c r="X2064" s="158">
        <f t="shared" si="388"/>
        <v>0</v>
      </c>
      <c r="Y2064" s="121" t="e">
        <f t="shared" si="386"/>
        <v>#DIV/0!</v>
      </c>
      <c r="Z2064" s="121" t="e">
        <f t="shared" si="387"/>
        <v>#DIV/0!</v>
      </c>
    </row>
    <row r="2065" spans="6:26" x14ac:dyDescent="0.25">
      <c r="F2065" s="57"/>
      <c r="H2065" s="71"/>
      <c r="I2065" s="70"/>
      <c r="N2065" s="64">
        <f t="shared" si="389"/>
        <v>0</v>
      </c>
      <c r="O2065" s="64">
        <f>+J2065/R2065/3600*Lister!$A$3</f>
        <v>0</v>
      </c>
      <c r="P2065" s="65">
        <f t="shared" si="390"/>
        <v>0</v>
      </c>
      <c r="Q2065" s="65" t="e">
        <f t="shared" si="391"/>
        <v>#DIV/0!</v>
      </c>
      <c r="R2065" s="83">
        <f t="shared" si="392"/>
        <v>4.1666666666666664E-2</v>
      </c>
      <c r="S2065" s="64">
        <f t="shared" si="393"/>
        <v>1</v>
      </c>
      <c r="T2065" s="64">
        <f t="shared" si="394"/>
        <v>1</v>
      </c>
      <c r="U2065" s="149"/>
      <c r="V2065" s="142">
        <f>+IF(M2065&lt;&gt;0,($L2065*(Lister!$F$11+Lister!$F$10*$K2065/1000)+($J2065-$L2065)*Lister!$F$9)*1.05/$M2065/60,0)</f>
        <v>0</v>
      </c>
      <c r="W2065" s="142"/>
      <c r="X2065" s="158">
        <f t="shared" si="388"/>
        <v>0</v>
      </c>
      <c r="Y2065" s="121" t="e">
        <f t="shared" si="386"/>
        <v>#DIV/0!</v>
      </c>
      <c r="Z2065" s="121" t="e">
        <f t="shared" si="387"/>
        <v>#DIV/0!</v>
      </c>
    </row>
    <row r="2066" spans="6:26" x14ac:dyDescent="0.25">
      <c r="F2066" s="57"/>
      <c r="H2066" s="71"/>
      <c r="I2066" s="70"/>
      <c r="N2066" s="64">
        <f t="shared" si="389"/>
        <v>0</v>
      </c>
      <c r="O2066" s="64">
        <f>+J2066/R2066/3600*Lister!$A$3</f>
        <v>0</v>
      </c>
      <c r="P2066" s="65">
        <f t="shared" si="390"/>
        <v>0</v>
      </c>
      <c r="Q2066" s="65" t="e">
        <f t="shared" si="391"/>
        <v>#DIV/0!</v>
      </c>
      <c r="R2066" s="83">
        <f t="shared" si="392"/>
        <v>4.1666666666666664E-2</v>
      </c>
      <c r="S2066" s="64">
        <f t="shared" si="393"/>
        <v>1</v>
      </c>
      <c r="T2066" s="64">
        <f t="shared" si="394"/>
        <v>1</v>
      </c>
      <c r="U2066" s="149"/>
      <c r="V2066" s="142">
        <f>+IF(M2066&lt;&gt;0,($L2066*(Lister!$F$11+Lister!$F$10*$K2066/1000)+($J2066-$L2066)*Lister!$F$9)*1.05/$M2066/60,0)</f>
        <v>0</v>
      </c>
      <c r="W2066" s="142"/>
      <c r="X2066" s="158">
        <f t="shared" si="388"/>
        <v>0</v>
      </c>
      <c r="Y2066" s="121" t="e">
        <f t="shared" si="386"/>
        <v>#DIV/0!</v>
      </c>
      <c r="Z2066" s="121" t="e">
        <f t="shared" si="387"/>
        <v>#DIV/0!</v>
      </c>
    </row>
    <row r="2067" spans="6:26" x14ac:dyDescent="0.25">
      <c r="F2067" s="57"/>
      <c r="H2067" s="71"/>
      <c r="I2067" s="70"/>
      <c r="N2067" s="64">
        <f t="shared" si="389"/>
        <v>0</v>
      </c>
      <c r="O2067" s="64">
        <f>+J2067/R2067/3600*Lister!$A$3</f>
        <v>0</v>
      </c>
      <c r="P2067" s="65">
        <f t="shared" si="390"/>
        <v>0</v>
      </c>
      <c r="Q2067" s="65" t="e">
        <f t="shared" si="391"/>
        <v>#DIV/0!</v>
      </c>
      <c r="R2067" s="83">
        <f t="shared" si="392"/>
        <v>4.1666666666666664E-2</v>
      </c>
      <c r="S2067" s="64">
        <f t="shared" si="393"/>
        <v>1</v>
      </c>
      <c r="T2067" s="64">
        <f t="shared" si="394"/>
        <v>1</v>
      </c>
      <c r="U2067" s="149"/>
      <c r="V2067" s="142">
        <f>+IF(M2067&lt;&gt;0,($L2067*(Lister!$F$11+Lister!$F$10*$K2067/1000)+($J2067-$L2067)*Lister!$F$9)*1.05/$M2067/60,0)</f>
        <v>0</v>
      </c>
      <c r="W2067" s="142"/>
      <c r="X2067" s="158">
        <f t="shared" si="388"/>
        <v>0</v>
      </c>
      <c r="Y2067" s="121" t="e">
        <f t="shared" si="386"/>
        <v>#DIV/0!</v>
      </c>
      <c r="Z2067" s="121" t="e">
        <f t="shared" si="387"/>
        <v>#DIV/0!</v>
      </c>
    </row>
    <row r="2068" spans="6:26" x14ac:dyDescent="0.25">
      <c r="F2068" s="57"/>
      <c r="H2068" s="71"/>
      <c r="I2068" s="70"/>
      <c r="N2068" s="64">
        <f t="shared" si="389"/>
        <v>0</v>
      </c>
      <c r="O2068" s="64">
        <f>+J2068/R2068/3600*Lister!$A$3</f>
        <v>0</v>
      </c>
      <c r="P2068" s="65">
        <f t="shared" si="390"/>
        <v>0</v>
      </c>
      <c r="Q2068" s="65" t="e">
        <f t="shared" si="391"/>
        <v>#DIV/0!</v>
      </c>
      <c r="R2068" s="83">
        <f t="shared" si="392"/>
        <v>4.1666666666666664E-2</v>
      </c>
      <c r="S2068" s="64">
        <f t="shared" si="393"/>
        <v>1</v>
      </c>
      <c r="T2068" s="64">
        <f t="shared" si="394"/>
        <v>1</v>
      </c>
      <c r="U2068" s="149"/>
      <c r="V2068" s="142">
        <f>+IF(M2068&lt;&gt;0,($L2068*(Lister!$F$11+Lister!$F$10*$K2068/1000)+($J2068-$L2068)*Lister!$F$9)*1.05/$M2068/60,0)</f>
        <v>0</v>
      </c>
      <c r="W2068" s="142"/>
      <c r="X2068" s="158">
        <f t="shared" si="388"/>
        <v>0</v>
      </c>
      <c r="Y2068" s="121" t="e">
        <f t="shared" si="386"/>
        <v>#DIV/0!</v>
      </c>
      <c r="Z2068" s="121" t="e">
        <f t="shared" si="387"/>
        <v>#DIV/0!</v>
      </c>
    </row>
    <row r="2069" spans="6:26" x14ac:dyDescent="0.25">
      <c r="F2069" s="57"/>
      <c r="H2069" s="71"/>
      <c r="I2069" s="70"/>
      <c r="N2069" s="64">
        <f t="shared" si="389"/>
        <v>0</v>
      </c>
      <c r="O2069" s="64">
        <f>+J2069/R2069/3600*Lister!$A$3</f>
        <v>0</v>
      </c>
      <c r="P2069" s="65">
        <f t="shared" si="390"/>
        <v>0</v>
      </c>
      <c r="Q2069" s="65" t="e">
        <f t="shared" si="391"/>
        <v>#DIV/0!</v>
      </c>
      <c r="R2069" s="83">
        <f t="shared" si="392"/>
        <v>4.1666666666666664E-2</v>
      </c>
      <c r="S2069" s="64">
        <f t="shared" si="393"/>
        <v>1</v>
      </c>
      <c r="T2069" s="64">
        <f t="shared" si="394"/>
        <v>1</v>
      </c>
      <c r="U2069" s="149"/>
      <c r="V2069" s="142">
        <f>+IF(M2069&lt;&gt;0,($L2069*(Lister!$F$11+Lister!$F$10*$K2069/1000)+($J2069-$L2069)*Lister!$F$9)*1.05/$M2069/60,0)</f>
        <v>0</v>
      </c>
      <c r="W2069" s="142"/>
      <c r="X2069" s="158">
        <f t="shared" si="388"/>
        <v>0</v>
      </c>
      <c r="Y2069" s="121" t="e">
        <f t="shared" si="386"/>
        <v>#DIV/0!</v>
      </c>
      <c r="Z2069" s="121" t="e">
        <f t="shared" si="387"/>
        <v>#DIV/0!</v>
      </c>
    </row>
    <row r="2070" spans="6:26" x14ac:dyDescent="0.25">
      <c r="F2070" s="57"/>
      <c r="H2070" s="71"/>
      <c r="I2070" s="70"/>
      <c r="N2070" s="64">
        <f t="shared" si="389"/>
        <v>0</v>
      </c>
      <c r="O2070" s="64">
        <f>+J2070/R2070/3600*Lister!$A$3</f>
        <v>0</v>
      </c>
      <c r="P2070" s="65">
        <f t="shared" si="390"/>
        <v>0</v>
      </c>
      <c r="Q2070" s="65" t="e">
        <f t="shared" si="391"/>
        <v>#DIV/0!</v>
      </c>
      <c r="R2070" s="83">
        <f t="shared" si="392"/>
        <v>4.1666666666666664E-2</v>
      </c>
      <c r="S2070" s="64">
        <f t="shared" si="393"/>
        <v>1</v>
      </c>
      <c r="T2070" s="64">
        <f t="shared" si="394"/>
        <v>1</v>
      </c>
      <c r="U2070" s="149"/>
      <c r="V2070" s="142">
        <f>+IF(M2070&lt;&gt;0,($L2070*(Lister!$F$11+Lister!$F$10*$K2070/1000)+($J2070-$L2070)*Lister!$F$9)*1.05/$M2070/60,0)</f>
        <v>0</v>
      </c>
      <c r="W2070" s="142"/>
      <c r="X2070" s="158">
        <f t="shared" si="388"/>
        <v>0</v>
      </c>
      <c r="Y2070" s="121" t="e">
        <f t="shared" si="386"/>
        <v>#DIV/0!</v>
      </c>
      <c r="Z2070" s="121" t="e">
        <f t="shared" si="387"/>
        <v>#DIV/0!</v>
      </c>
    </row>
    <row r="2071" spans="6:26" x14ac:dyDescent="0.25">
      <c r="F2071" s="57"/>
      <c r="H2071" s="71"/>
      <c r="I2071" s="70"/>
      <c r="N2071" s="64">
        <f t="shared" si="389"/>
        <v>0</v>
      </c>
      <c r="O2071" s="64">
        <f>+J2071/R2071/3600*Lister!$A$3</f>
        <v>0</v>
      </c>
      <c r="P2071" s="65">
        <f t="shared" si="390"/>
        <v>0</v>
      </c>
      <c r="Q2071" s="65" t="e">
        <f t="shared" si="391"/>
        <v>#DIV/0!</v>
      </c>
      <c r="R2071" s="83">
        <f t="shared" si="392"/>
        <v>4.1666666666666664E-2</v>
      </c>
      <c r="S2071" s="64">
        <f t="shared" si="393"/>
        <v>1</v>
      </c>
      <c r="T2071" s="64">
        <f t="shared" si="394"/>
        <v>1</v>
      </c>
      <c r="U2071" s="149"/>
      <c r="V2071" s="142">
        <f>+IF(M2071&lt;&gt;0,($L2071*(Lister!$F$11+Lister!$F$10*$K2071/1000)+($J2071-$L2071)*Lister!$F$9)*1.05/$M2071/60,0)</f>
        <v>0</v>
      </c>
      <c r="W2071" s="142"/>
      <c r="X2071" s="158">
        <f t="shared" si="388"/>
        <v>0</v>
      </c>
      <c r="Y2071" s="121" t="e">
        <f t="shared" si="386"/>
        <v>#DIV/0!</v>
      </c>
      <c r="Z2071" s="121" t="e">
        <f t="shared" si="387"/>
        <v>#DIV/0!</v>
      </c>
    </row>
    <row r="2072" spans="6:26" x14ac:dyDescent="0.25">
      <c r="F2072" s="57"/>
      <c r="H2072" s="71"/>
      <c r="I2072" s="70"/>
      <c r="N2072" s="64">
        <f t="shared" si="389"/>
        <v>0</v>
      </c>
      <c r="O2072" s="64">
        <f>+J2072/R2072/3600*Lister!$A$3</f>
        <v>0</v>
      </c>
      <c r="P2072" s="65">
        <f t="shared" si="390"/>
        <v>0</v>
      </c>
      <c r="Q2072" s="65" t="e">
        <f t="shared" si="391"/>
        <v>#DIV/0!</v>
      </c>
      <c r="R2072" s="83">
        <f t="shared" si="392"/>
        <v>4.1666666666666664E-2</v>
      </c>
      <c r="S2072" s="64">
        <f t="shared" si="393"/>
        <v>1</v>
      </c>
      <c r="T2072" s="64">
        <f t="shared" si="394"/>
        <v>1</v>
      </c>
      <c r="U2072" s="149"/>
      <c r="V2072" s="142">
        <f>+IF(M2072&lt;&gt;0,($L2072*(Lister!$F$11+Lister!$F$10*$K2072/1000)+($J2072-$L2072)*Lister!$F$9)*1.05/$M2072/60,0)</f>
        <v>0</v>
      </c>
      <c r="W2072" s="142"/>
      <c r="X2072" s="158">
        <f t="shared" si="388"/>
        <v>0</v>
      </c>
      <c r="Y2072" s="121" t="e">
        <f t="shared" si="386"/>
        <v>#DIV/0!</v>
      </c>
      <c r="Z2072" s="121" t="e">
        <f t="shared" si="387"/>
        <v>#DIV/0!</v>
      </c>
    </row>
    <row r="2073" spans="6:26" x14ac:dyDescent="0.25">
      <c r="F2073" s="57"/>
      <c r="H2073" s="71"/>
      <c r="I2073" s="70"/>
      <c r="N2073" s="64">
        <f t="shared" si="389"/>
        <v>0</v>
      </c>
      <c r="O2073" s="64">
        <f>+J2073/R2073/3600*Lister!$A$3</f>
        <v>0</v>
      </c>
      <c r="P2073" s="65">
        <f t="shared" si="390"/>
        <v>0</v>
      </c>
      <c r="Q2073" s="65" t="e">
        <f t="shared" si="391"/>
        <v>#DIV/0!</v>
      </c>
      <c r="R2073" s="83">
        <f t="shared" si="392"/>
        <v>4.1666666666666664E-2</v>
      </c>
      <c r="S2073" s="64">
        <f t="shared" si="393"/>
        <v>1</v>
      </c>
      <c r="T2073" s="64">
        <f t="shared" si="394"/>
        <v>1</v>
      </c>
      <c r="U2073" s="149"/>
      <c r="V2073" s="142">
        <f>+IF(M2073&lt;&gt;0,($L2073*(Lister!$F$11+Lister!$F$10*$K2073/1000)+($J2073-$L2073)*Lister!$F$9)*1.05/$M2073/60,0)</f>
        <v>0</v>
      </c>
      <c r="W2073" s="142"/>
      <c r="X2073" s="158">
        <f t="shared" si="388"/>
        <v>0</v>
      </c>
      <c r="Y2073" s="121" t="e">
        <f t="shared" si="386"/>
        <v>#DIV/0!</v>
      </c>
      <c r="Z2073" s="121" t="e">
        <f t="shared" si="387"/>
        <v>#DIV/0!</v>
      </c>
    </row>
    <row r="2074" spans="6:26" x14ac:dyDescent="0.25">
      <c r="F2074" s="57"/>
      <c r="H2074" s="71"/>
      <c r="I2074" s="70"/>
      <c r="N2074" s="64">
        <f t="shared" si="389"/>
        <v>0</v>
      </c>
      <c r="O2074" s="64">
        <f>+J2074/R2074/3600*Lister!$A$3</f>
        <v>0</v>
      </c>
      <c r="P2074" s="65">
        <f t="shared" si="390"/>
        <v>0</v>
      </c>
      <c r="Q2074" s="65" t="e">
        <f t="shared" si="391"/>
        <v>#DIV/0!</v>
      </c>
      <c r="R2074" s="83">
        <f t="shared" si="392"/>
        <v>4.1666666666666664E-2</v>
      </c>
      <c r="S2074" s="64">
        <f t="shared" si="393"/>
        <v>1</v>
      </c>
      <c r="T2074" s="64">
        <f t="shared" si="394"/>
        <v>1</v>
      </c>
      <c r="U2074" s="149"/>
      <c r="V2074" s="142">
        <f>+IF(M2074&lt;&gt;0,($L2074*(Lister!$F$11+Lister!$F$10*$K2074/1000)+($J2074-$L2074)*Lister!$F$9)*1.05/$M2074/60,0)</f>
        <v>0</v>
      </c>
      <c r="W2074" s="142"/>
      <c r="X2074" s="158">
        <f t="shared" si="388"/>
        <v>0</v>
      </c>
      <c r="Y2074" s="121" t="e">
        <f t="shared" si="386"/>
        <v>#DIV/0!</v>
      </c>
      <c r="Z2074" s="121" t="e">
        <f t="shared" si="387"/>
        <v>#DIV/0!</v>
      </c>
    </row>
    <row r="2075" spans="6:26" x14ac:dyDescent="0.25">
      <c r="F2075" s="57"/>
      <c r="H2075" s="71"/>
      <c r="I2075" s="70"/>
      <c r="N2075" s="64">
        <f t="shared" si="389"/>
        <v>0</v>
      </c>
      <c r="O2075" s="64">
        <f>+J2075/R2075/3600*Lister!$A$3</f>
        <v>0</v>
      </c>
      <c r="P2075" s="65">
        <f t="shared" si="390"/>
        <v>0</v>
      </c>
      <c r="Q2075" s="65" t="e">
        <f t="shared" si="391"/>
        <v>#DIV/0!</v>
      </c>
      <c r="R2075" s="83">
        <f t="shared" si="392"/>
        <v>4.1666666666666664E-2</v>
      </c>
      <c r="S2075" s="64">
        <f t="shared" si="393"/>
        <v>1</v>
      </c>
      <c r="T2075" s="64">
        <f t="shared" si="394"/>
        <v>1</v>
      </c>
      <c r="U2075" s="149"/>
      <c r="V2075" s="142">
        <f>+IF(M2075&lt;&gt;0,($L2075*(Lister!$F$11+Lister!$F$10*$K2075/1000)+($J2075-$L2075)*Lister!$F$9)*1.05/$M2075/60,0)</f>
        <v>0</v>
      </c>
      <c r="W2075" s="142"/>
      <c r="X2075" s="158">
        <f t="shared" si="388"/>
        <v>0</v>
      </c>
      <c r="Y2075" s="121" t="e">
        <f t="shared" si="386"/>
        <v>#DIV/0!</v>
      </c>
      <c r="Z2075" s="121" t="e">
        <f t="shared" si="387"/>
        <v>#DIV/0!</v>
      </c>
    </row>
    <row r="2076" spans="6:26" x14ac:dyDescent="0.25">
      <c r="F2076" s="57"/>
      <c r="H2076" s="71"/>
      <c r="I2076" s="70"/>
      <c r="N2076" s="64">
        <f t="shared" si="389"/>
        <v>0</v>
      </c>
      <c r="O2076" s="64">
        <f>+J2076/R2076/3600*Lister!$A$3</f>
        <v>0</v>
      </c>
      <c r="P2076" s="65">
        <f t="shared" si="390"/>
        <v>0</v>
      </c>
      <c r="Q2076" s="65" t="e">
        <f t="shared" si="391"/>
        <v>#DIV/0!</v>
      </c>
      <c r="R2076" s="83">
        <f t="shared" si="392"/>
        <v>4.1666666666666664E-2</v>
      </c>
      <c r="S2076" s="64">
        <f t="shared" si="393"/>
        <v>1</v>
      </c>
      <c r="T2076" s="64">
        <f t="shared" si="394"/>
        <v>1</v>
      </c>
      <c r="U2076" s="149"/>
      <c r="V2076" s="142">
        <f>+IF(M2076&lt;&gt;0,($L2076*(Lister!$F$11+Lister!$F$10*$K2076/1000)+($J2076-$L2076)*Lister!$F$9)*1.05/$M2076/60,0)</f>
        <v>0</v>
      </c>
      <c r="W2076" s="142"/>
      <c r="X2076" s="158">
        <f t="shared" si="388"/>
        <v>0</v>
      </c>
      <c r="Y2076" s="121" t="e">
        <f t="shared" si="386"/>
        <v>#DIV/0!</v>
      </c>
      <c r="Z2076" s="121" t="e">
        <f t="shared" si="387"/>
        <v>#DIV/0!</v>
      </c>
    </row>
    <row r="2077" spans="6:26" x14ac:dyDescent="0.25">
      <c r="F2077" s="57"/>
      <c r="H2077" s="71"/>
      <c r="I2077" s="70"/>
      <c r="N2077" s="64">
        <f t="shared" si="389"/>
        <v>0</v>
      </c>
      <c r="O2077" s="64">
        <f>+J2077/R2077/3600*Lister!$A$3</f>
        <v>0</v>
      </c>
      <c r="P2077" s="65">
        <f t="shared" si="390"/>
        <v>0</v>
      </c>
      <c r="Q2077" s="65" t="e">
        <f t="shared" si="391"/>
        <v>#DIV/0!</v>
      </c>
      <c r="R2077" s="83">
        <f t="shared" si="392"/>
        <v>4.1666666666666664E-2</v>
      </c>
      <c r="S2077" s="64">
        <f t="shared" si="393"/>
        <v>1</v>
      </c>
      <c r="T2077" s="64">
        <f t="shared" si="394"/>
        <v>1</v>
      </c>
      <c r="U2077" s="149"/>
      <c r="V2077" s="142">
        <f>+IF(M2077&lt;&gt;0,($L2077*(Lister!$F$11+Lister!$F$10*$K2077/1000)+($J2077-$L2077)*Lister!$F$9)*1.05/$M2077/60,0)</f>
        <v>0</v>
      </c>
      <c r="W2077" s="142"/>
      <c r="X2077" s="158">
        <f t="shared" si="388"/>
        <v>0</v>
      </c>
      <c r="Y2077" s="121" t="e">
        <f t="shared" si="386"/>
        <v>#DIV/0!</v>
      </c>
      <c r="Z2077" s="121" t="e">
        <f t="shared" si="387"/>
        <v>#DIV/0!</v>
      </c>
    </row>
    <row r="2078" spans="6:26" x14ac:dyDescent="0.25">
      <c r="F2078" s="57"/>
      <c r="H2078" s="71"/>
      <c r="I2078" s="70"/>
      <c r="N2078" s="64">
        <f t="shared" si="389"/>
        <v>0</v>
      </c>
      <c r="O2078" s="64">
        <f>+J2078/R2078/3600*Lister!$A$3</f>
        <v>0</v>
      </c>
      <c r="P2078" s="65">
        <f t="shared" si="390"/>
        <v>0</v>
      </c>
      <c r="Q2078" s="65" t="e">
        <f t="shared" si="391"/>
        <v>#DIV/0!</v>
      </c>
      <c r="R2078" s="83">
        <f t="shared" si="392"/>
        <v>4.1666666666666664E-2</v>
      </c>
      <c r="S2078" s="64">
        <f t="shared" si="393"/>
        <v>1</v>
      </c>
      <c r="T2078" s="64">
        <f t="shared" si="394"/>
        <v>1</v>
      </c>
      <c r="U2078" s="149"/>
      <c r="V2078" s="142">
        <f>+IF(M2078&lt;&gt;0,($L2078*(Lister!$F$11+Lister!$F$10*$K2078/1000)+($J2078-$L2078)*Lister!$F$9)*1.05/$M2078/60,0)</f>
        <v>0</v>
      </c>
      <c r="W2078" s="142"/>
      <c r="X2078" s="158">
        <f t="shared" si="388"/>
        <v>0</v>
      </c>
      <c r="Y2078" s="121" t="e">
        <f t="shared" si="386"/>
        <v>#DIV/0!</v>
      </c>
      <c r="Z2078" s="121" t="e">
        <f t="shared" si="387"/>
        <v>#DIV/0!</v>
      </c>
    </row>
    <row r="2079" spans="6:26" x14ac:dyDescent="0.25">
      <c r="F2079" s="57"/>
      <c r="H2079" s="71"/>
      <c r="I2079" s="70"/>
      <c r="N2079" s="64">
        <f t="shared" si="389"/>
        <v>0</v>
      </c>
      <c r="O2079" s="64">
        <f>+J2079/R2079/3600*Lister!$A$3</f>
        <v>0</v>
      </c>
      <c r="P2079" s="65">
        <f t="shared" si="390"/>
        <v>0</v>
      </c>
      <c r="Q2079" s="65" t="e">
        <f t="shared" si="391"/>
        <v>#DIV/0!</v>
      </c>
      <c r="R2079" s="83">
        <f t="shared" si="392"/>
        <v>4.1666666666666664E-2</v>
      </c>
      <c r="S2079" s="64">
        <f t="shared" si="393"/>
        <v>1</v>
      </c>
      <c r="T2079" s="64">
        <f t="shared" si="394"/>
        <v>1</v>
      </c>
      <c r="U2079" s="149"/>
      <c r="V2079" s="142">
        <f>+IF(M2079&lt;&gt;0,($L2079*(Lister!$F$11+Lister!$F$10*$K2079/1000)+($J2079-$L2079)*Lister!$F$9)*1.05/$M2079/60,0)</f>
        <v>0</v>
      </c>
      <c r="W2079" s="142"/>
      <c r="X2079" s="158">
        <f t="shared" si="388"/>
        <v>0</v>
      </c>
      <c r="Y2079" s="121" t="e">
        <f t="shared" si="386"/>
        <v>#DIV/0!</v>
      </c>
      <c r="Z2079" s="121" t="e">
        <f t="shared" si="387"/>
        <v>#DIV/0!</v>
      </c>
    </row>
    <row r="2080" spans="6:26" x14ac:dyDescent="0.25">
      <c r="F2080" s="57"/>
      <c r="H2080" s="71"/>
      <c r="I2080" s="70"/>
      <c r="N2080" s="64">
        <f t="shared" si="389"/>
        <v>0</v>
      </c>
      <c r="O2080" s="64">
        <f>+J2080/R2080/3600*Lister!$A$3</f>
        <v>0</v>
      </c>
      <c r="P2080" s="65">
        <f t="shared" si="390"/>
        <v>0</v>
      </c>
      <c r="Q2080" s="65" t="e">
        <f t="shared" si="391"/>
        <v>#DIV/0!</v>
      </c>
      <c r="R2080" s="83">
        <f t="shared" si="392"/>
        <v>4.1666666666666664E-2</v>
      </c>
      <c r="S2080" s="64">
        <f t="shared" si="393"/>
        <v>1</v>
      </c>
      <c r="T2080" s="64">
        <f t="shared" si="394"/>
        <v>1</v>
      </c>
      <c r="U2080" s="149"/>
      <c r="V2080" s="142">
        <f>+IF(M2080&lt;&gt;0,($L2080*(Lister!$F$11+Lister!$F$10*$K2080/1000)+($J2080-$L2080)*Lister!$F$9)*1.05/$M2080/60,0)</f>
        <v>0</v>
      </c>
      <c r="W2080" s="142"/>
      <c r="X2080" s="158">
        <f t="shared" si="388"/>
        <v>0</v>
      </c>
      <c r="Y2080" s="121" t="e">
        <f t="shared" si="386"/>
        <v>#DIV/0!</v>
      </c>
      <c r="Z2080" s="121" t="e">
        <f t="shared" si="387"/>
        <v>#DIV/0!</v>
      </c>
    </row>
    <row r="2081" spans="6:26" x14ac:dyDescent="0.25">
      <c r="F2081" s="57"/>
      <c r="H2081" s="71"/>
      <c r="I2081" s="70"/>
      <c r="N2081" s="64">
        <f t="shared" si="389"/>
        <v>0</v>
      </c>
      <c r="O2081" s="64">
        <f>+J2081/R2081/3600*Lister!$A$3</f>
        <v>0</v>
      </c>
      <c r="P2081" s="65">
        <f t="shared" si="390"/>
        <v>0</v>
      </c>
      <c r="Q2081" s="65" t="e">
        <f t="shared" si="391"/>
        <v>#DIV/0!</v>
      </c>
      <c r="R2081" s="83">
        <f t="shared" si="392"/>
        <v>4.1666666666666664E-2</v>
      </c>
      <c r="S2081" s="64">
        <f t="shared" si="393"/>
        <v>1</v>
      </c>
      <c r="T2081" s="64">
        <f t="shared" si="394"/>
        <v>1</v>
      </c>
      <c r="U2081" s="149"/>
      <c r="V2081" s="142">
        <f>+IF(M2081&lt;&gt;0,($L2081*(Lister!$F$11+Lister!$F$10*$K2081/1000)+($J2081-$L2081)*Lister!$F$9)*1.05/$M2081/60,0)</f>
        <v>0</v>
      </c>
      <c r="W2081" s="142"/>
      <c r="X2081" s="158">
        <f t="shared" si="388"/>
        <v>0</v>
      </c>
      <c r="Y2081" s="121" t="e">
        <f t="shared" si="386"/>
        <v>#DIV/0!</v>
      </c>
      <c r="Z2081" s="121" t="e">
        <f t="shared" si="387"/>
        <v>#DIV/0!</v>
      </c>
    </row>
    <row r="2082" spans="6:26" x14ac:dyDescent="0.25">
      <c r="F2082" s="57"/>
      <c r="H2082" s="71"/>
      <c r="I2082" s="70"/>
      <c r="N2082" s="64">
        <f t="shared" si="389"/>
        <v>0</v>
      </c>
      <c r="O2082" s="64">
        <f>+J2082/R2082/3600*Lister!$A$3</f>
        <v>0</v>
      </c>
      <c r="P2082" s="65">
        <f t="shared" si="390"/>
        <v>0</v>
      </c>
      <c r="Q2082" s="65" t="e">
        <f t="shared" si="391"/>
        <v>#DIV/0!</v>
      </c>
      <c r="R2082" s="83">
        <f t="shared" si="392"/>
        <v>4.1666666666666664E-2</v>
      </c>
      <c r="S2082" s="64">
        <f t="shared" si="393"/>
        <v>1</v>
      </c>
      <c r="T2082" s="64">
        <f t="shared" si="394"/>
        <v>1</v>
      </c>
      <c r="U2082" s="149"/>
      <c r="V2082" s="142">
        <f>+IF(M2082&lt;&gt;0,($L2082*(Lister!$F$11+Lister!$F$10*$K2082/1000)+($J2082-$L2082)*Lister!$F$9)*1.05/$M2082/60,0)</f>
        <v>0</v>
      </c>
      <c r="W2082" s="142"/>
      <c r="X2082" s="158">
        <f t="shared" si="388"/>
        <v>0</v>
      </c>
      <c r="Y2082" s="121" t="e">
        <f t="shared" si="386"/>
        <v>#DIV/0!</v>
      </c>
      <c r="Z2082" s="121" t="e">
        <f t="shared" si="387"/>
        <v>#DIV/0!</v>
      </c>
    </row>
    <row r="2083" spans="6:26" x14ac:dyDescent="0.25">
      <c r="F2083" s="57"/>
      <c r="H2083" s="71"/>
      <c r="I2083" s="70"/>
      <c r="N2083" s="64">
        <f t="shared" si="389"/>
        <v>0</v>
      </c>
      <c r="O2083" s="64">
        <f>+J2083/R2083/3600*Lister!$A$3</f>
        <v>0</v>
      </c>
      <c r="P2083" s="65">
        <f t="shared" si="390"/>
        <v>0</v>
      </c>
      <c r="Q2083" s="65" t="e">
        <f t="shared" si="391"/>
        <v>#DIV/0!</v>
      </c>
      <c r="R2083" s="83">
        <f t="shared" si="392"/>
        <v>4.1666666666666664E-2</v>
      </c>
      <c r="S2083" s="64">
        <f t="shared" si="393"/>
        <v>1</v>
      </c>
      <c r="T2083" s="64">
        <f t="shared" si="394"/>
        <v>1</v>
      </c>
      <c r="U2083" s="149"/>
      <c r="V2083" s="142">
        <f>+IF(M2083&lt;&gt;0,($L2083*(Lister!$F$11+Lister!$F$10*$K2083/1000)+($J2083-$L2083)*Lister!$F$9)*1.05/$M2083/60,0)</f>
        <v>0</v>
      </c>
      <c r="W2083" s="142"/>
      <c r="X2083" s="158">
        <f t="shared" si="388"/>
        <v>0</v>
      </c>
      <c r="Y2083" s="121" t="e">
        <f t="shared" si="386"/>
        <v>#DIV/0!</v>
      </c>
      <c r="Z2083" s="121" t="e">
        <f t="shared" si="387"/>
        <v>#DIV/0!</v>
      </c>
    </row>
    <row r="2084" spans="6:26" x14ac:dyDescent="0.25">
      <c r="F2084" s="57"/>
      <c r="H2084" s="71"/>
      <c r="I2084" s="70"/>
      <c r="N2084" s="64">
        <f t="shared" si="389"/>
        <v>0</v>
      </c>
      <c r="O2084" s="64">
        <f>+J2084/R2084/3600*Lister!$A$3</f>
        <v>0</v>
      </c>
      <c r="P2084" s="65">
        <f t="shared" si="390"/>
        <v>0</v>
      </c>
      <c r="Q2084" s="65" t="e">
        <f t="shared" si="391"/>
        <v>#DIV/0!</v>
      </c>
      <c r="R2084" s="83">
        <f t="shared" si="392"/>
        <v>4.1666666666666664E-2</v>
      </c>
      <c r="S2084" s="64">
        <f t="shared" si="393"/>
        <v>1</v>
      </c>
      <c r="T2084" s="64">
        <f t="shared" si="394"/>
        <v>1</v>
      </c>
      <c r="U2084" s="149"/>
      <c r="V2084" s="142">
        <f>+IF(M2084&lt;&gt;0,($L2084*(Lister!$F$11+Lister!$F$10*$K2084/1000)+($J2084-$L2084)*Lister!$F$9)*1.05/$M2084/60,0)</f>
        <v>0</v>
      </c>
      <c r="W2084" s="142"/>
      <c r="X2084" s="158">
        <f t="shared" si="388"/>
        <v>0</v>
      </c>
      <c r="Y2084" s="121" t="e">
        <f t="shared" si="386"/>
        <v>#DIV/0!</v>
      </c>
      <c r="Z2084" s="121" t="e">
        <f t="shared" si="387"/>
        <v>#DIV/0!</v>
      </c>
    </row>
    <row r="2085" spans="6:26" x14ac:dyDescent="0.25">
      <c r="F2085" s="57"/>
      <c r="H2085" s="71"/>
      <c r="I2085" s="70"/>
      <c r="N2085" s="64">
        <f t="shared" si="389"/>
        <v>0</v>
      </c>
      <c r="O2085" s="64">
        <f>+J2085/R2085/3600*Lister!$A$3</f>
        <v>0</v>
      </c>
      <c r="P2085" s="65">
        <f t="shared" si="390"/>
        <v>0</v>
      </c>
      <c r="Q2085" s="65" t="e">
        <f t="shared" si="391"/>
        <v>#DIV/0!</v>
      </c>
      <c r="R2085" s="83">
        <f t="shared" si="392"/>
        <v>4.1666666666666664E-2</v>
      </c>
      <c r="S2085" s="64">
        <f t="shared" si="393"/>
        <v>1</v>
      </c>
      <c r="T2085" s="64">
        <f t="shared" si="394"/>
        <v>1</v>
      </c>
      <c r="U2085" s="149"/>
      <c r="V2085" s="142">
        <f>+IF(M2085&lt;&gt;0,($L2085*(Lister!$F$11+Lister!$F$10*$K2085/1000)+($J2085-$L2085)*Lister!$F$9)*1.05/$M2085/60,0)</f>
        <v>0</v>
      </c>
      <c r="W2085" s="142"/>
      <c r="X2085" s="158">
        <f t="shared" si="388"/>
        <v>0</v>
      </c>
      <c r="Y2085" s="121" t="e">
        <f t="shared" si="386"/>
        <v>#DIV/0!</v>
      </c>
      <c r="Z2085" s="121" t="e">
        <f t="shared" si="387"/>
        <v>#DIV/0!</v>
      </c>
    </row>
    <row r="2086" spans="6:26" x14ac:dyDescent="0.25">
      <c r="F2086" s="57"/>
      <c r="H2086" s="71"/>
      <c r="I2086" s="70"/>
      <c r="N2086" s="64">
        <f t="shared" si="389"/>
        <v>0</v>
      </c>
      <c r="O2086" s="64">
        <f>+J2086/R2086/3600*Lister!$A$3</f>
        <v>0</v>
      </c>
      <c r="P2086" s="65">
        <f t="shared" si="390"/>
        <v>0</v>
      </c>
      <c r="Q2086" s="65" t="e">
        <f t="shared" si="391"/>
        <v>#DIV/0!</v>
      </c>
      <c r="R2086" s="83">
        <f t="shared" si="392"/>
        <v>4.1666666666666664E-2</v>
      </c>
      <c r="S2086" s="64">
        <f t="shared" si="393"/>
        <v>1</v>
      </c>
      <c r="T2086" s="64">
        <f t="shared" si="394"/>
        <v>1</v>
      </c>
      <c r="U2086" s="149"/>
      <c r="V2086" s="142">
        <f>+IF(M2086&lt;&gt;0,($L2086*(Lister!$F$11+Lister!$F$10*$K2086/1000)+($J2086-$L2086)*Lister!$F$9)*1.05/$M2086/60,0)</f>
        <v>0</v>
      </c>
      <c r="W2086" s="142"/>
      <c r="X2086" s="158">
        <f t="shared" si="388"/>
        <v>0</v>
      </c>
      <c r="Y2086" s="121" t="e">
        <f t="shared" si="386"/>
        <v>#DIV/0!</v>
      </c>
      <c r="Z2086" s="121" t="e">
        <f t="shared" si="387"/>
        <v>#DIV/0!</v>
      </c>
    </row>
    <row r="2087" spans="6:26" x14ac:dyDescent="0.25">
      <c r="F2087" s="57"/>
      <c r="H2087" s="71"/>
      <c r="I2087" s="70"/>
      <c r="N2087" s="64">
        <f t="shared" si="389"/>
        <v>0</v>
      </c>
      <c r="O2087" s="64">
        <f>+J2087/R2087/3600*Lister!$A$3</f>
        <v>0</v>
      </c>
      <c r="P2087" s="65">
        <f t="shared" si="390"/>
        <v>0</v>
      </c>
      <c r="Q2087" s="65" t="e">
        <f t="shared" si="391"/>
        <v>#DIV/0!</v>
      </c>
      <c r="R2087" s="83">
        <f t="shared" si="392"/>
        <v>4.1666666666666664E-2</v>
      </c>
      <c r="S2087" s="64">
        <f t="shared" si="393"/>
        <v>1</v>
      </c>
      <c r="T2087" s="64">
        <f t="shared" si="394"/>
        <v>1</v>
      </c>
      <c r="U2087" s="149"/>
      <c r="V2087" s="142">
        <f>+IF(M2087&lt;&gt;0,($L2087*(Lister!$F$11+Lister!$F$10*$K2087/1000)+($J2087-$L2087)*Lister!$F$9)*1.05/$M2087/60,0)</f>
        <v>0</v>
      </c>
      <c r="W2087" s="142"/>
      <c r="X2087" s="158">
        <f t="shared" si="388"/>
        <v>0</v>
      </c>
      <c r="Y2087" s="121" t="e">
        <f t="shared" si="386"/>
        <v>#DIV/0!</v>
      </c>
      <c r="Z2087" s="121" t="e">
        <f t="shared" si="387"/>
        <v>#DIV/0!</v>
      </c>
    </row>
    <row r="2088" spans="6:26" x14ac:dyDescent="0.25">
      <c r="F2088" s="57"/>
      <c r="H2088" s="71"/>
      <c r="I2088" s="70"/>
      <c r="N2088" s="64">
        <f t="shared" si="389"/>
        <v>0</v>
      </c>
      <c r="O2088" s="64">
        <f>+J2088/R2088/3600*Lister!$A$3</f>
        <v>0</v>
      </c>
      <c r="P2088" s="65">
        <f t="shared" si="390"/>
        <v>0</v>
      </c>
      <c r="Q2088" s="65" t="e">
        <f t="shared" si="391"/>
        <v>#DIV/0!</v>
      </c>
      <c r="R2088" s="83">
        <f t="shared" si="392"/>
        <v>4.1666666666666664E-2</v>
      </c>
      <c r="S2088" s="64">
        <f t="shared" si="393"/>
        <v>1</v>
      </c>
      <c r="T2088" s="64">
        <f t="shared" si="394"/>
        <v>1</v>
      </c>
      <c r="U2088" s="149"/>
      <c r="V2088" s="142">
        <f>+IF(M2088&lt;&gt;0,($L2088*(Lister!$F$11+Lister!$F$10*$K2088/1000)+($J2088-$L2088)*Lister!$F$9)*1.05/$M2088/60,0)</f>
        <v>0</v>
      </c>
      <c r="W2088" s="142"/>
      <c r="X2088" s="158">
        <f t="shared" si="388"/>
        <v>0</v>
      </c>
      <c r="Y2088" s="121" t="e">
        <f t="shared" si="386"/>
        <v>#DIV/0!</v>
      </c>
      <c r="Z2088" s="121" t="e">
        <f t="shared" si="387"/>
        <v>#DIV/0!</v>
      </c>
    </row>
    <row r="2089" spans="6:26" x14ac:dyDescent="0.25">
      <c r="F2089" s="57"/>
      <c r="H2089" s="71"/>
      <c r="I2089" s="70"/>
      <c r="N2089" s="64">
        <f t="shared" si="389"/>
        <v>0</v>
      </c>
      <c r="O2089" s="64">
        <f>+J2089/R2089/3600*Lister!$A$3</f>
        <v>0</v>
      </c>
      <c r="P2089" s="65">
        <f t="shared" si="390"/>
        <v>0</v>
      </c>
      <c r="Q2089" s="65" t="e">
        <f t="shared" si="391"/>
        <v>#DIV/0!</v>
      </c>
      <c r="R2089" s="83">
        <f t="shared" si="392"/>
        <v>4.1666666666666664E-2</v>
      </c>
      <c r="S2089" s="64">
        <f t="shared" si="393"/>
        <v>1</v>
      </c>
      <c r="T2089" s="64">
        <f t="shared" si="394"/>
        <v>1</v>
      </c>
      <c r="U2089" s="149"/>
      <c r="V2089" s="142">
        <f>+IF(M2089&lt;&gt;0,($L2089*(Lister!$F$11+Lister!$F$10*$K2089/1000)+($J2089-$L2089)*Lister!$F$9)*1.05/$M2089/60,0)</f>
        <v>0</v>
      </c>
      <c r="W2089" s="142"/>
      <c r="X2089" s="158">
        <f t="shared" si="388"/>
        <v>0</v>
      </c>
      <c r="Y2089" s="121" t="e">
        <f t="shared" si="386"/>
        <v>#DIV/0!</v>
      </c>
      <c r="Z2089" s="121" t="e">
        <f t="shared" si="387"/>
        <v>#DIV/0!</v>
      </c>
    </row>
    <row r="2090" spans="6:26" x14ac:dyDescent="0.25">
      <c r="F2090" s="57"/>
      <c r="H2090" s="71"/>
      <c r="I2090" s="70"/>
      <c r="N2090" s="64">
        <f t="shared" si="389"/>
        <v>0</v>
      </c>
      <c r="O2090" s="64">
        <f>+J2090/R2090/3600*Lister!$A$3</f>
        <v>0</v>
      </c>
      <c r="P2090" s="65">
        <f t="shared" si="390"/>
        <v>0</v>
      </c>
      <c r="Q2090" s="65" t="e">
        <f t="shared" si="391"/>
        <v>#DIV/0!</v>
      </c>
      <c r="R2090" s="83">
        <f t="shared" si="392"/>
        <v>4.1666666666666664E-2</v>
      </c>
      <c r="S2090" s="64">
        <f t="shared" si="393"/>
        <v>1</v>
      </c>
      <c r="T2090" s="64">
        <f t="shared" si="394"/>
        <v>1</v>
      </c>
      <c r="U2090" s="149"/>
      <c r="V2090" s="142">
        <f>+IF(M2090&lt;&gt;0,($L2090*(Lister!$F$11+Lister!$F$10*$K2090/1000)+($J2090-$L2090)*Lister!$F$9)*1.05/$M2090/60,0)</f>
        <v>0</v>
      </c>
      <c r="W2090" s="142"/>
      <c r="X2090" s="158">
        <f t="shared" si="388"/>
        <v>0</v>
      </c>
      <c r="Y2090" s="121" t="e">
        <f t="shared" si="386"/>
        <v>#DIV/0!</v>
      </c>
      <c r="Z2090" s="121" t="e">
        <f t="shared" si="387"/>
        <v>#DIV/0!</v>
      </c>
    </row>
    <row r="2091" spans="6:26" x14ac:dyDescent="0.25">
      <c r="F2091" s="57"/>
      <c r="H2091" s="71"/>
      <c r="I2091" s="70"/>
      <c r="N2091" s="64">
        <f t="shared" si="389"/>
        <v>0</v>
      </c>
      <c r="O2091" s="64">
        <f>+J2091/R2091/3600*Lister!$A$3</f>
        <v>0</v>
      </c>
      <c r="P2091" s="65">
        <f t="shared" si="390"/>
        <v>0</v>
      </c>
      <c r="Q2091" s="65" t="e">
        <f t="shared" si="391"/>
        <v>#DIV/0!</v>
      </c>
      <c r="R2091" s="83">
        <f t="shared" si="392"/>
        <v>4.1666666666666664E-2</v>
      </c>
      <c r="S2091" s="64">
        <f t="shared" si="393"/>
        <v>1</v>
      </c>
      <c r="T2091" s="64">
        <f t="shared" si="394"/>
        <v>1</v>
      </c>
      <c r="U2091" s="149"/>
      <c r="V2091" s="142">
        <f>+IF(M2091&lt;&gt;0,($L2091*(Lister!$F$11+Lister!$F$10*$K2091/1000)+($J2091-$L2091)*Lister!$F$9)*1.05/$M2091/60,0)</f>
        <v>0</v>
      </c>
      <c r="W2091" s="142"/>
      <c r="X2091" s="158">
        <f t="shared" si="388"/>
        <v>0</v>
      </c>
      <c r="Y2091" s="121" t="e">
        <f t="shared" si="386"/>
        <v>#DIV/0!</v>
      </c>
      <c r="Z2091" s="121" t="e">
        <f t="shared" si="387"/>
        <v>#DIV/0!</v>
      </c>
    </row>
    <row r="2092" spans="6:26" x14ac:dyDescent="0.25">
      <c r="F2092" s="57"/>
      <c r="H2092" s="71"/>
      <c r="I2092" s="70"/>
      <c r="N2092" s="64">
        <f t="shared" si="389"/>
        <v>0</v>
      </c>
      <c r="O2092" s="64">
        <f>+J2092/R2092/3600*Lister!$A$3</f>
        <v>0</v>
      </c>
      <c r="P2092" s="65">
        <f t="shared" si="390"/>
        <v>0</v>
      </c>
      <c r="Q2092" s="65" t="e">
        <f t="shared" si="391"/>
        <v>#DIV/0!</v>
      </c>
      <c r="R2092" s="83">
        <f t="shared" si="392"/>
        <v>4.1666666666666664E-2</v>
      </c>
      <c r="S2092" s="64">
        <f t="shared" si="393"/>
        <v>1</v>
      </c>
      <c r="T2092" s="64">
        <f t="shared" si="394"/>
        <v>1</v>
      </c>
      <c r="U2092" s="149"/>
      <c r="V2092" s="142">
        <f>+IF(M2092&lt;&gt;0,($L2092*(Lister!$F$11+Lister!$F$10*$K2092/1000)+($J2092-$L2092)*Lister!$F$9)*1.05/$M2092/60,0)</f>
        <v>0</v>
      </c>
      <c r="W2092" s="142"/>
      <c r="X2092" s="158">
        <f t="shared" si="388"/>
        <v>0</v>
      </c>
      <c r="Y2092" s="121" t="e">
        <f t="shared" si="386"/>
        <v>#DIV/0!</v>
      </c>
      <c r="Z2092" s="121" t="e">
        <f t="shared" si="387"/>
        <v>#DIV/0!</v>
      </c>
    </row>
    <row r="2093" spans="6:26" x14ac:dyDescent="0.25">
      <c r="F2093" s="57"/>
      <c r="H2093" s="71"/>
      <c r="I2093" s="70"/>
      <c r="N2093" s="64">
        <f t="shared" si="389"/>
        <v>0</v>
      </c>
      <c r="O2093" s="64">
        <f>+J2093/R2093/3600*Lister!$A$3</f>
        <v>0</v>
      </c>
      <c r="P2093" s="65">
        <f t="shared" si="390"/>
        <v>0</v>
      </c>
      <c r="Q2093" s="65" t="e">
        <f t="shared" si="391"/>
        <v>#DIV/0!</v>
      </c>
      <c r="R2093" s="83">
        <f t="shared" si="392"/>
        <v>4.1666666666666664E-2</v>
      </c>
      <c r="S2093" s="64">
        <f t="shared" si="393"/>
        <v>1</v>
      </c>
      <c r="T2093" s="64">
        <f t="shared" si="394"/>
        <v>1</v>
      </c>
      <c r="U2093" s="149"/>
      <c r="V2093" s="142">
        <f>+IF(M2093&lt;&gt;0,($L2093*(Lister!$F$11+Lister!$F$10*$K2093/1000)+($J2093-$L2093)*Lister!$F$9)*1.05/$M2093/60,0)</f>
        <v>0</v>
      </c>
      <c r="W2093" s="142"/>
      <c r="X2093" s="158">
        <f t="shared" si="388"/>
        <v>0</v>
      </c>
      <c r="Y2093" s="121" t="e">
        <f t="shared" si="386"/>
        <v>#DIV/0!</v>
      </c>
      <c r="Z2093" s="121" t="e">
        <f t="shared" si="387"/>
        <v>#DIV/0!</v>
      </c>
    </row>
    <row r="2094" spans="6:26" x14ac:dyDescent="0.25">
      <c r="F2094" s="57"/>
      <c r="H2094" s="71"/>
      <c r="I2094" s="70"/>
      <c r="N2094" s="64">
        <f t="shared" si="389"/>
        <v>0</v>
      </c>
      <c r="O2094" s="64">
        <f>+J2094/R2094/3600*Lister!$A$3</f>
        <v>0</v>
      </c>
      <c r="P2094" s="65">
        <f t="shared" si="390"/>
        <v>0</v>
      </c>
      <c r="Q2094" s="65" t="e">
        <f t="shared" si="391"/>
        <v>#DIV/0!</v>
      </c>
      <c r="R2094" s="83">
        <f t="shared" si="392"/>
        <v>4.1666666666666664E-2</v>
      </c>
      <c r="S2094" s="64">
        <f t="shared" si="393"/>
        <v>1</v>
      </c>
      <c r="T2094" s="64">
        <f t="shared" si="394"/>
        <v>1</v>
      </c>
      <c r="U2094" s="149"/>
      <c r="V2094" s="142">
        <f>+IF(M2094&lt;&gt;0,($L2094*(Lister!$F$11+Lister!$F$10*$K2094/1000)+($J2094-$L2094)*Lister!$F$9)*1.05/$M2094/60,0)</f>
        <v>0</v>
      </c>
      <c r="W2094" s="142"/>
      <c r="X2094" s="158">
        <f t="shared" si="388"/>
        <v>0</v>
      </c>
      <c r="Y2094" s="121" t="e">
        <f t="shared" si="386"/>
        <v>#DIV/0!</v>
      </c>
      <c r="Z2094" s="121" t="e">
        <f t="shared" si="387"/>
        <v>#DIV/0!</v>
      </c>
    </row>
    <row r="2095" spans="6:26" x14ac:dyDescent="0.25">
      <c r="F2095" s="57"/>
      <c r="H2095" s="71"/>
      <c r="I2095" s="70"/>
      <c r="N2095" s="64">
        <f t="shared" si="389"/>
        <v>0</v>
      </c>
      <c r="O2095" s="64">
        <f>+J2095/R2095/3600*Lister!$A$3</f>
        <v>0</v>
      </c>
      <c r="P2095" s="65">
        <f t="shared" si="390"/>
        <v>0</v>
      </c>
      <c r="Q2095" s="65" t="e">
        <f t="shared" si="391"/>
        <v>#DIV/0!</v>
      </c>
      <c r="R2095" s="83">
        <f t="shared" si="392"/>
        <v>4.1666666666666664E-2</v>
      </c>
      <c r="S2095" s="64">
        <f t="shared" si="393"/>
        <v>1</v>
      </c>
      <c r="T2095" s="64">
        <f t="shared" si="394"/>
        <v>1</v>
      </c>
      <c r="U2095" s="149"/>
      <c r="V2095" s="142">
        <f>+IF(M2095&lt;&gt;0,($L2095*(Lister!$F$11+Lister!$F$10*$K2095/1000)+($J2095-$L2095)*Lister!$F$9)*1.05/$M2095/60,0)</f>
        <v>0</v>
      </c>
      <c r="W2095" s="142"/>
      <c r="X2095" s="158">
        <f t="shared" si="388"/>
        <v>0</v>
      </c>
      <c r="Y2095" s="121" t="e">
        <f t="shared" si="386"/>
        <v>#DIV/0!</v>
      </c>
      <c r="Z2095" s="121" t="e">
        <f t="shared" si="387"/>
        <v>#DIV/0!</v>
      </c>
    </row>
    <row r="2096" spans="6:26" x14ac:dyDescent="0.25">
      <c r="F2096" s="57"/>
      <c r="H2096" s="71"/>
      <c r="I2096" s="70"/>
      <c r="N2096" s="64">
        <f t="shared" si="389"/>
        <v>0</v>
      </c>
      <c r="O2096" s="64">
        <f>+J2096/R2096/3600*Lister!$A$3</f>
        <v>0</v>
      </c>
      <c r="P2096" s="65">
        <f t="shared" si="390"/>
        <v>0</v>
      </c>
      <c r="Q2096" s="65" t="e">
        <f t="shared" si="391"/>
        <v>#DIV/0!</v>
      </c>
      <c r="R2096" s="83">
        <f t="shared" si="392"/>
        <v>4.1666666666666664E-2</v>
      </c>
      <c r="S2096" s="64">
        <f t="shared" si="393"/>
        <v>1</v>
      </c>
      <c r="T2096" s="64">
        <f t="shared" si="394"/>
        <v>1</v>
      </c>
      <c r="U2096" s="149"/>
      <c r="V2096" s="142">
        <f>+IF(M2096&lt;&gt;0,($L2096*(Lister!$F$11+Lister!$F$10*$K2096/1000)+($J2096-$L2096)*Lister!$F$9)*1.05/$M2096/60,0)</f>
        <v>0</v>
      </c>
      <c r="W2096" s="142"/>
      <c r="X2096" s="158">
        <f t="shared" si="388"/>
        <v>0</v>
      </c>
      <c r="Y2096" s="121" t="e">
        <f t="shared" si="386"/>
        <v>#DIV/0!</v>
      </c>
      <c r="Z2096" s="121" t="e">
        <f t="shared" si="387"/>
        <v>#DIV/0!</v>
      </c>
    </row>
    <row r="2097" spans="6:26" x14ac:dyDescent="0.25">
      <c r="F2097" s="57"/>
      <c r="H2097" s="71"/>
      <c r="I2097" s="70"/>
      <c r="N2097" s="64">
        <f t="shared" si="389"/>
        <v>0</v>
      </c>
      <c r="O2097" s="64">
        <f>+J2097/R2097/3600*Lister!$A$3</f>
        <v>0</v>
      </c>
      <c r="P2097" s="65">
        <f t="shared" si="390"/>
        <v>0</v>
      </c>
      <c r="Q2097" s="65" t="e">
        <f t="shared" si="391"/>
        <v>#DIV/0!</v>
      </c>
      <c r="R2097" s="83">
        <f t="shared" si="392"/>
        <v>4.1666666666666664E-2</v>
      </c>
      <c r="S2097" s="64">
        <f t="shared" si="393"/>
        <v>1</v>
      </c>
      <c r="T2097" s="64">
        <f t="shared" si="394"/>
        <v>1</v>
      </c>
      <c r="U2097" s="149"/>
      <c r="V2097" s="142">
        <f>+IF(M2097&lt;&gt;0,($L2097*(Lister!$F$11+Lister!$F$10*$K2097/1000)+($J2097-$L2097)*Lister!$F$9)*1.05/$M2097/60,0)</f>
        <v>0</v>
      </c>
      <c r="W2097" s="142"/>
      <c r="X2097" s="158">
        <f t="shared" si="388"/>
        <v>0</v>
      </c>
      <c r="Y2097" s="121" t="e">
        <f t="shared" si="386"/>
        <v>#DIV/0!</v>
      </c>
      <c r="Z2097" s="121" t="e">
        <f t="shared" si="387"/>
        <v>#DIV/0!</v>
      </c>
    </row>
    <row r="2098" spans="6:26" x14ac:dyDescent="0.25">
      <c r="F2098" s="57"/>
      <c r="H2098" s="71"/>
      <c r="I2098" s="70"/>
      <c r="N2098" s="64">
        <f t="shared" si="389"/>
        <v>0</v>
      </c>
      <c r="O2098" s="64">
        <f>+J2098/R2098/3600*Lister!$A$3</f>
        <v>0</v>
      </c>
      <c r="P2098" s="65">
        <f t="shared" si="390"/>
        <v>0</v>
      </c>
      <c r="Q2098" s="65" t="e">
        <f t="shared" si="391"/>
        <v>#DIV/0!</v>
      </c>
      <c r="R2098" s="83">
        <f t="shared" si="392"/>
        <v>4.1666666666666664E-2</v>
      </c>
      <c r="S2098" s="64">
        <f t="shared" si="393"/>
        <v>1</v>
      </c>
      <c r="T2098" s="64">
        <f t="shared" si="394"/>
        <v>1</v>
      </c>
      <c r="U2098" s="149"/>
      <c r="V2098" s="142">
        <f>+IF(M2098&lt;&gt;0,($L2098*(Lister!$F$11+Lister!$F$10*$K2098/1000)+($J2098-$L2098)*Lister!$F$9)*1.05/$M2098/60,0)</f>
        <v>0</v>
      </c>
      <c r="W2098" s="142"/>
      <c r="X2098" s="158">
        <f t="shared" si="388"/>
        <v>0</v>
      </c>
      <c r="Y2098" s="121" t="e">
        <f t="shared" si="386"/>
        <v>#DIV/0!</v>
      </c>
      <c r="Z2098" s="121" t="e">
        <f t="shared" si="387"/>
        <v>#DIV/0!</v>
      </c>
    </row>
    <row r="2099" spans="6:26" x14ac:dyDescent="0.25">
      <c r="F2099" s="57"/>
      <c r="H2099" s="71"/>
      <c r="I2099" s="70"/>
      <c r="N2099" s="64">
        <f t="shared" si="389"/>
        <v>0</v>
      </c>
      <c r="O2099" s="64">
        <f>+J2099/R2099/3600*Lister!$A$3</f>
        <v>0</v>
      </c>
      <c r="P2099" s="65">
        <f t="shared" si="390"/>
        <v>0</v>
      </c>
      <c r="Q2099" s="65" t="e">
        <f t="shared" si="391"/>
        <v>#DIV/0!</v>
      </c>
      <c r="R2099" s="83">
        <f t="shared" si="392"/>
        <v>4.1666666666666664E-2</v>
      </c>
      <c r="S2099" s="64">
        <f t="shared" si="393"/>
        <v>1</v>
      </c>
      <c r="T2099" s="64">
        <f t="shared" si="394"/>
        <v>1</v>
      </c>
      <c r="U2099" s="149"/>
      <c r="V2099" s="142">
        <f>+IF(M2099&lt;&gt;0,($L2099*(Lister!$F$11+Lister!$F$10*$K2099/1000)+($J2099-$L2099)*Lister!$F$9)*1.05/$M2099/60,0)</f>
        <v>0</v>
      </c>
      <c r="W2099" s="142"/>
      <c r="X2099" s="158">
        <f t="shared" si="388"/>
        <v>0</v>
      </c>
      <c r="Y2099" s="121" t="e">
        <f t="shared" si="386"/>
        <v>#DIV/0!</v>
      </c>
      <c r="Z2099" s="121" t="e">
        <f t="shared" si="387"/>
        <v>#DIV/0!</v>
      </c>
    </row>
    <row r="2100" spans="6:26" x14ac:dyDescent="0.25">
      <c r="F2100" s="57"/>
      <c r="H2100" s="71"/>
      <c r="I2100" s="70"/>
      <c r="N2100" s="64">
        <f t="shared" si="389"/>
        <v>0</v>
      </c>
      <c r="O2100" s="64">
        <f>+J2100/R2100/3600*Lister!$A$3</f>
        <v>0</v>
      </c>
      <c r="P2100" s="65">
        <f t="shared" si="390"/>
        <v>0</v>
      </c>
      <c r="Q2100" s="65" t="e">
        <f t="shared" si="391"/>
        <v>#DIV/0!</v>
      </c>
      <c r="R2100" s="83">
        <f t="shared" si="392"/>
        <v>4.1666666666666664E-2</v>
      </c>
      <c r="S2100" s="64">
        <f t="shared" si="393"/>
        <v>1</v>
      </c>
      <c r="T2100" s="64">
        <f t="shared" si="394"/>
        <v>1</v>
      </c>
      <c r="U2100" s="149"/>
      <c r="V2100" s="142">
        <f>+IF(M2100&lt;&gt;0,($L2100*(Lister!$F$11+Lister!$F$10*$K2100/1000)+($J2100-$L2100)*Lister!$F$9)*1.05/$M2100/60,0)</f>
        <v>0</v>
      </c>
      <c r="W2100" s="142"/>
      <c r="X2100" s="158">
        <f t="shared" si="388"/>
        <v>0</v>
      </c>
      <c r="Y2100" s="121" t="e">
        <f t="shared" si="386"/>
        <v>#DIV/0!</v>
      </c>
      <c r="Z2100" s="121" t="e">
        <f t="shared" si="387"/>
        <v>#DIV/0!</v>
      </c>
    </row>
    <row r="2101" spans="6:26" x14ac:dyDescent="0.25">
      <c r="F2101" s="57"/>
      <c r="H2101" s="71"/>
      <c r="I2101" s="70"/>
      <c r="N2101" s="64">
        <f t="shared" si="389"/>
        <v>0</v>
      </c>
      <c r="O2101" s="64">
        <f>+J2101/R2101/3600*Lister!$A$3</f>
        <v>0</v>
      </c>
      <c r="P2101" s="65">
        <f t="shared" si="390"/>
        <v>0</v>
      </c>
      <c r="Q2101" s="65" t="e">
        <f t="shared" si="391"/>
        <v>#DIV/0!</v>
      </c>
      <c r="R2101" s="83">
        <f t="shared" si="392"/>
        <v>4.1666666666666664E-2</v>
      </c>
      <c r="S2101" s="64">
        <f t="shared" si="393"/>
        <v>1</v>
      </c>
      <c r="T2101" s="64">
        <f t="shared" si="394"/>
        <v>1</v>
      </c>
      <c r="U2101" s="149"/>
      <c r="V2101" s="142">
        <f>+IF(M2101&lt;&gt;0,($L2101*(Lister!$F$11+Lister!$F$10*$K2101/1000)+($J2101-$L2101)*Lister!$F$9)*1.05/$M2101/60,0)</f>
        <v>0</v>
      </c>
      <c r="W2101" s="142"/>
      <c r="X2101" s="158">
        <f t="shared" si="388"/>
        <v>0</v>
      </c>
      <c r="Y2101" s="121" t="e">
        <f t="shared" si="386"/>
        <v>#DIV/0!</v>
      </c>
      <c r="Z2101" s="121" t="e">
        <f t="shared" si="387"/>
        <v>#DIV/0!</v>
      </c>
    </row>
    <row r="2102" spans="6:26" x14ac:dyDescent="0.25">
      <c r="F2102" s="57"/>
      <c r="H2102" s="71"/>
      <c r="I2102" s="70"/>
      <c r="N2102" s="64">
        <f t="shared" si="389"/>
        <v>0</v>
      </c>
      <c r="O2102" s="64">
        <f>+J2102/R2102/3600*Lister!$A$3</f>
        <v>0</v>
      </c>
      <c r="P2102" s="65">
        <f t="shared" si="390"/>
        <v>0</v>
      </c>
      <c r="Q2102" s="65" t="e">
        <f t="shared" si="391"/>
        <v>#DIV/0!</v>
      </c>
      <c r="R2102" s="83">
        <f t="shared" si="392"/>
        <v>4.1666666666666664E-2</v>
      </c>
      <c r="S2102" s="64">
        <f t="shared" si="393"/>
        <v>1</v>
      </c>
      <c r="T2102" s="64">
        <f t="shared" si="394"/>
        <v>1</v>
      </c>
      <c r="U2102" s="149"/>
      <c r="V2102" s="142">
        <f>+IF(M2102&lt;&gt;0,($L2102*(Lister!$F$11+Lister!$F$10*$K2102/1000)+($J2102-$L2102)*Lister!$F$9)*1.05/$M2102/60,0)</f>
        <v>0</v>
      </c>
      <c r="W2102" s="142"/>
      <c r="X2102" s="158">
        <f t="shared" si="388"/>
        <v>0</v>
      </c>
      <c r="Y2102" s="121" t="e">
        <f t="shared" si="386"/>
        <v>#DIV/0!</v>
      </c>
      <c r="Z2102" s="121" t="e">
        <f t="shared" si="387"/>
        <v>#DIV/0!</v>
      </c>
    </row>
    <row r="2103" spans="6:26" x14ac:dyDescent="0.25">
      <c r="F2103" s="57"/>
      <c r="H2103" s="71"/>
      <c r="I2103" s="70"/>
      <c r="N2103" s="64">
        <f t="shared" si="389"/>
        <v>0</v>
      </c>
      <c r="O2103" s="64">
        <f>+J2103/R2103/3600*Lister!$A$3</f>
        <v>0</v>
      </c>
      <c r="P2103" s="65">
        <f t="shared" si="390"/>
        <v>0</v>
      </c>
      <c r="Q2103" s="65" t="e">
        <f t="shared" si="391"/>
        <v>#DIV/0!</v>
      </c>
      <c r="R2103" s="83">
        <f t="shared" si="392"/>
        <v>4.1666666666666664E-2</v>
      </c>
      <c r="S2103" s="64">
        <f t="shared" si="393"/>
        <v>1</v>
      </c>
      <c r="T2103" s="64">
        <f t="shared" si="394"/>
        <v>1</v>
      </c>
      <c r="U2103" s="149"/>
      <c r="V2103" s="142">
        <f>+IF(M2103&lt;&gt;0,($L2103*(Lister!$F$11+Lister!$F$10*$K2103/1000)+($J2103-$L2103)*Lister!$F$9)*1.05/$M2103/60,0)</f>
        <v>0</v>
      </c>
      <c r="W2103" s="142"/>
      <c r="X2103" s="158">
        <f t="shared" si="388"/>
        <v>0</v>
      </c>
      <c r="Y2103" s="121" t="e">
        <f t="shared" si="386"/>
        <v>#DIV/0!</v>
      </c>
      <c r="Z2103" s="121" t="e">
        <f t="shared" si="387"/>
        <v>#DIV/0!</v>
      </c>
    </row>
    <row r="2104" spans="6:26" x14ac:dyDescent="0.25">
      <c r="F2104" s="57"/>
      <c r="H2104" s="71"/>
      <c r="I2104" s="70"/>
      <c r="N2104" s="64">
        <f t="shared" si="389"/>
        <v>0</v>
      </c>
      <c r="O2104" s="64">
        <f>+J2104/R2104/3600*Lister!$A$3</f>
        <v>0</v>
      </c>
      <c r="P2104" s="65">
        <f t="shared" si="390"/>
        <v>0</v>
      </c>
      <c r="Q2104" s="65" t="e">
        <f t="shared" si="391"/>
        <v>#DIV/0!</v>
      </c>
      <c r="R2104" s="83">
        <f t="shared" si="392"/>
        <v>4.1666666666666664E-2</v>
      </c>
      <c r="S2104" s="64">
        <f t="shared" si="393"/>
        <v>1</v>
      </c>
      <c r="T2104" s="64">
        <f t="shared" si="394"/>
        <v>1</v>
      </c>
      <c r="U2104" s="149"/>
      <c r="V2104" s="142">
        <f>+IF(M2104&lt;&gt;0,($L2104*(Lister!$F$11+Lister!$F$10*$K2104/1000)+($J2104-$L2104)*Lister!$F$9)*1.05/$M2104/60,0)</f>
        <v>0</v>
      </c>
      <c r="W2104" s="142"/>
      <c r="X2104" s="158">
        <f t="shared" si="388"/>
        <v>0</v>
      </c>
      <c r="Y2104" s="121" t="e">
        <f t="shared" si="386"/>
        <v>#DIV/0!</v>
      </c>
      <c r="Z2104" s="121" t="e">
        <f t="shared" si="387"/>
        <v>#DIV/0!</v>
      </c>
    </row>
    <row r="2105" spans="6:26" x14ac:dyDescent="0.25">
      <c r="F2105" s="57"/>
      <c r="H2105" s="71"/>
      <c r="I2105" s="70"/>
      <c r="N2105" s="64">
        <f t="shared" si="389"/>
        <v>0</v>
      </c>
      <c r="O2105" s="64">
        <f>+J2105/R2105/3600*Lister!$A$3</f>
        <v>0</v>
      </c>
      <c r="P2105" s="65">
        <f t="shared" si="390"/>
        <v>0</v>
      </c>
      <c r="Q2105" s="65" t="e">
        <f t="shared" si="391"/>
        <v>#DIV/0!</v>
      </c>
      <c r="R2105" s="83">
        <f t="shared" si="392"/>
        <v>4.1666666666666664E-2</v>
      </c>
      <c r="S2105" s="64">
        <f t="shared" si="393"/>
        <v>1</v>
      </c>
      <c r="T2105" s="64">
        <f t="shared" si="394"/>
        <v>1</v>
      </c>
      <c r="U2105" s="149"/>
      <c r="V2105" s="142">
        <f>+IF(M2105&lt;&gt;0,($L2105*(Lister!$F$11+Lister!$F$10*$K2105/1000)+($J2105-$L2105)*Lister!$F$9)*1.05/$M2105/60,0)</f>
        <v>0</v>
      </c>
      <c r="W2105" s="142"/>
      <c r="X2105" s="158">
        <f t="shared" si="388"/>
        <v>0</v>
      </c>
      <c r="Y2105" s="121" t="e">
        <f t="shared" si="386"/>
        <v>#DIV/0!</v>
      </c>
      <c r="Z2105" s="121" t="e">
        <f t="shared" si="387"/>
        <v>#DIV/0!</v>
      </c>
    </row>
    <row r="2106" spans="6:26" x14ac:dyDescent="0.25">
      <c r="F2106" s="57"/>
      <c r="H2106" s="71"/>
      <c r="I2106" s="70"/>
      <c r="N2106" s="64">
        <f t="shared" si="389"/>
        <v>0</v>
      </c>
      <c r="O2106" s="64">
        <f>+J2106/R2106/3600*Lister!$A$3</f>
        <v>0</v>
      </c>
      <c r="P2106" s="65">
        <f t="shared" si="390"/>
        <v>0</v>
      </c>
      <c r="Q2106" s="65" t="e">
        <f t="shared" si="391"/>
        <v>#DIV/0!</v>
      </c>
      <c r="R2106" s="83">
        <f t="shared" si="392"/>
        <v>4.1666666666666664E-2</v>
      </c>
      <c r="S2106" s="64">
        <f t="shared" si="393"/>
        <v>1</v>
      </c>
      <c r="T2106" s="64">
        <f t="shared" si="394"/>
        <v>1</v>
      </c>
      <c r="U2106" s="149"/>
      <c r="V2106" s="142">
        <f>+IF(M2106&lt;&gt;0,($L2106*(Lister!$F$11+Lister!$F$10*$K2106/1000)+($J2106-$L2106)*Lister!$F$9)*1.05/$M2106/60,0)</f>
        <v>0</v>
      </c>
      <c r="W2106" s="142"/>
      <c r="X2106" s="158">
        <f t="shared" si="388"/>
        <v>0</v>
      </c>
      <c r="Y2106" s="121" t="e">
        <f t="shared" si="386"/>
        <v>#DIV/0!</v>
      </c>
      <c r="Z2106" s="121" t="e">
        <f t="shared" si="387"/>
        <v>#DIV/0!</v>
      </c>
    </row>
    <row r="2107" spans="6:26" x14ac:dyDescent="0.25">
      <c r="F2107" s="57"/>
      <c r="H2107" s="71"/>
      <c r="I2107" s="70"/>
      <c r="N2107" s="64">
        <f t="shared" si="389"/>
        <v>0</v>
      </c>
      <c r="O2107" s="64">
        <f>+J2107/R2107/3600*Lister!$A$3</f>
        <v>0</v>
      </c>
      <c r="P2107" s="65">
        <f t="shared" si="390"/>
        <v>0</v>
      </c>
      <c r="Q2107" s="65" t="e">
        <f t="shared" si="391"/>
        <v>#DIV/0!</v>
      </c>
      <c r="R2107" s="83">
        <f t="shared" si="392"/>
        <v>4.1666666666666664E-2</v>
      </c>
      <c r="S2107" s="64">
        <f t="shared" si="393"/>
        <v>1</v>
      </c>
      <c r="T2107" s="64">
        <f t="shared" si="394"/>
        <v>1</v>
      </c>
      <c r="U2107" s="149"/>
      <c r="V2107" s="142">
        <f>+IF(M2107&lt;&gt;0,($L2107*(Lister!$F$11+Lister!$F$10*$K2107/1000)+($J2107-$L2107)*Lister!$F$9)*1.05/$M2107/60,0)</f>
        <v>0</v>
      </c>
      <c r="W2107" s="142"/>
      <c r="X2107" s="158">
        <f t="shared" si="388"/>
        <v>0</v>
      </c>
      <c r="Y2107" s="121" t="e">
        <f t="shared" si="386"/>
        <v>#DIV/0!</v>
      </c>
      <c r="Z2107" s="121" t="e">
        <f t="shared" si="387"/>
        <v>#DIV/0!</v>
      </c>
    </row>
    <row r="2108" spans="6:26" x14ac:dyDescent="0.25">
      <c r="F2108" s="57"/>
      <c r="H2108" s="71"/>
      <c r="I2108" s="70"/>
      <c r="N2108" s="64">
        <f t="shared" si="389"/>
        <v>0</v>
      </c>
      <c r="O2108" s="64">
        <f>+J2108/R2108/3600*Lister!$A$3</f>
        <v>0</v>
      </c>
      <c r="P2108" s="65">
        <f t="shared" si="390"/>
        <v>0</v>
      </c>
      <c r="Q2108" s="65" t="e">
        <f t="shared" si="391"/>
        <v>#DIV/0!</v>
      </c>
      <c r="R2108" s="83">
        <f t="shared" si="392"/>
        <v>4.1666666666666664E-2</v>
      </c>
      <c r="S2108" s="64">
        <f t="shared" si="393"/>
        <v>1</v>
      </c>
      <c r="T2108" s="64">
        <f t="shared" si="394"/>
        <v>1</v>
      </c>
      <c r="U2108" s="149"/>
      <c r="V2108" s="142">
        <f>+IF(M2108&lt;&gt;0,($L2108*(Lister!$F$11+Lister!$F$10*$K2108/1000)+($J2108-$L2108)*Lister!$F$9)*1.05/$M2108/60,0)</f>
        <v>0</v>
      </c>
      <c r="W2108" s="142"/>
      <c r="X2108" s="158">
        <f t="shared" si="388"/>
        <v>0</v>
      </c>
      <c r="Y2108" s="121" t="e">
        <f t="shared" si="386"/>
        <v>#DIV/0!</v>
      </c>
      <c r="Z2108" s="121" t="e">
        <f t="shared" si="387"/>
        <v>#DIV/0!</v>
      </c>
    </row>
    <row r="2109" spans="6:26" x14ac:dyDescent="0.25">
      <c r="F2109" s="57"/>
      <c r="H2109" s="71"/>
      <c r="I2109" s="70"/>
      <c r="N2109" s="64">
        <f t="shared" si="389"/>
        <v>0</v>
      </c>
      <c r="O2109" s="64">
        <f>+J2109/R2109/3600*Lister!$A$3</f>
        <v>0</v>
      </c>
      <c r="P2109" s="65">
        <f t="shared" si="390"/>
        <v>0</v>
      </c>
      <c r="Q2109" s="65" t="e">
        <f t="shared" si="391"/>
        <v>#DIV/0!</v>
      </c>
      <c r="R2109" s="83">
        <f t="shared" si="392"/>
        <v>4.1666666666666664E-2</v>
      </c>
      <c r="S2109" s="64">
        <f t="shared" si="393"/>
        <v>1</v>
      </c>
      <c r="T2109" s="64">
        <f t="shared" si="394"/>
        <v>1</v>
      </c>
      <c r="U2109" s="149"/>
      <c r="V2109" s="142">
        <f>+IF(M2109&lt;&gt;0,($L2109*(Lister!$F$11+Lister!$F$10*$K2109/1000)+($J2109-$L2109)*Lister!$F$9)*1.05/$M2109/60,0)</f>
        <v>0</v>
      </c>
      <c r="W2109" s="142"/>
      <c r="X2109" s="158">
        <f t="shared" si="388"/>
        <v>0</v>
      </c>
      <c r="Y2109" s="121" t="e">
        <f t="shared" ref="Y2109:Y2172" si="395">+S2109/V2109</f>
        <v>#DIV/0!</v>
      </c>
      <c r="Z2109" s="121" t="e">
        <f t="shared" ref="Z2109:Z2172" si="396">+T2109/X2109</f>
        <v>#DIV/0!</v>
      </c>
    </row>
    <row r="2110" spans="6:26" x14ac:dyDescent="0.25">
      <c r="F2110" s="57"/>
      <c r="H2110" s="71"/>
      <c r="I2110" s="70"/>
      <c r="N2110" s="64">
        <f t="shared" si="389"/>
        <v>0</v>
      </c>
      <c r="O2110" s="64">
        <f>+J2110/R2110/3600*Lister!$A$3</f>
        <v>0</v>
      </c>
      <c r="P2110" s="65">
        <f t="shared" si="390"/>
        <v>0</v>
      </c>
      <c r="Q2110" s="65" t="e">
        <f t="shared" si="391"/>
        <v>#DIV/0!</v>
      </c>
      <c r="R2110" s="83">
        <f t="shared" si="392"/>
        <v>4.1666666666666664E-2</v>
      </c>
      <c r="S2110" s="64">
        <f t="shared" si="393"/>
        <v>1</v>
      </c>
      <c r="T2110" s="64">
        <f t="shared" si="394"/>
        <v>1</v>
      </c>
      <c r="U2110" s="149"/>
      <c r="V2110" s="142">
        <f>+IF(M2110&lt;&gt;0,($L2110*(Lister!$F$11+Lister!$F$10*$K2110/1000)+($J2110-$L2110)*Lister!$F$9)*1.05/$M2110/60,0)</f>
        <v>0</v>
      </c>
      <c r="W2110" s="142"/>
      <c r="X2110" s="158">
        <f t="shared" si="388"/>
        <v>0</v>
      </c>
      <c r="Y2110" s="121" t="e">
        <f t="shared" si="395"/>
        <v>#DIV/0!</v>
      </c>
      <c r="Z2110" s="121" t="e">
        <f t="shared" si="396"/>
        <v>#DIV/0!</v>
      </c>
    </row>
    <row r="2111" spans="6:26" x14ac:dyDescent="0.25">
      <c r="F2111" s="57"/>
      <c r="H2111" s="71"/>
      <c r="I2111" s="70"/>
      <c r="N2111" s="64">
        <f t="shared" si="389"/>
        <v>0</v>
      </c>
      <c r="O2111" s="64">
        <f>+J2111/R2111/3600*Lister!$A$3</f>
        <v>0</v>
      </c>
      <c r="P2111" s="65">
        <f t="shared" si="390"/>
        <v>0</v>
      </c>
      <c r="Q2111" s="65" t="e">
        <f t="shared" si="391"/>
        <v>#DIV/0!</v>
      </c>
      <c r="R2111" s="83">
        <f t="shared" si="392"/>
        <v>4.1666666666666664E-2</v>
      </c>
      <c r="S2111" s="64">
        <f t="shared" si="393"/>
        <v>1</v>
      </c>
      <c r="T2111" s="64">
        <f t="shared" si="394"/>
        <v>1</v>
      </c>
      <c r="U2111" s="149"/>
      <c r="V2111" s="142">
        <f>+IF(M2111&lt;&gt;0,($L2111*(Lister!$F$11+Lister!$F$10*$K2111/1000)+($J2111-$L2111)*Lister!$F$9)*1.05/$M2111/60,0)</f>
        <v>0</v>
      </c>
      <c r="W2111" s="142"/>
      <c r="X2111" s="158">
        <f t="shared" si="388"/>
        <v>0</v>
      </c>
      <c r="Y2111" s="121" t="e">
        <f t="shared" si="395"/>
        <v>#DIV/0!</v>
      </c>
      <c r="Z2111" s="121" t="e">
        <f t="shared" si="396"/>
        <v>#DIV/0!</v>
      </c>
    </row>
    <row r="2112" spans="6:26" x14ac:dyDescent="0.25">
      <c r="F2112" s="57"/>
      <c r="H2112" s="71"/>
      <c r="I2112" s="70"/>
      <c r="N2112" s="64">
        <f t="shared" si="389"/>
        <v>0</v>
      </c>
      <c r="O2112" s="64">
        <f>+J2112/R2112/3600*Lister!$A$3</f>
        <v>0</v>
      </c>
      <c r="P2112" s="65">
        <f t="shared" si="390"/>
        <v>0</v>
      </c>
      <c r="Q2112" s="65" t="e">
        <f t="shared" si="391"/>
        <v>#DIV/0!</v>
      </c>
      <c r="R2112" s="83">
        <f t="shared" si="392"/>
        <v>4.1666666666666664E-2</v>
      </c>
      <c r="S2112" s="64">
        <f t="shared" si="393"/>
        <v>1</v>
      </c>
      <c r="T2112" s="64">
        <f t="shared" si="394"/>
        <v>1</v>
      </c>
      <c r="U2112" s="149"/>
      <c r="V2112" s="142">
        <f>+IF(M2112&lt;&gt;0,($L2112*(Lister!$F$11+Lister!$F$10*$K2112/1000)+($J2112-$L2112)*Lister!$F$9)*1.05/$M2112/60,0)</f>
        <v>0</v>
      </c>
      <c r="W2112" s="142"/>
      <c r="X2112" s="158">
        <f t="shared" si="388"/>
        <v>0</v>
      </c>
      <c r="Y2112" s="121" t="e">
        <f t="shared" si="395"/>
        <v>#DIV/0!</v>
      </c>
      <c r="Z2112" s="121" t="e">
        <f t="shared" si="396"/>
        <v>#DIV/0!</v>
      </c>
    </row>
    <row r="2113" spans="6:26" x14ac:dyDescent="0.25">
      <c r="F2113" s="57"/>
      <c r="H2113" s="71"/>
      <c r="I2113" s="70"/>
      <c r="N2113" s="64">
        <f t="shared" si="389"/>
        <v>0</v>
      </c>
      <c r="O2113" s="64">
        <f>+J2113/R2113/3600*Lister!$A$3</f>
        <v>0</v>
      </c>
      <c r="P2113" s="65">
        <f t="shared" si="390"/>
        <v>0</v>
      </c>
      <c r="Q2113" s="65" t="e">
        <f t="shared" si="391"/>
        <v>#DIV/0!</v>
      </c>
      <c r="R2113" s="83">
        <f t="shared" si="392"/>
        <v>4.1666666666666664E-2</v>
      </c>
      <c r="S2113" s="64">
        <f t="shared" si="393"/>
        <v>1</v>
      </c>
      <c r="T2113" s="64">
        <f t="shared" si="394"/>
        <v>1</v>
      </c>
      <c r="U2113" s="149"/>
      <c r="V2113" s="142">
        <f>+IF(M2113&lt;&gt;0,($L2113*(Lister!$F$11+Lister!$F$10*$K2113/1000)+($J2113-$L2113)*Lister!$F$9)*1.05/$M2113/60,0)</f>
        <v>0</v>
      </c>
      <c r="W2113" s="142"/>
      <c r="X2113" s="158">
        <f t="shared" si="388"/>
        <v>0</v>
      </c>
      <c r="Y2113" s="121" t="e">
        <f t="shared" si="395"/>
        <v>#DIV/0!</v>
      </c>
      <c r="Z2113" s="121" t="e">
        <f t="shared" si="396"/>
        <v>#DIV/0!</v>
      </c>
    </row>
    <row r="2114" spans="6:26" x14ac:dyDescent="0.25">
      <c r="F2114" s="57"/>
      <c r="H2114" s="71"/>
      <c r="I2114" s="70"/>
      <c r="N2114" s="64">
        <f t="shared" si="389"/>
        <v>0</v>
      </c>
      <c r="O2114" s="64">
        <f>+J2114/R2114/3600*Lister!$A$3</f>
        <v>0</v>
      </c>
      <c r="P2114" s="65">
        <f t="shared" si="390"/>
        <v>0</v>
      </c>
      <c r="Q2114" s="65" t="e">
        <f t="shared" si="391"/>
        <v>#DIV/0!</v>
      </c>
      <c r="R2114" s="83">
        <f t="shared" si="392"/>
        <v>4.1666666666666664E-2</v>
      </c>
      <c r="S2114" s="64">
        <f t="shared" si="393"/>
        <v>1</v>
      </c>
      <c r="T2114" s="64">
        <f t="shared" si="394"/>
        <v>1</v>
      </c>
      <c r="U2114" s="149"/>
      <c r="V2114" s="142">
        <f>+IF(M2114&lt;&gt;0,($L2114*(Lister!$F$11+Lister!$F$10*$K2114/1000)+($J2114-$L2114)*Lister!$F$9)*1.05/$M2114/60,0)</f>
        <v>0</v>
      </c>
      <c r="W2114" s="142"/>
      <c r="X2114" s="158">
        <f t="shared" si="388"/>
        <v>0</v>
      </c>
      <c r="Y2114" s="121" t="e">
        <f t="shared" si="395"/>
        <v>#DIV/0!</v>
      </c>
      <c r="Z2114" s="121" t="e">
        <f t="shared" si="396"/>
        <v>#DIV/0!</v>
      </c>
    </row>
    <row r="2115" spans="6:26" x14ac:dyDescent="0.25">
      <c r="F2115" s="57"/>
      <c r="H2115" s="71"/>
      <c r="I2115" s="70"/>
      <c r="N2115" s="64">
        <f t="shared" si="389"/>
        <v>0</v>
      </c>
      <c r="O2115" s="64">
        <f>+J2115/R2115/3600*Lister!$A$3</f>
        <v>0</v>
      </c>
      <c r="P2115" s="65">
        <f t="shared" si="390"/>
        <v>0</v>
      </c>
      <c r="Q2115" s="65" t="e">
        <f t="shared" si="391"/>
        <v>#DIV/0!</v>
      </c>
      <c r="R2115" s="83">
        <f t="shared" si="392"/>
        <v>4.1666666666666664E-2</v>
      </c>
      <c r="S2115" s="64">
        <f t="shared" si="393"/>
        <v>1</v>
      </c>
      <c r="T2115" s="64">
        <f t="shared" si="394"/>
        <v>1</v>
      </c>
      <c r="U2115" s="149"/>
      <c r="V2115" s="142">
        <f>+IF(M2115&lt;&gt;0,($L2115*(Lister!$F$11+Lister!$F$10*$K2115/1000)+($J2115-$L2115)*Lister!$F$9)*1.05/$M2115/60,0)</f>
        <v>0</v>
      </c>
      <c r="W2115" s="142"/>
      <c r="X2115" s="158">
        <f t="shared" si="388"/>
        <v>0</v>
      </c>
      <c r="Y2115" s="121" t="e">
        <f t="shared" si="395"/>
        <v>#DIV/0!</v>
      </c>
      <c r="Z2115" s="121" t="e">
        <f t="shared" si="396"/>
        <v>#DIV/0!</v>
      </c>
    </row>
    <row r="2116" spans="6:26" x14ac:dyDescent="0.25">
      <c r="F2116" s="57"/>
      <c r="H2116" s="71"/>
      <c r="I2116" s="70"/>
      <c r="N2116" s="64">
        <f t="shared" si="389"/>
        <v>0</v>
      </c>
      <c r="O2116" s="64">
        <f>+J2116/R2116/3600*Lister!$A$3</f>
        <v>0</v>
      </c>
      <c r="P2116" s="65">
        <f t="shared" si="390"/>
        <v>0</v>
      </c>
      <c r="Q2116" s="65" t="e">
        <f t="shared" si="391"/>
        <v>#DIV/0!</v>
      </c>
      <c r="R2116" s="83">
        <f t="shared" si="392"/>
        <v>4.1666666666666664E-2</v>
      </c>
      <c r="S2116" s="64">
        <f t="shared" si="393"/>
        <v>1</v>
      </c>
      <c r="T2116" s="64">
        <f t="shared" si="394"/>
        <v>1</v>
      </c>
      <c r="U2116" s="149"/>
      <c r="V2116" s="142">
        <f>+IF(M2116&lt;&gt;0,($L2116*(Lister!$F$11+Lister!$F$10*$K2116/1000)+($J2116-$L2116)*Lister!$F$9)*1.05/$M2116/60,0)</f>
        <v>0</v>
      </c>
      <c r="W2116" s="142"/>
      <c r="X2116" s="158">
        <f t="shared" si="388"/>
        <v>0</v>
      </c>
      <c r="Y2116" s="121" t="e">
        <f t="shared" si="395"/>
        <v>#DIV/0!</v>
      </c>
      <c r="Z2116" s="121" t="e">
        <f t="shared" si="396"/>
        <v>#DIV/0!</v>
      </c>
    </row>
    <row r="2117" spans="6:26" x14ac:dyDescent="0.25">
      <c r="F2117" s="57"/>
      <c r="H2117" s="71"/>
      <c r="I2117" s="70"/>
      <c r="N2117" s="64">
        <f t="shared" si="389"/>
        <v>0</v>
      </c>
      <c r="O2117" s="64">
        <f>+J2117/R2117/3600*Lister!$A$3</f>
        <v>0</v>
      </c>
      <c r="P2117" s="65">
        <f t="shared" si="390"/>
        <v>0</v>
      </c>
      <c r="Q2117" s="65" t="e">
        <f t="shared" si="391"/>
        <v>#DIV/0!</v>
      </c>
      <c r="R2117" s="83">
        <f t="shared" si="392"/>
        <v>4.1666666666666664E-2</v>
      </c>
      <c r="S2117" s="64">
        <f t="shared" si="393"/>
        <v>1</v>
      </c>
      <c r="T2117" s="64">
        <f t="shared" si="394"/>
        <v>1</v>
      </c>
      <c r="U2117" s="149"/>
      <c r="V2117" s="142">
        <f>+IF(M2117&lt;&gt;0,($L2117*(Lister!$F$11+Lister!$F$10*$K2117/1000)+($J2117-$L2117)*Lister!$F$9)*1.05/$M2117/60,0)</f>
        <v>0</v>
      </c>
      <c r="W2117" s="142"/>
      <c r="X2117" s="158">
        <f t="shared" si="388"/>
        <v>0</v>
      </c>
      <c r="Y2117" s="121" t="e">
        <f t="shared" si="395"/>
        <v>#DIV/0!</v>
      </c>
      <c r="Z2117" s="121" t="e">
        <f t="shared" si="396"/>
        <v>#DIV/0!</v>
      </c>
    </row>
    <row r="2118" spans="6:26" x14ac:dyDescent="0.25">
      <c r="F2118" s="57"/>
      <c r="H2118" s="71"/>
      <c r="I2118" s="70"/>
      <c r="N2118" s="64">
        <f t="shared" si="389"/>
        <v>0</v>
      </c>
      <c r="O2118" s="64">
        <f>+J2118/R2118/3600*Lister!$A$3</f>
        <v>0</v>
      </c>
      <c r="P2118" s="65">
        <f t="shared" si="390"/>
        <v>0</v>
      </c>
      <c r="Q2118" s="65" t="e">
        <f t="shared" si="391"/>
        <v>#DIV/0!</v>
      </c>
      <c r="R2118" s="83">
        <f t="shared" si="392"/>
        <v>4.1666666666666664E-2</v>
      </c>
      <c r="S2118" s="64">
        <f t="shared" si="393"/>
        <v>1</v>
      </c>
      <c r="T2118" s="64">
        <f t="shared" si="394"/>
        <v>1</v>
      </c>
      <c r="U2118" s="149"/>
      <c r="V2118" s="142">
        <f>+IF(M2118&lt;&gt;0,($L2118*(Lister!$F$11+Lister!$F$10*$K2118/1000)+($J2118-$L2118)*Lister!$F$9)*1.05/$M2118/60,0)</f>
        <v>0</v>
      </c>
      <c r="W2118" s="142"/>
      <c r="X2118" s="158">
        <f t="shared" ref="X2118:X2181" si="397">+V2118/60</f>
        <v>0</v>
      </c>
      <c r="Y2118" s="121" t="e">
        <f t="shared" si="395"/>
        <v>#DIV/0!</v>
      </c>
      <c r="Z2118" s="121" t="e">
        <f t="shared" si="396"/>
        <v>#DIV/0!</v>
      </c>
    </row>
    <row r="2119" spans="6:26" x14ac:dyDescent="0.25">
      <c r="F2119" s="57"/>
      <c r="H2119" s="71"/>
      <c r="I2119" s="70"/>
      <c r="N2119" s="64">
        <f t="shared" ref="N2119:N2182" si="398">J2119*K2119/1000</f>
        <v>0</v>
      </c>
      <c r="O2119" s="64">
        <f>+J2119/R2119/3600*Lister!$A$3</f>
        <v>0</v>
      </c>
      <c r="P2119" s="65">
        <f t="shared" ref="P2119:P2182" si="399">K2119*O2119/1000</f>
        <v>0</v>
      </c>
      <c r="Q2119" s="65" t="e">
        <f t="shared" ref="Q2119:Q2182" si="400">+M2119/O2119</f>
        <v>#DIV/0!</v>
      </c>
      <c r="R2119" s="83">
        <f t="shared" ref="R2119:R2182" si="401">+(H2119-G2119+1)/24</f>
        <v>4.1666666666666664E-2</v>
      </c>
      <c r="S2119" s="64">
        <f t="shared" ref="S2119:S2182" si="402">+(I2119-G2119+1)</f>
        <v>1</v>
      </c>
      <c r="T2119" s="64">
        <f t="shared" ref="T2119:T2182" si="403">+(I2119-G2119+1)/(H2119-G2119+1)</f>
        <v>1</v>
      </c>
      <c r="U2119" s="149"/>
      <c r="V2119" s="142">
        <f>+IF(M2119&lt;&gt;0,($L2119*(Lister!$F$11+Lister!$F$10*$K2119/1000)+($J2119-$L2119)*Lister!$F$9)*1.05/$M2119/60,0)</f>
        <v>0</v>
      </c>
      <c r="W2119" s="142"/>
      <c r="X2119" s="158">
        <f t="shared" si="397"/>
        <v>0</v>
      </c>
      <c r="Y2119" s="121" t="e">
        <f t="shared" si="395"/>
        <v>#DIV/0!</v>
      </c>
      <c r="Z2119" s="121" t="e">
        <f t="shared" si="396"/>
        <v>#DIV/0!</v>
      </c>
    </row>
    <row r="2120" spans="6:26" x14ac:dyDescent="0.25">
      <c r="F2120" s="57"/>
      <c r="H2120" s="71"/>
      <c r="I2120" s="70"/>
      <c r="N2120" s="64">
        <f t="shared" si="398"/>
        <v>0</v>
      </c>
      <c r="O2120" s="64">
        <f>+J2120/R2120/3600*Lister!$A$3</f>
        <v>0</v>
      </c>
      <c r="P2120" s="65">
        <f t="shared" si="399"/>
        <v>0</v>
      </c>
      <c r="Q2120" s="65" t="e">
        <f t="shared" si="400"/>
        <v>#DIV/0!</v>
      </c>
      <c r="R2120" s="83">
        <f t="shared" si="401"/>
        <v>4.1666666666666664E-2</v>
      </c>
      <c r="S2120" s="64">
        <f t="shared" si="402"/>
        <v>1</v>
      </c>
      <c r="T2120" s="64">
        <f t="shared" si="403"/>
        <v>1</v>
      </c>
      <c r="U2120" s="149"/>
      <c r="V2120" s="142">
        <f>+IF(M2120&lt;&gt;0,($L2120*(Lister!$F$11+Lister!$F$10*$K2120/1000)+($J2120-$L2120)*Lister!$F$9)*1.05/$M2120/60,0)</f>
        <v>0</v>
      </c>
      <c r="W2120" s="142"/>
      <c r="X2120" s="158">
        <f t="shared" si="397"/>
        <v>0</v>
      </c>
      <c r="Y2120" s="121" t="e">
        <f t="shared" si="395"/>
        <v>#DIV/0!</v>
      </c>
      <c r="Z2120" s="121" t="e">
        <f t="shared" si="396"/>
        <v>#DIV/0!</v>
      </c>
    </row>
    <row r="2121" spans="6:26" x14ac:dyDescent="0.25">
      <c r="F2121" s="57"/>
      <c r="H2121" s="71"/>
      <c r="I2121" s="70"/>
      <c r="N2121" s="64">
        <f t="shared" si="398"/>
        <v>0</v>
      </c>
      <c r="O2121" s="64">
        <f>+J2121/R2121/3600*Lister!$A$3</f>
        <v>0</v>
      </c>
      <c r="P2121" s="65">
        <f t="shared" si="399"/>
        <v>0</v>
      </c>
      <c r="Q2121" s="65" t="e">
        <f t="shared" si="400"/>
        <v>#DIV/0!</v>
      </c>
      <c r="R2121" s="83">
        <f t="shared" si="401"/>
        <v>4.1666666666666664E-2</v>
      </c>
      <c r="S2121" s="64">
        <f t="shared" si="402"/>
        <v>1</v>
      </c>
      <c r="T2121" s="64">
        <f t="shared" si="403"/>
        <v>1</v>
      </c>
      <c r="U2121" s="149"/>
      <c r="V2121" s="142">
        <f>+IF(M2121&lt;&gt;0,($L2121*(Lister!$F$11+Lister!$F$10*$K2121/1000)+($J2121-$L2121)*Lister!$F$9)*1.05/$M2121/60,0)</f>
        <v>0</v>
      </c>
      <c r="W2121" s="142"/>
      <c r="X2121" s="158">
        <f t="shared" si="397"/>
        <v>0</v>
      </c>
      <c r="Y2121" s="121" t="e">
        <f t="shared" si="395"/>
        <v>#DIV/0!</v>
      </c>
      <c r="Z2121" s="121" t="e">
        <f t="shared" si="396"/>
        <v>#DIV/0!</v>
      </c>
    </row>
    <row r="2122" spans="6:26" x14ac:dyDescent="0.25">
      <c r="F2122" s="57"/>
      <c r="H2122" s="71"/>
      <c r="I2122" s="70"/>
      <c r="N2122" s="64">
        <f t="shared" si="398"/>
        <v>0</v>
      </c>
      <c r="O2122" s="64">
        <f>+J2122/R2122/3600*Lister!$A$3</f>
        <v>0</v>
      </c>
      <c r="P2122" s="65">
        <f t="shared" si="399"/>
        <v>0</v>
      </c>
      <c r="Q2122" s="65" t="e">
        <f t="shared" si="400"/>
        <v>#DIV/0!</v>
      </c>
      <c r="R2122" s="83">
        <f t="shared" si="401"/>
        <v>4.1666666666666664E-2</v>
      </c>
      <c r="S2122" s="64">
        <f t="shared" si="402"/>
        <v>1</v>
      </c>
      <c r="T2122" s="64">
        <f t="shared" si="403"/>
        <v>1</v>
      </c>
      <c r="U2122" s="149"/>
      <c r="V2122" s="142">
        <f>+IF(M2122&lt;&gt;0,($L2122*(Lister!$F$11+Lister!$F$10*$K2122/1000)+($J2122-$L2122)*Lister!$F$9)*1.05/$M2122/60,0)</f>
        <v>0</v>
      </c>
      <c r="W2122" s="142"/>
      <c r="X2122" s="158">
        <f t="shared" si="397"/>
        <v>0</v>
      </c>
      <c r="Y2122" s="121" t="e">
        <f t="shared" si="395"/>
        <v>#DIV/0!</v>
      </c>
      <c r="Z2122" s="121" t="e">
        <f t="shared" si="396"/>
        <v>#DIV/0!</v>
      </c>
    </row>
    <row r="2123" spans="6:26" x14ac:dyDescent="0.25">
      <c r="F2123" s="57"/>
      <c r="H2123" s="71"/>
      <c r="I2123" s="70"/>
      <c r="N2123" s="64">
        <f t="shared" si="398"/>
        <v>0</v>
      </c>
      <c r="O2123" s="64">
        <f>+J2123/R2123/3600*Lister!$A$3</f>
        <v>0</v>
      </c>
      <c r="P2123" s="65">
        <f t="shared" si="399"/>
        <v>0</v>
      </c>
      <c r="Q2123" s="65" t="e">
        <f t="shared" si="400"/>
        <v>#DIV/0!</v>
      </c>
      <c r="R2123" s="83">
        <f t="shared" si="401"/>
        <v>4.1666666666666664E-2</v>
      </c>
      <c r="S2123" s="64">
        <f t="shared" si="402"/>
        <v>1</v>
      </c>
      <c r="T2123" s="64">
        <f t="shared" si="403"/>
        <v>1</v>
      </c>
      <c r="U2123" s="149"/>
      <c r="V2123" s="142">
        <f>+IF(M2123&lt;&gt;0,($L2123*(Lister!$F$11+Lister!$F$10*$K2123/1000)+($J2123-$L2123)*Lister!$F$9)*1.05/$M2123/60,0)</f>
        <v>0</v>
      </c>
      <c r="W2123" s="142"/>
      <c r="X2123" s="158">
        <f t="shared" si="397"/>
        <v>0</v>
      </c>
      <c r="Y2123" s="121" t="e">
        <f t="shared" si="395"/>
        <v>#DIV/0!</v>
      </c>
      <c r="Z2123" s="121" t="e">
        <f t="shared" si="396"/>
        <v>#DIV/0!</v>
      </c>
    </row>
    <row r="2124" spans="6:26" x14ac:dyDescent="0.25">
      <c r="F2124" s="57"/>
      <c r="H2124" s="71"/>
      <c r="I2124" s="70"/>
      <c r="N2124" s="64">
        <f t="shared" si="398"/>
        <v>0</v>
      </c>
      <c r="O2124" s="64">
        <f>+J2124/R2124/3600*Lister!$A$3</f>
        <v>0</v>
      </c>
      <c r="P2124" s="65">
        <f t="shared" si="399"/>
        <v>0</v>
      </c>
      <c r="Q2124" s="65" t="e">
        <f t="shared" si="400"/>
        <v>#DIV/0!</v>
      </c>
      <c r="R2124" s="83">
        <f t="shared" si="401"/>
        <v>4.1666666666666664E-2</v>
      </c>
      <c r="S2124" s="64">
        <f t="shared" si="402"/>
        <v>1</v>
      </c>
      <c r="T2124" s="64">
        <f t="shared" si="403"/>
        <v>1</v>
      </c>
      <c r="U2124" s="149"/>
      <c r="V2124" s="142">
        <f>+IF(M2124&lt;&gt;0,($L2124*(Lister!$F$11+Lister!$F$10*$K2124/1000)+($J2124-$L2124)*Lister!$F$9)*1.05/$M2124/60,0)</f>
        <v>0</v>
      </c>
      <c r="W2124" s="142"/>
      <c r="X2124" s="158">
        <f t="shared" si="397"/>
        <v>0</v>
      </c>
      <c r="Y2124" s="121" t="e">
        <f t="shared" si="395"/>
        <v>#DIV/0!</v>
      </c>
      <c r="Z2124" s="121" t="e">
        <f t="shared" si="396"/>
        <v>#DIV/0!</v>
      </c>
    </row>
    <row r="2125" spans="6:26" x14ac:dyDescent="0.25">
      <c r="F2125" s="57"/>
      <c r="H2125" s="71"/>
      <c r="I2125" s="70"/>
      <c r="N2125" s="64">
        <f t="shared" si="398"/>
        <v>0</v>
      </c>
      <c r="O2125" s="64">
        <f>+J2125/R2125/3600*Lister!$A$3</f>
        <v>0</v>
      </c>
      <c r="P2125" s="65">
        <f t="shared" si="399"/>
        <v>0</v>
      </c>
      <c r="Q2125" s="65" t="e">
        <f t="shared" si="400"/>
        <v>#DIV/0!</v>
      </c>
      <c r="R2125" s="83">
        <f t="shared" si="401"/>
        <v>4.1666666666666664E-2</v>
      </c>
      <c r="S2125" s="64">
        <f t="shared" si="402"/>
        <v>1</v>
      </c>
      <c r="T2125" s="64">
        <f t="shared" si="403"/>
        <v>1</v>
      </c>
      <c r="U2125" s="149"/>
      <c r="V2125" s="142">
        <f>+IF(M2125&lt;&gt;0,($L2125*(Lister!$F$11+Lister!$F$10*$K2125/1000)+($J2125-$L2125)*Lister!$F$9)*1.05/$M2125/60,0)</f>
        <v>0</v>
      </c>
      <c r="W2125" s="142"/>
      <c r="X2125" s="158">
        <f t="shared" si="397"/>
        <v>0</v>
      </c>
      <c r="Y2125" s="121" t="e">
        <f t="shared" si="395"/>
        <v>#DIV/0!</v>
      </c>
      <c r="Z2125" s="121" t="e">
        <f t="shared" si="396"/>
        <v>#DIV/0!</v>
      </c>
    </row>
    <row r="2126" spans="6:26" x14ac:dyDescent="0.25">
      <c r="F2126" s="57"/>
      <c r="H2126" s="71"/>
      <c r="I2126" s="70"/>
      <c r="N2126" s="64">
        <f t="shared" si="398"/>
        <v>0</v>
      </c>
      <c r="O2126" s="64">
        <f>+J2126/R2126/3600*Lister!$A$3</f>
        <v>0</v>
      </c>
      <c r="P2126" s="65">
        <f t="shared" si="399"/>
        <v>0</v>
      </c>
      <c r="Q2126" s="65" t="e">
        <f t="shared" si="400"/>
        <v>#DIV/0!</v>
      </c>
      <c r="R2126" s="83">
        <f t="shared" si="401"/>
        <v>4.1666666666666664E-2</v>
      </c>
      <c r="S2126" s="64">
        <f t="shared" si="402"/>
        <v>1</v>
      </c>
      <c r="T2126" s="64">
        <f t="shared" si="403"/>
        <v>1</v>
      </c>
      <c r="U2126" s="149"/>
      <c r="V2126" s="142">
        <f>+IF(M2126&lt;&gt;0,($L2126*(Lister!$F$11+Lister!$F$10*$K2126/1000)+($J2126-$L2126)*Lister!$F$9)*1.05/$M2126/60,0)</f>
        <v>0</v>
      </c>
      <c r="W2126" s="142"/>
      <c r="X2126" s="158">
        <f t="shared" si="397"/>
        <v>0</v>
      </c>
      <c r="Y2126" s="121" t="e">
        <f t="shared" si="395"/>
        <v>#DIV/0!</v>
      </c>
      <c r="Z2126" s="121" t="e">
        <f t="shared" si="396"/>
        <v>#DIV/0!</v>
      </c>
    </row>
    <row r="2127" spans="6:26" x14ac:dyDescent="0.25">
      <c r="F2127" s="57"/>
      <c r="H2127" s="71"/>
      <c r="I2127" s="70"/>
      <c r="N2127" s="64">
        <f t="shared" si="398"/>
        <v>0</v>
      </c>
      <c r="O2127" s="64">
        <f>+J2127/R2127/3600*Lister!$A$3</f>
        <v>0</v>
      </c>
      <c r="P2127" s="65">
        <f t="shared" si="399"/>
        <v>0</v>
      </c>
      <c r="Q2127" s="65" t="e">
        <f t="shared" si="400"/>
        <v>#DIV/0!</v>
      </c>
      <c r="R2127" s="83">
        <f t="shared" si="401"/>
        <v>4.1666666666666664E-2</v>
      </c>
      <c r="S2127" s="64">
        <f t="shared" si="402"/>
        <v>1</v>
      </c>
      <c r="T2127" s="64">
        <f t="shared" si="403"/>
        <v>1</v>
      </c>
      <c r="U2127" s="149"/>
      <c r="V2127" s="142">
        <f>+IF(M2127&lt;&gt;0,($L2127*(Lister!$F$11+Lister!$F$10*$K2127/1000)+($J2127-$L2127)*Lister!$F$9)*1.05/$M2127/60,0)</f>
        <v>0</v>
      </c>
      <c r="W2127" s="142"/>
      <c r="X2127" s="158">
        <f t="shared" si="397"/>
        <v>0</v>
      </c>
      <c r="Y2127" s="121" t="e">
        <f t="shared" si="395"/>
        <v>#DIV/0!</v>
      </c>
      <c r="Z2127" s="121" t="e">
        <f t="shared" si="396"/>
        <v>#DIV/0!</v>
      </c>
    </row>
    <row r="2128" spans="6:26" x14ac:dyDescent="0.25">
      <c r="F2128" s="57"/>
      <c r="H2128" s="71"/>
      <c r="I2128" s="70"/>
      <c r="N2128" s="64">
        <f t="shared" si="398"/>
        <v>0</v>
      </c>
      <c r="O2128" s="64">
        <f>+J2128/R2128/3600*Lister!$A$3</f>
        <v>0</v>
      </c>
      <c r="P2128" s="65">
        <f t="shared" si="399"/>
        <v>0</v>
      </c>
      <c r="Q2128" s="65" t="e">
        <f t="shared" si="400"/>
        <v>#DIV/0!</v>
      </c>
      <c r="R2128" s="83">
        <f t="shared" si="401"/>
        <v>4.1666666666666664E-2</v>
      </c>
      <c r="S2128" s="64">
        <f t="shared" si="402"/>
        <v>1</v>
      </c>
      <c r="T2128" s="64">
        <f t="shared" si="403"/>
        <v>1</v>
      </c>
      <c r="U2128" s="149"/>
      <c r="V2128" s="142">
        <f>+IF(M2128&lt;&gt;0,($L2128*(Lister!$F$11+Lister!$F$10*$K2128/1000)+($J2128-$L2128)*Lister!$F$9)*1.05/$M2128/60,0)</f>
        <v>0</v>
      </c>
      <c r="W2128" s="142"/>
      <c r="X2128" s="158">
        <f t="shared" si="397"/>
        <v>0</v>
      </c>
      <c r="Y2128" s="121" t="e">
        <f t="shared" si="395"/>
        <v>#DIV/0!</v>
      </c>
      <c r="Z2128" s="121" t="e">
        <f t="shared" si="396"/>
        <v>#DIV/0!</v>
      </c>
    </row>
    <row r="2129" spans="6:26" x14ac:dyDescent="0.25">
      <c r="F2129" s="57"/>
      <c r="H2129" s="71"/>
      <c r="I2129" s="70"/>
      <c r="N2129" s="64">
        <f t="shared" si="398"/>
        <v>0</v>
      </c>
      <c r="O2129" s="64">
        <f>+J2129/R2129/3600*Lister!$A$3</f>
        <v>0</v>
      </c>
      <c r="P2129" s="65">
        <f t="shared" si="399"/>
        <v>0</v>
      </c>
      <c r="Q2129" s="65" t="e">
        <f t="shared" si="400"/>
        <v>#DIV/0!</v>
      </c>
      <c r="R2129" s="83">
        <f t="shared" si="401"/>
        <v>4.1666666666666664E-2</v>
      </c>
      <c r="S2129" s="64">
        <f t="shared" si="402"/>
        <v>1</v>
      </c>
      <c r="T2129" s="64">
        <f t="shared" si="403"/>
        <v>1</v>
      </c>
      <c r="U2129" s="149"/>
      <c r="V2129" s="142">
        <f>+IF(M2129&lt;&gt;0,($L2129*(Lister!$F$11+Lister!$F$10*$K2129/1000)+($J2129-$L2129)*Lister!$F$9)*1.05/$M2129/60,0)</f>
        <v>0</v>
      </c>
      <c r="W2129" s="142"/>
      <c r="X2129" s="158">
        <f t="shared" si="397"/>
        <v>0</v>
      </c>
      <c r="Y2129" s="121" t="e">
        <f t="shared" si="395"/>
        <v>#DIV/0!</v>
      </c>
      <c r="Z2129" s="121" t="e">
        <f t="shared" si="396"/>
        <v>#DIV/0!</v>
      </c>
    </row>
    <row r="2130" spans="6:26" x14ac:dyDescent="0.25">
      <c r="F2130" s="57"/>
      <c r="H2130" s="71"/>
      <c r="I2130" s="70"/>
      <c r="N2130" s="64">
        <f t="shared" si="398"/>
        <v>0</v>
      </c>
      <c r="O2130" s="64">
        <f>+J2130/R2130/3600*Lister!$A$3</f>
        <v>0</v>
      </c>
      <c r="P2130" s="65">
        <f t="shared" si="399"/>
        <v>0</v>
      </c>
      <c r="Q2130" s="65" t="e">
        <f t="shared" si="400"/>
        <v>#DIV/0!</v>
      </c>
      <c r="R2130" s="83">
        <f t="shared" si="401"/>
        <v>4.1666666666666664E-2</v>
      </c>
      <c r="S2130" s="64">
        <f t="shared" si="402"/>
        <v>1</v>
      </c>
      <c r="T2130" s="64">
        <f t="shared" si="403"/>
        <v>1</v>
      </c>
      <c r="U2130" s="149"/>
      <c r="V2130" s="142">
        <f>+IF(M2130&lt;&gt;0,($L2130*(Lister!$F$11+Lister!$F$10*$K2130/1000)+($J2130-$L2130)*Lister!$F$9)*1.05/$M2130/60,0)</f>
        <v>0</v>
      </c>
      <c r="W2130" s="142"/>
      <c r="X2130" s="158">
        <f t="shared" si="397"/>
        <v>0</v>
      </c>
      <c r="Y2130" s="121" t="e">
        <f t="shared" si="395"/>
        <v>#DIV/0!</v>
      </c>
      <c r="Z2130" s="121" t="e">
        <f t="shared" si="396"/>
        <v>#DIV/0!</v>
      </c>
    </row>
    <row r="2131" spans="6:26" x14ac:dyDescent="0.25">
      <c r="F2131" s="57"/>
      <c r="H2131" s="71"/>
      <c r="I2131" s="70"/>
      <c r="N2131" s="64">
        <f t="shared" si="398"/>
        <v>0</v>
      </c>
      <c r="O2131" s="64">
        <f>+J2131/R2131/3600*Lister!$A$3</f>
        <v>0</v>
      </c>
      <c r="P2131" s="65">
        <f t="shared" si="399"/>
        <v>0</v>
      </c>
      <c r="Q2131" s="65" t="e">
        <f t="shared" si="400"/>
        <v>#DIV/0!</v>
      </c>
      <c r="R2131" s="83">
        <f t="shared" si="401"/>
        <v>4.1666666666666664E-2</v>
      </c>
      <c r="S2131" s="64">
        <f t="shared" si="402"/>
        <v>1</v>
      </c>
      <c r="T2131" s="64">
        <f t="shared" si="403"/>
        <v>1</v>
      </c>
      <c r="U2131" s="149"/>
      <c r="V2131" s="142">
        <f>+IF(M2131&lt;&gt;0,($L2131*(Lister!$F$11+Lister!$F$10*$K2131/1000)+($J2131-$L2131)*Lister!$F$9)*1.05/$M2131/60,0)</f>
        <v>0</v>
      </c>
      <c r="W2131" s="142"/>
      <c r="X2131" s="158">
        <f t="shared" si="397"/>
        <v>0</v>
      </c>
      <c r="Y2131" s="121" t="e">
        <f t="shared" si="395"/>
        <v>#DIV/0!</v>
      </c>
      <c r="Z2131" s="121" t="e">
        <f t="shared" si="396"/>
        <v>#DIV/0!</v>
      </c>
    </row>
    <row r="2132" spans="6:26" x14ac:dyDescent="0.25">
      <c r="F2132" s="57"/>
      <c r="H2132" s="71"/>
      <c r="I2132" s="70"/>
      <c r="N2132" s="64">
        <f t="shared" si="398"/>
        <v>0</v>
      </c>
      <c r="O2132" s="64">
        <f>+J2132/R2132/3600*Lister!$A$3</f>
        <v>0</v>
      </c>
      <c r="P2132" s="65">
        <f t="shared" si="399"/>
        <v>0</v>
      </c>
      <c r="Q2132" s="65" t="e">
        <f t="shared" si="400"/>
        <v>#DIV/0!</v>
      </c>
      <c r="R2132" s="83">
        <f t="shared" si="401"/>
        <v>4.1666666666666664E-2</v>
      </c>
      <c r="S2132" s="64">
        <f t="shared" si="402"/>
        <v>1</v>
      </c>
      <c r="T2132" s="64">
        <f t="shared" si="403"/>
        <v>1</v>
      </c>
      <c r="U2132" s="149"/>
      <c r="V2132" s="142">
        <f>+IF(M2132&lt;&gt;0,($L2132*(Lister!$F$11+Lister!$F$10*$K2132/1000)+($J2132-$L2132)*Lister!$F$9)*1.05/$M2132/60,0)</f>
        <v>0</v>
      </c>
      <c r="W2132" s="142"/>
      <c r="X2132" s="158">
        <f t="shared" si="397"/>
        <v>0</v>
      </c>
      <c r="Y2132" s="121" t="e">
        <f t="shared" si="395"/>
        <v>#DIV/0!</v>
      </c>
      <c r="Z2132" s="121" t="e">
        <f t="shared" si="396"/>
        <v>#DIV/0!</v>
      </c>
    </row>
    <row r="2133" spans="6:26" x14ac:dyDescent="0.25">
      <c r="F2133" s="57"/>
      <c r="H2133" s="71"/>
      <c r="I2133" s="70"/>
      <c r="N2133" s="64">
        <f t="shared" si="398"/>
        <v>0</v>
      </c>
      <c r="O2133" s="64">
        <f>+J2133/R2133/3600*Lister!$A$3</f>
        <v>0</v>
      </c>
      <c r="P2133" s="65">
        <f t="shared" si="399"/>
        <v>0</v>
      </c>
      <c r="Q2133" s="65" t="e">
        <f t="shared" si="400"/>
        <v>#DIV/0!</v>
      </c>
      <c r="R2133" s="83">
        <f t="shared" si="401"/>
        <v>4.1666666666666664E-2</v>
      </c>
      <c r="S2133" s="64">
        <f t="shared" si="402"/>
        <v>1</v>
      </c>
      <c r="T2133" s="64">
        <f t="shared" si="403"/>
        <v>1</v>
      </c>
      <c r="U2133" s="149"/>
      <c r="V2133" s="142">
        <f>+IF(M2133&lt;&gt;0,($L2133*(Lister!$F$11+Lister!$F$10*$K2133/1000)+($J2133-$L2133)*Lister!$F$9)*1.05/$M2133/60,0)</f>
        <v>0</v>
      </c>
      <c r="W2133" s="142"/>
      <c r="X2133" s="158">
        <f t="shared" si="397"/>
        <v>0</v>
      </c>
      <c r="Y2133" s="121" t="e">
        <f t="shared" si="395"/>
        <v>#DIV/0!</v>
      </c>
      <c r="Z2133" s="121" t="e">
        <f t="shared" si="396"/>
        <v>#DIV/0!</v>
      </c>
    </row>
    <row r="2134" spans="6:26" x14ac:dyDescent="0.25">
      <c r="F2134" s="57"/>
      <c r="H2134" s="71"/>
      <c r="I2134" s="70"/>
      <c r="N2134" s="64">
        <f t="shared" si="398"/>
        <v>0</v>
      </c>
      <c r="O2134" s="64">
        <f>+J2134/R2134/3600*Lister!$A$3</f>
        <v>0</v>
      </c>
      <c r="P2134" s="65">
        <f t="shared" si="399"/>
        <v>0</v>
      </c>
      <c r="Q2134" s="65" t="e">
        <f t="shared" si="400"/>
        <v>#DIV/0!</v>
      </c>
      <c r="R2134" s="83">
        <f t="shared" si="401"/>
        <v>4.1666666666666664E-2</v>
      </c>
      <c r="S2134" s="64">
        <f t="shared" si="402"/>
        <v>1</v>
      </c>
      <c r="T2134" s="64">
        <f t="shared" si="403"/>
        <v>1</v>
      </c>
      <c r="U2134" s="149"/>
      <c r="V2134" s="142">
        <f>+IF(M2134&lt;&gt;0,($L2134*(Lister!$F$11+Lister!$F$10*$K2134/1000)+($J2134-$L2134)*Lister!$F$9)*1.05/$M2134/60,0)</f>
        <v>0</v>
      </c>
      <c r="W2134" s="142"/>
      <c r="X2134" s="158">
        <f t="shared" si="397"/>
        <v>0</v>
      </c>
      <c r="Y2134" s="121" t="e">
        <f t="shared" si="395"/>
        <v>#DIV/0!</v>
      </c>
      <c r="Z2134" s="121" t="e">
        <f t="shared" si="396"/>
        <v>#DIV/0!</v>
      </c>
    </row>
    <row r="2135" spans="6:26" x14ac:dyDescent="0.25">
      <c r="F2135" s="57"/>
      <c r="H2135" s="71"/>
      <c r="I2135" s="70"/>
      <c r="N2135" s="64">
        <f t="shared" si="398"/>
        <v>0</v>
      </c>
      <c r="O2135" s="64">
        <f>+J2135/R2135/3600*Lister!$A$3</f>
        <v>0</v>
      </c>
      <c r="P2135" s="65">
        <f t="shared" si="399"/>
        <v>0</v>
      </c>
      <c r="Q2135" s="65" t="e">
        <f t="shared" si="400"/>
        <v>#DIV/0!</v>
      </c>
      <c r="R2135" s="83">
        <f t="shared" si="401"/>
        <v>4.1666666666666664E-2</v>
      </c>
      <c r="S2135" s="64">
        <f t="shared" si="402"/>
        <v>1</v>
      </c>
      <c r="T2135" s="64">
        <f t="shared" si="403"/>
        <v>1</v>
      </c>
      <c r="U2135" s="149"/>
      <c r="V2135" s="142">
        <f>+IF(M2135&lt;&gt;0,($L2135*(Lister!$F$11+Lister!$F$10*$K2135/1000)+($J2135-$L2135)*Lister!$F$9)*1.05/$M2135/60,0)</f>
        <v>0</v>
      </c>
      <c r="W2135" s="142"/>
      <c r="X2135" s="158">
        <f t="shared" si="397"/>
        <v>0</v>
      </c>
      <c r="Y2135" s="121" t="e">
        <f t="shared" si="395"/>
        <v>#DIV/0!</v>
      </c>
      <c r="Z2135" s="121" t="e">
        <f t="shared" si="396"/>
        <v>#DIV/0!</v>
      </c>
    </row>
    <row r="2136" spans="6:26" x14ac:dyDescent="0.25">
      <c r="F2136" s="57"/>
      <c r="H2136" s="71"/>
      <c r="I2136" s="70"/>
      <c r="N2136" s="64">
        <f t="shared" si="398"/>
        <v>0</v>
      </c>
      <c r="O2136" s="64">
        <f>+J2136/R2136/3600*Lister!$A$3</f>
        <v>0</v>
      </c>
      <c r="P2136" s="65">
        <f t="shared" si="399"/>
        <v>0</v>
      </c>
      <c r="Q2136" s="65" t="e">
        <f t="shared" si="400"/>
        <v>#DIV/0!</v>
      </c>
      <c r="R2136" s="83">
        <f t="shared" si="401"/>
        <v>4.1666666666666664E-2</v>
      </c>
      <c r="S2136" s="64">
        <f t="shared" si="402"/>
        <v>1</v>
      </c>
      <c r="T2136" s="64">
        <f t="shared" si="403"/>
        <v>1</v>
      </c>
      <c r="U2136" s="149"/>
      <c r="V2136" s="142">
        <f>+IF(M2136&lt;&gt;0,($L2136*(Lister!$F$11+Lister!$F$10*$K2136/1000)+($J2136-$L2136)*Lister!$F$9)*1.05/$M2136/60,0)</f>
        <v>0</v>
      </c>
      <c r="W2136" s="142"/>
      <c r="X2136" s="158">
        <f t="shared" si="397"/>
        <v>0</v>
      </c>
      <c r="Y2136" s="121" t="e">
        <f t="shared" si="395"/>
        <v>#DIV/0!</v>
      </c>
      <c r="Z2136" s="121" t="e">
        <f t="shared" si="396"/>
        <v>#DIV/0!</v>
      </c>
    </row>
    <row r="2137" spans="6:26" x14ac:dyDescent="0.25">
      <c r="F2137" s="57"/>
      <c r="H2137" s="71"/>
      <c r="I2137" s="70"/>
      <c r="N2137" s="64">
        <f t="shared" si="398"/>
        <v>0</v>
      </c>
      <c r="O2137" s="64">
        <f>+J2137/R2137/3600*Lister!$A$3</f>
        <v>0</v>
      </c>
      <c r="P2137" s="65">
        <f t="shared" si="399"/>
        <v>0</v>
      </c>
      <c r="Q2137" s="65" t="e">
        <f t="shared" si="400"/>
        <v>#DIV/0!</v>
      </c>
      <c r="R2137" s="83">
        <f t="shared" si="401"/>
        <v>4.1666666666666664E-2</v>
      </c>
      <c r="S2137" s="64">
        <f t="shared" si="402"/>
        <v>1</v>
      </c>
      <c r="T2137" s="64">
        <f t="shared" si="403"/>
        <v>1</v>
      </c>
      <c r="U2137" s="149"/>
      <c r="V2137" s="142">
        <f>+IF(M2137&lt;&gt;0,($L2137*(Lister!$F$11+Lister!$F$10*$K2137/1000)+($J2137-$L2137)*Lister!$F$9)*1.05/$M2137/60,0)</f>
        <v>0</v>
      </c>
      <c r="W2137" s="142"/>
      <c r="X2137" s="158">
        <f t="shared" si="397"/>
        <v>0</v>
      </c>
      <c r="Y2137" s="121" t="e">
        <f t="shared" si="395"/>
        <v>#DIV/0!</v>
      </c>
      <c r="Z2137" s="121" t="e">
        <f t="shared" si="396"/>
        <v>#DIV/0!</v>
      </c>
    </row>
    <row r="2138" spans="6:26" x14ac:dyDescent="0.25">
      <c r="F2138" s="57"/>
      <c r="H2138" s="71"/>
      <c r="I2138" s="70"/>
      <c r="N2138" s="64">
        <f t="shared" si="398"/>
        <v>0</v>
      </c>
      <c r="O2138" s="64">
        <f>+J2138/R2138/3600*Lister!$A$3</f>
        <v>0</v>
      </c>
      <c r="P2138" s="65">
        <f t="shared" si="399"/>
        <v>0</v>
      </c>
      <c r="Q2138" s="65" t="e">
        <f t="shared" si="400"/>
        <v>#DIV/0!</v>
      </c>
      <c r="R2138" s="83">
        <f t="shared" si="401"/>
        <v>4.1666666666666664E-2</v>
      </c>
      <c r="S2138" s="64">
        <f t="shared" si="402"/>
        <v>1</v>
      </c>
      <c r="T2138" s="64">
        <f t="shared" si="403"/>
        <v>1</v>
      </c>
      <c r="U2138" s="149"/>
      <c r="V2138" s="142">
        <f>+IF(M2138&lt;&gt;0,($L2138*(Lister!$F$11+Lister!$F$10*$K2138/1000)+($J2138-$L2138)*Lister!$F$9)*1.05/$M2138/60,0)</f>
        <v>0</v>
      </c>
      <c r="W2138" s="142"/>
      <c r="X2138" s="158">
        <f t="shared" si="397"/>
        <v>0</v>
      </c>
      <c r="Y2138" s="121" t="e">
        <f t="shared" si="395"/>
        <v>#DIV/0!</v>
      </c>
      <c r="Z2138" s="121" t="e">
        <f t="shared" si="396"/>
        <v>#DIV/0!</v>
      </c>
    </row>
    <row r="2139" spans="6:26" x14ac:dyDescent="0.25">
      <c r="F2139" s="57"/>
      <c r="H2139" s="71"/>
      <c r="I2139" s="70"/>
      <c r="N2139" s="64">
        <f t="shared" si="398"/>
        <v>0</v>
      </c>
      <c r="O2139" s="64">
        <f>+J2139/R2139/3600*Lister!$A$3</f>
        <v>0</v>
      </c>
      <c r="P2139" s="65">
        <f t="shared" si="399"/>
        <v>0</v>
      </c>
      <c r="Q2139" s="65" t="e">
        <f t="shared" si="400"/>
        <v>#DIV/0!</v>
      </c>
      <c r="R2139" s="83">
        <f t="shared" si="401"/>
        <v>4.1666666666666664E-2</v>
      </c>
      <c r="S2139" s="64">
        <f t="shared" si="402"/>
        <v>1</v>
      </c>
      <c r="T2139" s="64">
        <f t="shared" si="403"/>
        <v>1</v>
      </c>
      <c r="U2139" s="149"/>
      <c r="V2139" s="142">
        <f>+IF(M2139&lt;&gt;0,($L2139*(Lister!$F$11+Lister!$F$10*$K2139/1000)+($J2139-$L2139)*Lister!$F$9)*1.05/$M2139/60,0)</f>
        <v>0</v>
      </c>
      <c r="W2139" s="142"/>
      <c r="X2139" s="158">
        <f t="shared" si="397"/>
        <v>0</v>
      </c>
      <c r="Y2139" s="121" t="e">
        <f t="shared" si="395"/>
        <v>#DIV/0!</v>
      </c>
      <c r="Z2139" s="121" t="e">
        <f t="shared" si="396"/>
        <v>#DIV/0!</v>
      </c>
    </row>
    <row r="2140" spans="6:26" x14ac:dyDescent="0.25">
      <c r="F2140" s="57"/>
      <c r="H2140" s="71"/>
      <c r="I2140" s="70"/>
      <c r="N2140" s="64">
        <f t="shared" si="398"/>
        <v>0</v>
      </c>
      <c r="O2140" s="64">
        <f>+J2140/R2140/3600*Lister!$A$3</f>
        <v>0</v>
      </c>
      <c r="P2140" s="65">
        <f t="shared" si="399"/>
        <v>0</v>
      </c>
      <c r="Q2140" s="65" t="e">
        <f t="shared" si="400"/>
        <v>#DIV/0!</v>
      </c>
      <c r="R2140" s="83">
        <f t="shared" si="401"/>
        <v>4.1666666666666664E-2</v>
      </c>
      <c r="S2140" s="64">
        <f t="shared" si="402"/>
        <v>1</v>
      </c>
      <c r="T2140" s="64">
        <f t="shared" si="403"/>
        <v>1</v>
      </c>
      <c r="U2140" s="149"/>
      <c r="V2140" s="142">
        <f>+IF(M2140&lt;&gt;0,($L2140*(Lister!$F$11+Lister!$F$10*$K2140/1000)+($J2140-$L2140)*Lister!$F$9)*1.05/$M2140/60,0)</f>
        <v>0</v>
      </c>
      <c r="W2140" s="142"/>
      <c r="X2140" s="158">
        <f t="shared" si="397"/>
        <v>0</v>
      </c>
      <c r="Y2140" s="121" t="e">
        <f t="shared" si="395"/>
        <v>#DIV/0!</v>
      </c>
      <c r="Z2140" s="121" t="e">
        <f t="shared" si="396"/>
        <v>#DIV/0!</v>
      </c>
    </row>
    <row r="2141" spans="6:26" x14ac:dyDescent="0.25">
      <c r="F2141" s="57"/>
      <c r="H2141" s="71"/>
      <c r="I2141" s="70"/>
      <c r="N2141" s="64">
        <f t="shared" si="398"/>
        <v>0</v>
      </c>
      <c r="O2141" s="64">
        <f>+J2141/R2141/3600*Lister!$A$3</f>
        <v>0</v>
      </c>
      <c r="P2141" s="65">
        <f t="shared" si="399"/>
        <v>0</v>
      </c>
      <c r="Q2141" s="65" t="e">
        <f t="shared" si="400"/>
        <v>#DIV/0!</v>
      </c>
      <c r="R2141" s="83">
        <f t="shared" si="401"/>
        <v>4.1666666666666664E-2</v>
      </c>
      <c r="S2141" s="64">
        <f t="shared" si="402"/>
        <v>1</v>
      </c>
      <c r="T2141" s="64">
        <f t="shared" si="403"/>
        <v>1</v>
      </c>
      <c r="U2141" s="149"/>
      <c r="V2141" s="142">
        <f>+IF(M2141&lt;&gt;0,($L2141*(Lister!$F$11+Lister!$F$10*$K2141/1000)+($J2141-$L2141)*Lister!$F$9)*1.05/$M2141/60,0)</f>
        <v>0</v>
      </c>
      <c r="W2141" s="142"/>
      <c r="X2141" s="158">
        <f t="shared" si="397"/>
        <v>0</v>
      </c>
      <c r="Y2141" s="121" t="e">
        <f t="shared" si="395"/>
        <v>#DIV/0!</v>
      </c>
      <c r="Z2141" s="121" t="e">
        <f t="shared" si="396"/>
        <v>#DIV/0!</v>
      </c>
    </row>
    <row r="2142" spans="6:26" x14ac:dyDescent="0.25">
      <c r="F2142" s="57"/>
      <c r="H2142" s="71"/>
      <c r="I2142" s="70"/>
      <c r="N2142" s="64">
        <f t="shared" si="398"/>
        <v>0</v>
      </c>
      <c r="O2142" s="64">
        <f>+J2142/R2142/3600*Lister!$A$3</f>
        <v>0</v>
      </c>
      <c r="P2142" s="65">
        <f t="shared" si="399"/>
        <v>0</v>
      </c>
      <c r="Q2142" s="65" t="e">
        <f t="shared" si="400"/>
        <v>#DIV/0!</v>
      </c>
      <c r="R2142" s="83">
        <f t="shared" si="401"/>
        <v>4.1666666666666664E-2</v>
      </c>
      <c r="S2142" s="64">
        <f t="shared" si="402"/>
        <v>1</v>
      </c>
      <c r="T2142" s="64">
        <f t="shared" si="403"/>
        <v>1</v>
      </c>
      <c r="U2142" s="149"/>
      <c r="V2142" s="142">
        <f>+IF(M2142&lt;&gt;0,($L2142*(Lister!$F$11+Lister!$F$10*$K2142/1000)+($J2142-$L2142)*Lister!$F$9)*1.05/$M2142/60,0)</f>
        <v>0</v>
      </c>
      <c r="W2142" s="142"/>
      <c r="X2142" s="158">
        <f t="shared" si="397"/>
        <v>0</v>
      </c>
      <c r="Y2142" s="121" t="e">
        <f t="shared" si="395"/>
        <v>#DIV/0!</v>
      </c>
      <c r="Z2142" s="121" t="e">
        <f t="shared" si="396"/>
        <v>#DIV/0!</v>
      </c>
    </row>
    <row r="2143" spans="6:26" x14ac:dyDescent="0.25">
      <c r="F2143" s="57"/>
      <c r="H2143" s="71"/>
      <c r="I2143" s="70"/>
      <c r="N2143" s="64">
        <f t="shared" si="398"/>
        <v>0</v>
      </c>
      <c r="O2143" s="64">
        <f>+J2143/R2143/3600*Lister!$A$3</f>
        <v>0</v>
      </c>
      <c r="P2143" s="65">
        <f t="shared" si="399"/>
        <v>0</v>
      </c>
      <c r="Q2143" s="65" t="e">
        <f t="shared" si="400"/>
        <v>#DIV/0!</v>
      </c>
      <c r="R2143" s="83">
        <f t="shared" si="401"/>
        <v>4.1666666666666664E-2</v>
      </c>
      <c r="S2143" s="64">
        <f t="shared" si="402"/>
        <v>1</v>
      </c>
      <c r="T2143" s="64">
        <f t="shared" si="403"/>
        <v>1</v>
      </c>
      <c r="U2143" s="149"/>
      <c r="V2143" s="142">
        <f>+IF(M2143&lt;&gt;0,($L2143*(Lister!$F$11+Lister!$F$10*$K2143/1000)+($J2143-$L2143)*Lister!$F$9)*1.05/$M2143/60,0)</f>
        <v>0</v>
      </c>
      <c r="W2143" s="142"/>
      <c r="X2143" s="158">
        <f t="shared" si="397"/>
        <v>0</v>
      </c>
      <c r="Y2143" s="121" t="e">
        <f t="shared" si="395"/>
        <v>#DIV/0!</v>
      </c>
      <c r="Z2143" s="121" t="e">
        <f t="shared" si="396"/>
        <v>#DIV/0!</v>
      </c>
    </row>
    <row r="2144" spans="6:26" x14ac:dyDescent="0.25">
      <c r="F2144" s="57"/>
      <c r="H2144" s="71"/>
      <c r="I2144" s="70"/>
      <c r="N2144" s="64">
        <f t="shared" si="398"/>
        <v>0</v>
      </c>
      <c r="O2144" s="64">
        <f>+J2144/R2144/3600*Lister!$A$3</f>
        <v>0</v>
      </c>
      <c r="P2144" s="65">
        <f t="shared" si="399"/>
        <v>0</v>
      </c>
      <c r="Q2144" s="65" t="e">
        <f t="shared" si="400"/>
        <v>#DIV/0!</v>
      </c>
      <c r="R2144" s="83">
        <f t="shared" si="401"/>
        <v>4.1666666666666664E-2</v>
      </c>
      <c r="S2144" s="64">
        <f t="shared" si="402"/>
        <v>1</v>
      </c>
      <c r="T2144" s="64">
        <f t="shared" si="403"/>
        <v>1</v>
      </c>
      <c r="U2144" s="149"/>
      <c r="V2144" s="142">
        <f>+IF(M2144&lt;&gt;0,($L2144*(Lister!$F$11+Lister!$F$10*$K2144/1000)+($J2144-$L2144)*Lister!$F$9)*1.05/$M2144/60,0)</f>
        <v>0</v>
      </c>
      <c r="W2144" s="142"/>
      <c r="X2144" s="158">
        <f t="shared" si="397"/>
        <v>0</v>
      </c>
      <c r="Y2144" s="121" t="e">
        <f t="shared" si="395"/>
        <v>#DIV/0!</v>
      </c>
      <c r="Z2144" s="121" t="e">
        <f t="shared" si="396"/>
        <v>#DIV/0!</v>
      </c>
    </row>
    <row r="2145" spans="6:26" x14ac:dyDescent="0.25">
      <c r="F2145" s="57"/>
      <c r="H2145" s="71"/>
      <c r="I2145" s="70"/>
      <c r="N2145" s="64">
        <f t="shared" si="398"/>
        <v>0</v>
      </c>
      <c r="O2145" s="64">
        <f>+J2145/R2145/3600*Lister!$A$3</f>
        <v>0</v>
      </c>
      <c r="P2145" s="65">
        <f t="shared" si="399"/>
        <v>0</v>
      </c>
      <c r="Q2145" s="65" t="e">
        <f t="shared" si="400"/>
        <v>#DIV/0!</v>
      </c>
      <c r="R2145" s="83">
        <f t="shared" si="401"/>
        <v>4.1666666666666664E-2</v>
      </c>
      <c r="S2145" s="64">
        <f t="shared" si="402"/>
        <v>1</v>
      </c>
      <c r="T2145" s="64">
        <f t="shared" si="403"/>
        <v>1</v>
      </c>
      <c r="U2145" s="149"/>
      <c r="V2145" s="142">
        <f>+IF(M2145&lt;&gt;0,($L2145*(Lister!$F$11+Lister!$F$10*$K2145/1000)+($J2145-$L2145)*Lister!$F$9)*1.05/$M2145/60,0)</f>
        <v>0</v>
      </c>
      <c r="W2145" s="142"/>
      <c r="X2145" s="158">
        <f t="shared" si="397"/>
        <v>0</v>
      </c>
      <c r="Y2145" s="121" t="e">
        <f t="shared" si="395"/>
        <v>#DIV/0!</v>
      </c>
      <c r="Z2145" s="121" t="e">
        <f t="shared" si="396"/>
        <v>#DIV/0!</v>
      </c>
    </row>
    <row r="2146" spans="6:26" x14ac:dyDescent="0.25">
      <c r="F2146" s="57"/>
      <c r="H2146" s="71"/>
      <c r="I2146" s="70"/>
      <c r="N2146" s="64">
        <f t="shared" si="398"/>
        <v>0</v>
      </c>
      <c r="O2146" s="64">
        <f>+J2146/R2146/3600*Lister!$A$3</f>
        <v>0</v>
      </c>
      <c r="P2146" s="65">
        <f t="shared" si="399"/>
        <v>0</v>
      </c>
      <c r="Q2146" s="65" t="e">
        <f t="shared" si="400"/>
        <v>#DIV/0!</v>
      </c>
      <c r="R2146" s="83">
        <f t="shared" si="401"/>
        <v>4.1666666666666664E-2</v>
      </c>
      <c r="S2146" s="64">
        <f t="shared" si="402"/>
        <v>1</v>
      </c>
      <c r="T2146" s="64">
        <f t="shared" si="403"/>
        <v>1</v>
      </c>
      <c r="U2146" s="149"/>
      <c r="V2146" s="142">
        <f>+IF(M2146&lt;&gt;0,($L2146*(Lister!$F$11+Lister!$F$10*$K2146/1000)+($J2146-$L2146)*Lister!$F$9)*1.05/$M2146/60,0)</f>
        <v>0</v>
      </c>
      <c r="W2146" s="142"/>
      <c r="X2146" s="158">
        <f t="shared" si="397"/>
        <v>0</v>
      </c>
      <c r="Y2146" s="121" t="e">
        <f t="shared" si="395"/>
        <v>#DIV/0!</v>
      </c>
      <c r="Z2146" s="121" t="e">
        <f t="shared" si="396"/>
        <v>#DIV/0!</v>
      </c>
    </row>
    <row r="2147" spans="6:26" x14ac:dyDescent="0.25">
      <c r="F2147" s="57"/>
      <c r="H2147" s="71"/>
      <c r="I2147" s="70"/>
      <c r="N2147" s="64">
        <f t="shared" si="398"/>
        <v>0</v>
      </c>
      <c r="O2147" s="64">
        <f>+J2147/R2147/3600*Lister!$A$3</f>
        <v>0</v>
      </c>
      <c r="P2147" s="65">
        <f t="shared" si="399"/>
        <v>0</v>
      </c>
      <c r="Q2147" s="65" t="e">
        <f t="shared" si="400"/>
        <v>#DIV/0!</v>
      </c>
      <c r="R2147" s="83">
        <f t="shared" si="401"/>
        <v>4.1666666666666664E-2</v>
      </c>
      <c r="S2147" s="64">
        <f t="shared" si="402"/>
        <v>1</v>
      </c>
      <c r="T2147" s="64">
        <f t="shared" si="403"/>
        <v>1</v>
      </c>
      <c r="U2147" s="149"/>
      <c r="V2147" s="142">
        <f>+IF(M2147&lt;&gt;0,($L2147*(Lister!$F$11+Lister!$F$10*$K2147/1000)+($J2147-$L2147)*Lister!$F$9)*1.05/$M2147/60,0)</f>
        <v>0</v>
      </c>
      <c r="W2147" s="142"/>
      <c r="X2147" s="158">
        <f t="shared" si="397"/>
        <v>0</v>
      </c>
      <c r="Y2147" s="121" t="e">
        <f t="shared" si="395"/>
        <v>#DIV/0!</v>
      </c>
      <c r="Z2147" s="121" t="e">
        <f t="shared" si="396"/>
        <v>#DIV/0!</v>
      </c>
    </row>
    <row r="2148" spans="6:26" x14ac:dyDescent="0.25">
      <c r="F2148" s="57"/>
      <c r="H2148" s="71"/>
      <c r="I2148" s="70"/>
      <c r="N2148" s="64">
        <f t="shared" si="398"/>
        <v>0</v>
      </c>
      <c r="O2148" s="64">
        <f>+J2148/R2148/3600*Lister!$A$3</f>
        <v>0</v>
      </c>
      <c r="P2148" s="65">
        <f t="shared" si="399"/>
        <v>0</v>
      </c>
      <c r="Q2148" s="65" t="e">
        <f t="shared" si="400"/>
        <v>#DIV/0!</v>
      </c>
      <c r="R2148" s="83">
        <f t="shared" si="401"/>
        <v>4.1666666666666664E-2</v>
      </c>
      <c r="S2148" s="64">
        <f t="shared" si="402"/>
        <v>1</v>
      </c>
      <c r="T2148" s="64">
        <f t="shared" si="403"/>
        <v>1</v>
      </c>
      <c r="U2148" s="149"/>
      <c r="V2148" s="142">
        <f>+IF(M2148&lt;&gt;0,($L2148*(Lister!$F$11+Lister!$F$10*$K2148/1000)+($J2148-$L2148)*Lister!$F$9)*1.05/$M2148/60,0)</f>
        <v>0</v>
      </c>
      <c r="W2148" s="142"/>
      <c r="X2148" s="158">
        <f t="shared" si="397"/>
        <v>0</v>
      </c>
      <c r="Y2148" s="121" t="e">
        <f t="shared" si="395"/>
        <v>#DIV/0!</v>
      </c>
      <c r="Z2148" s="121" t="e">
        <f t="shared" si="396"/>
        <v>#DIV/0!</v>
      </c>
    </row>
    <row r="2149" spans="6:26" x14ac:dyDescent="0.25">
      <c r="F2149" s="57"/>
      <c r="H2149" s="71"/>
      <c r="I2149" s="70"/>
      <c r="N2149" s="64">
        <f t="shared" si="398"/>
        <v>0</v>
      </c>
      <c r="O2149" s="64">
        <f>+J2149/R2149/3600*Lister!$A$3</f>
        <v>0</v>
      </c>
      <c r="P2149" s="65">
        <f t="shared" si="399"/>
        <v>0</v>
      </c>
      <c r="Q2149" s="65" t="e">
        <f t="shared" si="400"/>
        <v>#DIV/0!</v>
      </c>
      <c r="R2149" s="83">
        <f t="shared" si="401"/>
        <v>4.1666666666666664E-2</v>
      </c>
      <c r="S2149" s="64">
        <f t="shared" si="402"/>
        <v>1</v>
      </c>
      <c r="T2149" s="64">
        <f t="shared" si="403"/>
        <v>1</v>
      </c>
      <c r="U2149" s="149"/>
      <c r="V2149" s="142">
        <f>+IF(M2149&lt;&gt;0,($L2149*(Lister!$F$11+Lister!$F$10*$K2149/1000)+($J2149-$L2149)*Lister!$F$9)*1.05/$M2149/60,0)</f>
        <v>0</v>
      </c>
      <c r="W2149" s="142"/>
      <c r="X2149" s="158">
        <f t="shared" si="397"/>
        <v>0</v>
      </c>
      <c r="Y2149" s="121" t="e">
        <f t="shared" si="395"/>
        <v>#DIV/0!</v>
      </c>
      <c r="Z2149" s="121" t="e">
        <f t="shared" si="396"/>
        <v>#DIV/0!</v>
      </c>
    </row>
    <row r="2150" spans="6:26" x14ac:dyDescent="0.25">
      <c r="F2150" s="57"/>
      <c r="H2150" s="71"/>
      <c r="I2150" s="70"/>
      <c r="N2150" s="64">
        <f t="shared" si="398"/>
        <v>0</v>
      </c>
      <c r="O2150" s="64">
        <f>+J2150/R2150/3600*Lister!$A$3</f>
        <v>0</v>
      </c>
      <c r="P2150" s="65">
        <f t="shared" si="399"/>
        <v>0</v>
      </c>
      <c r="Q2150" s="65" t="e">
        <f t="shared" si="400"/>
        <v>#DIV/0!</v>
      </c>
      <c r="R2150" s="83">
        <f t="shared" si="401"/>
        <v>4.1666666666666664E-2</v>
      </c>
      <c r="S2150" s="64">
        <f t="shared" si="402"/>
        <v>1</v>
      </c>
      <c r="T2150" s="64">
        <f t="shared" si="403"/>
        <v>1</v>
      </c>
      <c r="U2150" s="149"/>
      <c r="V2150" s="142">
        <f>+IF(M2150&lt;&gt;0,($L2150*(Lister!$F$11+Lister!$F$10*$K2150/1000)+($J2150-$L2150)*Lister!$F$9)*1.05/$M2150/60,0)</f>
        <v>0</v>
      </c>
      <c r="W2150" s="142"/>
      <c r="X2150" s="158">
        <f t="shared" si="397"/>
        <v>0</v>
      </c>
      <c r="Y2150" s="121" t="e">
        <f t="shared" si="395"/>
        <v>#DIV/0!</v>
      </c>
      <c r="Z2150" s="121" t="e">
        <f t="shared" si="396"/>
        <v>#DIV/0!</v>
      </c>
    </row>
    <row r="2151" spans="6:26" x14ac:dyDescent="0.25">
      <c r="F2151" s="57"/>
      <c r="H2151" s="71"/>
      <c r="I2151" s="70"/>
      <c r="N2151" s="64">
        <f t="shared" si="398"/>
        <v>0</v>
      </c>
      <c r="O2151" s="64">
        <f>+J2151/R2151/3600*Lister!$A$3</f>
        <v>0</v>
      </c>
      <c r="P2151" s="65">
        <f t="shared" si="399"/>
        <v>0</v>
      </c>
      <c r="Q2151" s="65" t="e">
        <f t="shared" si="400"/>
        <v>#DIV/0!</v>
      </c>
      <c r="R2151" s="83">
        <f t="shared" si="401"/>
        <v>4.1666666666666664E-2</v>
      </c>
      <c r="S2151" s="64">
        <f t="shared" si="402"/>
        <v>1</v>
      </c>
      <c r="T2151" s="64">
        <f t="shared" si="403"/>
        <v>1</v>
      </c>
      <c r="U2151" s="149"/>
      <c r="V2151" s="142">
        <f>+IF(M2151&lt;&gt;0,($L2151*(Lister!$F$11+Lister!$F$10*$K2151/1000)+($J2151-$L2151)*Lister!$F$9)*1.05/$M2151/60,0)</f>
        <v>0</v>
      </c>
      <c r="W2151" s="142"/>
      <c r="X2151" s="158">
        <f t="shared" si="397"/>
        <v>0</v>
      </c>
      <c r="Y2151" s="121" t="e">
        <f t="shared" si="395"/>
        <v>#DIV/0!</v>
      </c>
      <c r="Z2151" s="121" t="e">
        <f t="shared" si="396"/>
        <v>#DIV/0!</v>
      </c>
    </row>
    <row r="2152" spans="6:26" x14ac:dyDescent="0.25">
      <c r="F2152" s="57"/>
      <c r="H2152" s="71"/>
      <c r="I2152" s="70"/>
      <c r="N2152" s="64">
        <f t="shared" si="398"/>
        <v>0</v>
      </c>
      <c r="O2152" s="64">
        <f>+J2152/R2152/3600*Lister!$A$3</f>
        <v>0</v>
      </c>
      <c r="P2152" s="65">
        <f t="shared" si="399"/>
        <v>0</v>
      </c>
      <c r="Q2152" s="65" t="e">
        <f t="shared" si="400"/>
        <v>#DIV/0!</v>
      </c>
      <c r="R2152" s="83">
        <f t="shared" si="401"/>
        <v>4.1666666666666664E-2</v>
      </c>
      <c r="S2152" s="64">
        <f t="shared" si="402"/>
        <v>1</v>
      </c>
      <c r="T2152" s="64">
        <f t="shared" si="403"/>
        <v>1</v>
      </c>
      <c r="U2152" s="149"/>
      <c r="V2152" s="142">
        <f>+IF(M2152&lt;&gt;0,($L2152*(Lister!$F$11+Lister!$F$10*$K2152/1000)+($J2152-$L2152)*Lister!$F$9)*1.05/$M2152/60,0)</f>
        <v>0</v>
      </c>
      <c r="W2152" s="142"/>
      <c r="X2152" s="158">
        <f t="shared" si="397"/>
        <v>0</v>
      </c>
      <c r="Y2152" s="121" t="e">
        <f t="shared" si="395"/>
        <v>#DIV/0!</v>
      </c>
      <c r="Z2152" s="121" t="e">
        <f t="shared" si="396"/>
        <v>#DIV/0!</v>
      </c>
    </row>
    <row r="2153" spans="6:26" x14ac:dyDescent="0.25">
      <c r="F2153" s="57"/>
      <c r="H2153" s="71"/>
      <c r="I2153" s="70"/>
      <c r="N2153" s="64">
        <f t="shared" si="398"/>
        <v>0</v>
      </c>
      <c r="O2153" s="64">
        <f>+J2153/R2153/3600*Lister!$A$3</f>
        <v>0</v>
      </c>
      <c r="P2153" s="65">
        <f t="shared" si="399"/>
        <v>0</v>
      </c>
      <c r="Q2153" s="65" t="e">
        <f t="shared" si="400"/>
        <v>#DIV/0!</v>
      </c>
      <c r="R2153" s="83">
        <f t="shared" si="401"/>
        <v>4.1666666666666664E-2</v>
      </c>
      <c r="S2153" s="64">
        <f t="shared" si="402"/>
        <v>1</v>
      </c>
      <c r="T2153" s="64">
        <f t="shared" si="403"/>
        <v>1</v>
      </c>
      <c r="U2153" s="149"/>
      <c r="V2153" s="142">
        <f>+IF(M2153&lt;&gt;0,($L2153*(Lister!$F$11+Lister!$F$10*$K2153/1000)+($J2153-$L2153)*Lister!$F$9)*1.05/$M2153/60,0)</f>
        <v>0</v>
      </c>
      <c r="W2153" s="142"/>
      <c r="X2153" s="158">
        <f t="shared" si="397"/>
        <v>0</v>
      </c>
      <c r="Y2153" s="121" t="e">
        <f t="shared" si="395"/>
        <v>#DIV/0!</v>
      </c>
      <c r="Z2153" s="121" t="e">
        <f t="shared" si="396"/>
        <v>#DIV/0!</v>
      </c>
    </row>
    <row r="2154" spans="6:26" x14ac:dyDescent="0.25">
      <c r="F2154" s="57"/>
      <c r="H2154" s="71"/>
      <c r="I2154" s="70"/>
      <c r="N2154" s="64">
        <f t="shared" si="398"/>
        <v>0</v>
      </c>
      <c r="O2154" s="64">
        <f>+J2154/R2154/3600*Lister!$A$3</f>
        <v>0</v>
      </c>
      <c r="P2154" s="65">
        <f t="shared" si="399"/>
        <v>0</v>
      </c>
      <c r="Q2154" s="65" t="e">
        <f t="shared" si="400"/>
        <v>#DIV/0!</v>
      </c>
      <c r="R2154" s="83">
        <f t="shared" si="401"/>
        <v>4.1666666666666664E-2</v>
      </c>
      <c r="S2154" s="64">
        <f t="shared" si="402"/>
        <v>1</v>
      </c>
      <c r="T2154" s="64">
        <f t="shared" si="403"/>
        <v>1</v>
      </c>
      <c r="U2154" s="149"/>
      <c r="V2154" s="142">
        <f>+IF(M2154&lt;&gt;0,($L2154*(Lister!$F$11+Lister!$F$10*$K2154/1000)+($J2154-$L2154)*Lister!$F$9)*1.05/$M2154/60,0)</f>
        <v>0</v>
      </c>
      <c r="W2154" s="142"/>
      <c r="X2154" s="158">
        <f t="shared" si="397"/>
        <v>0</v>
      </c>
      <c r="Y2154" s="121" t="e">
        <f t="shared" si="395"/>
        <v>#DIV/0!</v>
      </c>
      <c r="Z2154" s="121" t="e">
        <f t="shared" si="396"/>
        <v>#DIV/0!</v>
      </c>
    </row>
    <row r="2155" spans="6:26" x14ac:dyDescent="0.25">
      <c r="F2155" s="57"/>
      <c r="H2155" s="71"/>
      <c r="I2155" s="70"/>
      <c r="N2155" s="64">
        <f t="shared" si="398"/>
        <v>0</v>
      </c>
      <c r="O2155" s="64">
        <f>+J2155/R2155/3600*Lister!$A$3</f>
        <v>0</v>
      </c>
      <c r="P2155" s="65">
        <f t="shared" si="399"/>
        <v>0</v>
      </c>
      <c r="Q2155" s="65" t="e">
        <f t="shared" si="400"/>
        <v>#DIV/0!</v>
      </c>
      <c r="R2155" s="83">
        <f t="shared" si="401"/>
        <v>4.1666666666666664E-2</v>
      </c>
      <c r="S2155" s="64">
        <f t="shared" si="402"/>
        <v>1</v>
      </c>
      <c r="T2155" s="64">
        <f t="shared" si="403"/>
        <v>1</v>
      </c>
      <c r="U2155" s="149"/>
      <c r="V2155" s="142">
        <f>+IF(M2155&lt;&gt;0,($L2155*(Lister!$F$11+Lister!$F$10*$K2155/1000)+($J2155-$L2155)*Lister!$F$9)*1.05/$M2155/60,0)</f>
        <v>0</v>
      </c>
      <c r="W2155" s="142"/>
      <c r="X2155" s="158">
        <f t="shared" si="397"/>
        <v>0</v>
      </c>
      <c r="Y2155" s="121" t="e">
        <f t="shared" si="395"/>
        <v>#DIV/0!</v>
      </c>
      <c r="Z2155" s="121" t="e">
        <f t="shared" si="396"/>
        <v>#DIV/0!</v>
      </c>
    </row>
    <row r="2156" spans="6:26" x14ac:dyDescent="0.25">
      <c r="F2156" s="57"/>
      <c r="H2156" s="71"/>
      <c r="I2156" s="70"/>
      <c r="N2156" s="64">
        <f t="shared" si="398"/>
        <v>0</v>
      </c>
      <c r="O2156" s="64">
        <f>+J2156/R2156/3600*Lister!$A$3</f>
        <v>0</v>
      </c>
      <c r="P2156" s="65">
        <f t="shared" si="399"/>
        <v>0</v>
      </c>
      <c r="Q2156" s="65" t="e">
        <f t="shared" si="400"/>
        <v>#DIV/0!</v>
      </c>
      <c r="R2156" s="83">
        <f t="shared" si="401"/>
        <v>4.1666666666666664E-2</v>
      </c>
      <c r="S2156" s="64">
        <f t="shared" si="402"/>
        <v>1</v>
      </c>
      <c r="T2156" s="64">
        <f t="shared" si="403"/>
        <v>1</v>
      </c>
      <c r="U2156" s="149"/>
      <c r="V2156" s="142">
        <f>+IF(M2156&lt;&gt;0,($L2156*(Lister!$F$11+Lister!$F$10*$K2156/1000)+($J2156-$L2156)*Lister!$F$9)*1.05/$M2156/60,0)</f>
        <v>0</v>
      </c>
      <c r="W2156" s="142"/>
      <c r="X2156" s="158">
        <f t="shared" si="397"/>
        <v>0</v>
      </c>
      <c r="Y2156" s="121" t="e">
        <f t="shared" si="395"/>
        <v>#DIV/0!</v>
      </c>
      <c r="Z2156" s="121" t="e">
        <f t="shared" si="396"/>
        <v>#DIV/0!</v>
      </c>
    </row>
    <row r="2157" spans="6:26" x14ac:dyDescent="0.25">
      <c r="F2157" s="57"/>
      <c r="H2157" s="71"/>
      <c r="I2157" s="70"/>
      <c r="N2157" s="64">
        <f t="shared" si="398"/>
        <v>0</v>
      </c>
      <c r="O2157" s="64">
        <f>+J2157/R2157/3600*Lister!$A$3</f>
        <v>0</v>
      </c>
      <c r="P2157" s="65">
        <f t="shared" si="399"/>
        <v>0</v>
      </c>
      <c r="Q2157" s="65" t="e">
        <f t="shared" si="400"/>
        <v>#DIV/0!</v>
      </c>
      <c r="R2157" s="83">
        <f t="shared" si="401"/>
        <v>4.1666666666666664E-2</v>
      </c>
      <c r="S2157" s="64">
        <f t="shared" si="402"/>
        <v>1</v>
      </c>
      <c r="T2157" s="64">
        <f t="shared" si="403"/>
        <v>1</v>
      </c>
      <c r="U2157" s="149"/>
      <c r="V2157" s="142">
        <f>+IF(M2157&lt;&gt;0,($L2157*(Lister!$F$11+Lister!$F$10*$K2157/1000)+($J2157-$L2157)*Lister!$F$9)*1.05/$M2157/60,0)</f>
        <v>0</v>
      </c>
      <c r="W2157" s="142"/>
      <c r="X2157" s="158">
        <f t="shared" si="397"/>
        <v>0</v>
      </c>
      <c r="Y2157" s="121" t="e">
        <f t="shared" si="395"/>
        <v>#DIV/0!</v>
      </c>
      <c r="Z2157" s="121" t="e">
        <f t="shared" si="396"/>
        <v>#DIV/0!</v>
      </c>
    </row>
    <row r="2158" spans="6:26" x14ac:dyDescent="0.25">
      <c r="F2158" s="57"/>
      <c r="H2158" s="71"/>
      <c r="I2158" s="70"/>
      <c r="N2158" s="64">
        <f t="shared" si="398"/>
        <v>0</v>
      </c>
      <c r="O2158" s="64">
        <f>+J2158/R2158/3600*Lister!$A$3</f>
        <v>0</v>
      </c>
      <c r="P2158" s="65">
        <f t="shared" si="399"/>
        <v>0</v>
      </c>
      <c r="Q2158" s="65" t="e">
        <f t="shared" si="400"/>
        <v>#DIV/0!</v>
      </c>
      <c r="R2158" s="83">
        <f t="shared" si="401"/>
        <v>4.1666666666666664E-2</v>
      </c>
      <c r="S2158" s="64">
        <f t="shared" si="402"/>
        <v>1</v>
      </c>
      <c r="T2158" s="64">
        <f t="shared" si="403"/>
        <v>1</v>
      </c>
      <c r="U2158" s="149"/>
      <c r="V2158" s="142">
        <f>+IF(M2158&lt;&gt;0,($L2158*(Lister!$F$11+Lister!$F$10*$K2158/1000)+($J2158-$L2158)*Lister!$F$9)*1.05/$M2158/60,0)</f>
        <v>0</v>
      </c>
      <c r="W2158" s="142"/>
      <c r="X2158" s="158">
        <f t="shared" si="397"/>
        <v>0</v>
      </c>
      <c r="Y2158" s="121" t="e">
        <f t="shared" si="395"/>
        <v>#DIV/0!</v>
      </c>
      <c r="Z2158" s="121" t="e">
        <f t="shared" si="396"/>
        <v>#DIV/0!</v>
      </c>
    </row>
    <row r="2159" spans="6:26" x14ac:dyDescent="0.25">
      <c r="F2159" s="57"/>
      <c r="H2159" s="71"/>
      <c r="I2159" s="70"/>
      <c r="N2159" s="64">
        <f t="shared" si="398"/>
        <v>0</v>
      </c>
      <c r="O2159" s="64">
        <f>+J2159/R2159/3600*Lister!$A$3</f>
        <v>0</v>
      </c>
      <c r="P2159" s="65">
        <f t="shared" si="399"/>
        <v>0</v>
      </c>
      <c r="Q2159" s="65" t="e">
        <f t="shared" si="400"/>
        <v>#DIV/0!</v>
      </c>
      <c r="R2159" s="83">
        <f t="shared" si="401"/>
        <v>4.1666666666666664E-2</v>
      </c>
      <c r="S2159" s="64">
        <f t="shared" si="402"/>
        <v>1</v>
      </c>
      <c r="T2159" s="64">
        <f t="shared" si="403"/>
        <v>1</v>
      </c>
      <c r="U2159" s="149"/>
      <c r="V2159" s="142">
        <f>+IF(M2159&lt;&gt;0,($L2159*(Lister!$F$11+Lister!$F$10*$K2159/1000)+($J2159-$L2159)*Lister!$F$9)*1.05/$M2159/60,0)</f>
        <v>0</v>
      </c>
      <c r="W2159" s="142"/>
      <c r="X2159" s="158">
        <f t="shared" si="397"/>
        <v>0</v>
      </c>
      <c r="Y2159" s="121" t="e">
        <f t="shared" si="395"/>
        <v>#DIV/0!</v>
      </c>
      <c r="Z2159" s="121" t="e">
        <f t="shared" si="396"/>
        <v>#DIV/0!</v>
      </c>
    </row>
    <row r="2160" spans="6:26" x14ac:dyDescent="0.25">
      <c r="F2160" s="57"/>
      <c r="H2160" s="71"/>
      <c r="I2160" s="70"/>
      <c r="N2160" s="64">
        <f t="shared" si="398"/>
        <v>0</v>
      </c>
      <c r="O2160" s="64">
        <f>+J2160/R2160/3600*Lister!$A$3</f>
        <v>0</v>
      </c>
      <c r="P2160" s="65">
        <f t="shared" si="399"/>
        <v>0</v>
      </c>
      <c r="Q2160" s="65" t="e">
        <f t="shared" si="400"/>
        <v>#DIV/0!</v>
      </c>
      <c r="R2160" s="83">
        <f t="shared" si="401"/>
        <v>4.1666666666666664E-2</v>
      </c>
      <c r="S2160" s="64">
        <f t="shared" si="402"/>
        <v>1</v>
      </c>
      <c r="T2160" s="64">
        <f t="shared" si="403"/>
        <v>1</v>
      </c>
      <c r="U2160" s="149"/>
      <c r="V2160" s="142">
        <f>+IF(M2160&lt;&gt;0,($L2160*(Lister!$F$11+Lister!$F$10*$K2160/1000)+($J2160-$L2160)*Lister!$F$9)*1.05/$M2160/60,0)</f>
        <v>0</v>
      </c>
      <c r="W2160" s="142"/>
      <c r="X2160" s="158">
        <f t="shared" si="397"/>
        <v>0</v>
      </c>
      <c r="Y2160" s="121" t="e">
        <f t="shared" si="395"/>
        <v>#DIV/0!</v>
      </c>
      <c r="Z2160" s="121" t="e">
        <f t="shared" si="396"/>
        <v>#DIV/0!</v>
      </c>
    </row>
    <row r="2161" spans="6:26" x14ac:dyDescent="0.25">
      <c r="F2161" s="57"/>
      <c r="H2161" s="71"/>
      <c r="I2161" s="70"/>
      <c r="N2161" s="64">
        <f t="shared" si="398"/>
        <v>0</v>
      </c>
      <c r="O2161" s="64">
        <f>+J2161/R2161/3600*Lister!$A$3</f>
        <v>0</v>
      </c>
      <c r="P2161" s="65">
        <f t="shared" si="399"/>
        <v>0</v>
      </c>
      <c r="Q2161" s="65" t="e">
        <f t="shared" si="400"/>
        <v>#DIV/0!</v>
      </c>
      <c r="R2161" s="83">
        <f t="shared" si="401"/>
        <v>4.1666666666666664E-2</v>
      </c>
      <c r="S2161" s="64">
        <f t="shared" si="402"/>
        <v>1</v>
      </c>
      <c r="T2161" s="64">
        <f t="shared" si="403"/>
        <v>1</v>
      </c>
      <c r="U2161" s="149"/>
      <c r="V2161" s="142">
        <f>+IF(M2161&lt;&gt;0,($L2161*(Lister!$F$11+Lister!$F$10*$K2161/1000)+($J2161-$L2161)*Lister!$F$9)*1.05/$M2161/60,0)</f>
        <v>0</v>
      </c>
      <c r="W2161" s="142"/>
      <c r="X2161" s="158">
        <f t="shared" si="397"/>
        <v>0</v>
      </c>
      <c r="Y2161" s="121" t="e">
        <f t="shared" si="395"/>
        <v>#DIV/0!</v>
      </c>
      <c r="Z2161" s="121" t="e">
        <f t="shared" si="396"/>
        <v>#DIV/0!</v>
      </c>
    </row>
    <row r="2162" spans="6:26" x14ac:dyDescent="0.25">
      <c r="F2162" s="57"/>
      <c r="H2162" s="71"/>
      <c r="I2162" s="70"/>
      <c r="N2162" s="64">
        <f t="shared" si="398"/>
        <v>0</v>
      </c>
      <c r="O2162" s="64">
        <f>+J2162/R2162/3600*Lister!$A$3</f>
        <v>0</v>
      </c>
      <c r="P2162" s="65">
        <f t="shared" si="399"/>
        <v>0</v>
      </c>
      <c r="Q2162" s="65" t="e">
        <f t="shared" si="400"/>
        <v>#DIV/0!</v>
      </c>
      <c r="R2162" s="83">
        <f t="shared" si="401"/>
        <v>4.1666666666666664E-2</v>
      </c>
      <c r="S2162" s="64">
        <f t="shared" si="402"/>
        <v>1</v>
      </c>
      <c r="T2162" s="64">
        <f t="shared" si="403"/>
        <v>1</v>
      </c>
      <c r="U2162" s="149"/>
      <c r="V2162" s="142">
        <f>+IF(M2162&lt;&gt;0,($L2162*(Lister!$F$11+Lister!$F$10*$K2162/1000)+($J2162-$L2162)*Lister!$F$9)*1.05/$M2162/60,0)</f>
        <v>0</v>
      </c>
      <c r="W2162" s="142"/>
      <c r="X2162" s="158">
        <f t="shared" si="397"/>
        <v>0</v>
      </c>
      <c r="Y2162" s="121" t="e">
        <f t="shared" si="395"/>
        <v>#DIV/0!</v>
      </c>
      <c r="Z2162" s="121" t="e">
        <f t="shared" si="396"/>
        <v>#DIV/0!</v>
      </c>
    </row>
    <row r="2163" spans="6:26" x14ac:dyDescent="0.25">
      <c r="F2163" s="57"/>
      <c r="H2163" s="71"/>
      <c r="I2163" s="70"/>
      <c r="N2163" s="64">
        <f t="shared" si="398"/>
        <v>0</v>
      </c>
      <c r="O2163" s="64">
        <f>+J2163/R2163/3600*Lister!$A$3</f>
        <v>0</v>
      </c>
      <c r="P2163" s="65">
        <f t="shared" si="399"/>
        <v>0</v>
      </c>
      <c r="Q2163" s="65" t="e">
        <f t="shared" si="400"/>
        <v>#DIV/0!</v>
      </c>
      <c r="R2163" s="83">
        <f t="shared" si="401"/>
        <v>4.1666666666666664E-2</v>
      </c>
      <c r="S2163" s="64">
        <f t="shared" si="402"/>
        <v>1</v>
      </c>
      <c r="T2163" s="64">
        <f t="shared" si="403"/>
        <v>1</v>
      </c>
      <c r="U2163" s="149"/>
      <c r="V2163" s="142">
        <f>+IF(M2163&lt;&gt;0,($L2163*(Lister!$F$11+Lister!$F$10*$K2163/1000)+($J2163-$L2163)*Lister!$F$9)*1.05/$M2163/60,0)</f>
        <v>0</v>
      </c>
      <c r="W2163" s="142"/>
      <c r="X2163" s="158">
        <f t="shared" si="397"/>
        <v>0</v>
      </c>
      <c r="Y2163" s="121" t="e">
        <f t="shared" si="395"/>
        <v>#DIV/0!</v>
      </c>
      <c r="Z2163" s="121" t="e">
        <f t="shared" si="396"/>
        <v>#DIV/0!</v>
      </c>
    </row>
    <row r="2164" spans="6:26" x14ac:dyDescent="0.25">
      <c r="F2164" s="57"/>
      <c r="H2164" s="71"/>
      <c r="I2164" s="70"/>
      <c r="N2164" s="64">
        <f t="shared" si="398"/>
        <v>0</v>
      </c>
      <c r="O2164" s="64">
        <f>+J2164/R2164/3600*Lister!$A$3</f>
        <v>0</v>
      </c>
      <c r="P2164" s="65">
        <f t="shared" si="399"/>
        <v>0</v>
      </c>
      <c r="Q2164" s="65" t="e">
        <f t="shared" si="400"/>
        <v>#DIV/0!</v>
      </c>
      <c r="R2164" s="83">
        <f t="shared" si="401"/>
        <v>4.1666666666666664E-2</v>
      </c>
      <c r="S2164" s="64">
        <f t="shared" si="402"/>
        <v>1</v>
      </c>
      <c r="T2164" s="64">
        <f t="shared" si="403"/>
        <v>1</v>
      </c>
      <c r="U2164" s="149"/>
      <c r="V2164" s="142">
        <f>+IF(M2164&lt;&gt;0,($L2164*(Lister!$F$11+Lister!$F$10*$K2164/1000)+($J2164-$L2164)*Lister!$F$9)*1.05/$M2164/60,0)</f>
        <v>0</v>
      </c>
      <c r="W2164" s="142"/>
      <c r="X2164" s="158">
        <f t="shared" si="397"/>
        <v>0</v>
      </c>
      <c r="Y2164" s="121" t="e">
        <f t="shared" si="395"/>
        <v>#DIV/0!</v>
      </c>
      <c r="Z2164" s="121" t="e">
        <f t="shared" si="396"/>
        <v>#DIV/0!</v>
      </c>
    </row>
    <row r="2165" spans="6:26" x14ac:dyDescent="0.25">
      <c r="F2165" s="57"/>
      <c r="H2165" s="71"/>
      <c r="I2165" s="70"/>
      <c r="N2165" s="64">
        <f t="shared" si="398"/>
        <v>0</v>
      </c>
      <c r="O2165" s="64">
        <f>+J2165/R2165/3600*Lister!$A$3</f>
        <v>0</v>
      </c>
      <c r="P2165" s="65">
        <f t="shared" si="399"/>
        <v>0</v>
      </c>
      <c r="Q2165" s="65" t="e">
        <f t="shared" si="400"/>
        <v>#DIV/0!</v>
      </c>
      <c r="R2165" s="83">
        <f t="shared" si="401"/>
        <v>4.1666666666666664E-2</v>
      </c>
      <c r="S2165" s="64">
        <f t="shared" si="402"/>
        <v>1</v>
      </c>
      <c r="T2165" s="64">
        <f t="shared" si="403"/>
        <v>1</v>
      </c>
      <c r="U2165" s="149"/>
      <c r="V2165" s="142">
        <f>+IF(M2165&lt;&gt;0,($L2165*(Lister!$F$11+Lister!$F$10*$K2165/1000)+($J2165-$L2165)*Lister!$F$9)*1.05/$M2165/60,0)</f>
        <v>0</v>
      </c>
      <c r="W2165" s="142"/>
      <c r="X2165" s="158">
        <f t="shared" si="397"/>
        <v>0</v>
      </c>
      <c r="Y2165" s="121" t="e">
        <f t="shared" si="395"/>
        <v>#DIV/0!</v>
      </c>
      <c r="Z2165" s="121" t="e">
        <f t="shared" si="396"/>
        <v>#DIV/0!</v>
      </c>
    </row>
    <row r="2166" spans="6:26" x14ac:dyDescent="0.25">
      <c r="F2166" s="57"/>
      <c r="H2166" s="71"/>
      <c r="I2166" s="70"/>
      <c r="N2166" s="64">
        <f t="shared" si="398"/>
        <v>0</v>
      </c>
      <c r="O2166" s="64">
        <f>+J2166/R2166/3600*Lister!$A$3</f>
        <v>0</v>
      </c>
      <c r="P2166" s="65">
        <f t="shared" si="399"/>
        <v>0</v>
      </c>
      <c r="Q2166" s="65" t="e">
        <f t="shared" si="400"/>
        <v>#DIV/0!</v>
      </c>
      <c r="R2166" s="83">
        <f t="shared" si="401"/>
        <v>4.1666666666666664E-2</v>
      </c>
      <c r="S2166" s="64">
        <f t="shared" si="402"/>
        <v>1</v>
      </c>
      <c r="T2166" s="64">
        <f t="shared" si="403"/>
        <v>1</v>
      </c>
      <c r="U2166" s="149"/>
      <c r="V2166" s="142">
        <f>+IF(M2166&lt;&gt;0,($L2166*(Lister!$F$11+Lister!$F$10*$K2166/1000)+($J2166-$L2166)*Lister!$F$9)*1.05/$M2166/60,0)</f>
        <v>0</v>
      </c>
      <c r="W2166" s="142"/>
      <c r="X2166" s="158">
        <f t="shared" si="397"/>
        <v>0</v>
      </c>
      <c r="Y2166" s="121" t="e">
        <f t="shared" si="395"/>
        <v>#DIV/0!</v>
      </c>
      <c r="Z2166" s="121" t="e">
        <f t="shared" si="396"/>
        <v>#DIV/0!</v>
      </c>
    </row>
    <row r="2167" spans="6:26" x14ac:dyDescent="0.25">
      <c r="F2167" s="57"/>
      <c r="H2167" s="71"/>
      <c r="I2167" s="70"/>
      <c r="N2167" s="64">
        <f t="shared" si="398"/>
        <v>0</v>
      </c>
      <c r="O2167" s="64">
        <f>+J2167/R2167/3600*Lister!$A$3</f>
        <v>0</v>
      </c>
      <c r="P2167" s="65">
        <f t="shared" si="399"/>
        <v>0</v>
      </c>
      <c r="Q2167" s="65" t="e">
        <f t="shared" si="400"/>
        <v>#DIV/0!</v>
      </c>
      <c r="R2167" s="83">
        <f t="shared" si="401"/>
        <v>4.1666666666666664E-2</v>
      </c>
      <c r="S2167" s="64">
        <f t="shared" si="402"/>
        <v>1</v>
      </c>
      <c r="T2167" s="64">
        <f t="shared" si="403"/>
        <v>1</v>
      </c>
      <c r="U2167" s="149"/>
      <c r="V2167" s="142">
        <f>+IF(M2167&lt;&gt;0,($L2167*(Lister!$F$11+Lister!$F$10*$K2167/1000)+($J2167-$L2167)*Lister!$F$9)*1.05/$M2167/60,0)</f>
        <v>0</v>
      </c>
      <c r="W2167" s="142"/>
      <c r="X2167" s="158">
        <f t="shared" si="397"/>
        <v>0</v>
      </c>
      <c r="Y2167" s="121" t="e">
        <f t="shared" si="395"/>
        <v>#DIV/0!</v>
      </c>
      <c r="Z2167" s="121" t="e">
        <f t="shared" si="396"/>
        <v>#DIV/0!</v>
      </c>
    </row>
    <row r="2168" spans="6:26" x14ac:dyDescent="0.25">
      <c r="F2168" s="57"/>
      <c r="H2168" s="71"/>
      <c r="I2168" s="70"/>
      <c r="N2168" s="64">
        <f t="shared" si="398"/>
        <v>0</v>
      </c>
      <c r="O2168" s="64">
        <f>+J2168/R2168/3600*Lister!$A$3</f>
        <v>0</v>
      </c>
      <c r="P2168" s="65">
        <f t="shared" si="399"/>
        <v>0</v>
      </c>
      <c r="Q2168" s="65" t="e">
        <f t="shared" si="400"/>
        <v>#DIV/0!</v>
      </c>
      <c r="R2168" s="83">
        <f t="shared" si="401"/>
        <v>4.1666666666666664E-2</v>
      </c>
      <c r="S2168" s="64">
        <f t="shared" si="402"/>
        <v>1</v>
      </c>
      <c r="T2168" s="64">
        <f t="shared" si="403"/>
        <v>1</v>
      </c>
      <c r="U2168" s="149"/>
      <c r="V2168" s="142">
        <f>+IF(M2168&lt;&gt;0,($L2168*(Lister!$F$11+Lister!$F$10*$K2168/1000)+($J2168-$L2168)*Lister!$F$9)*1.05/$M2168/60,0)</f>
        <v>0</v>
      </c>
      <c r="W2168" s="142"/>
      <c r="X2168" s="158">
        <f t="shared" si="397"/>
        <v>0</v>
      </c>
      <c r="Y2168" s="121" t="e">
        <f t="shared" si="395"/>
        <v>#DIV/0!</v>
      </c>
      <c r="Z2168" s="121" t="e">
        <f t="shared" si="396"/>
        <v>#DIV/0!</v>
      </c>
    </row>
    <row r="2169" spans="6:26" x14ac:dyDescent="0.25">
      <c r="F2169" s="57"/>
      <c r="H2169" s="71"/>
      <c r="I2169" s="70"/>
      <c r="N2169" s="64">
        <f t="shared" si="398"/>
        <v>0</v>
      </c>
      <c r="O2169" s="64">
        <f>+J2169/R2169/3600*Lister!$A$3</f>
        <v>0</v>
      </c>
      <c r="P2169" s="65">
        <f t="shared" si="399"/>
        <v>0</v>
      </c>
      <c r="Q2169" s="65" t="e">
        <f t="shared" si="400"/>
        <v>#DIV/0!</v>
      </c>
      <c r="R2169" s="83">
        <f t="shared" si="401"/>
        <v>4.1666666666666664E-2</v>
      </c>
      <c r="S2169" s="64">
        <f t="shared" si="402"/>
        <v>1</v>
      </c>
      <c r="T2169" s="64">
        <f t="shared" si="403"/>
        <v>1</v>
      </c>
      <c r="U2169" s="149"/>
      <c r="V2169" s="142">
        <f>+IF(M2169&lt;&gt;0,($L2169*(Lister!$F$11+Lister!$F$10*$K2169/1000)+($J2169-$L2169)*Lister!$F$9)*1.05/$M2169/60,0)</f>
        <v>0</v>
      </c>
      <c r="W2169" s="142"/>
      <c r="X2169" s="158">
        <f t="shared" si="397"/>
        <v>0</v>
      </c>
      <c r="Y2169" s="121" t="e">
        <f t="shared" si="395"/>
        <v>#DIV/0!</v>
      </c>
      <c r="Z2169" s="121" t="e">
        <f t="shared" si="396"/>
        <v>#DIV/0!</v>
      </c>
    </row>
    <row r="2170" spans="6:26" x14ac:dyDescent="0.25">
      <c r="F2170" s="57"/>
      <c r="H2170" s="71"/>
      <c r="I2170" s="70"/>
      <c r="N2170" s="64">
        <f t="shared" si="398"/>
        <v>0</v>
      </c>
      <c r="O2170" s="64">
        <f>+J2170/R2170/3600*Lister!$A$3</f>
        <v>0</v>
      </c>
      <c r="P2170" s="65">
        <f t="shared" si="399"/>
        <v>0</v>
      </c>
      <c r="Q2170" s="65" t="e">
        <f t="shared" si="400"/>
        <v>#DIV/0!</v>
      </c>
      <c r="R2170" s="83">
        <f t="shared" si="401"/>
        <v>4.1666666666666664E-2</v>
      </c>
      <c r="S2170" s="64">
        <f t="shared" si="402"/>
        <v>1</v>
      </c>
      <c r="T2170" s="64">
        <f t="shared" si="403"/>
        <v>1</v>
      </c>
      <c r="U2170" s="149"/>
      <c r="V2170" s="142">
        <f>+IF(M2170&lt;&gt;0,($L2170*(Lister!$F$11+Lister!$F$10*$K2170/1000)+($J2170-$L2170)*Lister!$F$9)*1.05/$M2170/60,0)</f>
        <v>0</v>
      </c>
      <c r="W2170" s="142"/>
      <c r="X2170" s="158">
        <f t="shared" si="397"/>
        <v>0</v>
      </c>
      <c r="Y2170" s="121" t="e">
        <f t="shared" si="395"/>
        <v>#DIV/0!</v>
      </c>
      <c r="Z2170" s="121" t="e">
        <f t="shared" si="396"/>
        <v>#DIV/0!</v>
      </c>
    </row>
    <row r="2171" spans="6:26" x14ac:dyDescent="0.25">
      <c r="F2171" s="57"/>
      <c r="H2171" s="71"/>
      <c r="I2171" s="70"/>
      <c r="N2171" s="64">
        <f t="shared" si="398"/>
        <v>0</v>
      </c>
      <c r="O2171" s="64">
        <f>+J2171/R2171/3600*Lister!$A$3</f>
        <v>0</v>
      </c>
      <c r="P2171" s="65">
        <f t="shared" si="399"/>
        <v>0</v>
      </c>
      <c r="Q2171" s="65" t="e">
        <f t="shared" si="400"/>
        <v>#DIV/0!</v>
      </c>
      <c r="R2171" s="83">
        <f t="shared" si="401"/>
        <v>4.1666666666666664E-2</v>
      </c>
      <c r="S2171" s="64">
        <f t="shared" si="402"/>
        <v>1</v>
      </c>
      <c r="T2171" s="64">
        <f t="shared" si="403"/>
        <v>1</v>
      </c>
      <c r="U2171" s="149"/>
      <c r="V2171" s="142">
        <f>+IF(M2171&lt;&gt;0,($L2171*(Lister!$F$11+Lister!$F$10*$K2171/1000)+($J2171-$L2171)*Lister!$F$9)*1.05/$M2171/60,0)</f>
        <v>0</v>
      </c>
      <c r="W2171" s="142"/>
      <c r="X2171" s="158">
        <f t="shared" si="397"/>
        <v>0</v>
      </c>
      <c r="Y2171" s="121" t="e">
        <f t="shared" si="395"/>
        <v>#DIV/0!</v>
      </c>
      <c r="Z2171" s="121" t="e">
        <f t="shared" si="396"/>
        <v>#DIV/0!</v>
      </c>
    </row>
    <row r="2172" spans="6:26" x14ac:dyDescent="0.25">
      <c r="F2172" s="57"/>
      <c r="H2172" s="71"/>
      <c r="I2172" s="70"/>
      <c r="N2172" s="64">
        <f t="shared" si="398"/>
        <v>0</v>
      </c>
      <c r="O2172" s="64">
        <f>+J2172/R2172/3600*Lister!$A$3</f>
        <v>0</v>
      </c>
      <c r="P2172" s="65">
        <f t="shared" si="399"/>
        <v>0</v>
      </c>
      <c r="Q2172" s="65" t="e">
        <f t="shared" si="400"/>
        <v>#DIV/0!</v>
      </c>
      <c r="R2172" s="83">
        <f t="shared" si="401"/>
        <v>4.1666666666666664E-2</v>
      </c>
      <c r="S2172" s="64">
        <f t="shared" si="402"/>
        <v>1</v>
      </c>
      <c r="T2172" s="64">
        <f t="shared" si="403"/>
        <v>1</v>
      </c>
      <c r="U2172" s="149"/>
      <c r="V2172" s="142">
        <f>+IF(M2172&lt;&gt;0,($L2172*(Lister!$F$11+Lister!$F$10*$K2172/1000)+($J2172-$L2172)*Lister!$F$9)*1.05/$M2172/60,0)</f>
        <v>0</v>
      </c>
      <c r="W2172" s="142"/>
      <c r="X2172" s="158">
        <f t="shared" si="397"/>
        <v>0</v>
      </c>
      <c r="Y2172" s="121" t="e">
        <f t="shared" si="395"/>
        <v>#DIV/0!</v>
      </c>
      <c r="Z2172" s="121" t="e">
        <f t="shared" si="396"/>
        <v>#DIV/0!</v>
      </c>
    </row>
    <row r="2173" spans="6:26" x14ac:dyDescent="0.25">
      <c r="F2173" s="57"/>
      <c r="H2173" s="71"/>
      <c r="I2173" s="70"/>
      <c r="N2173" s="64">
        <f t="shared" si="398"/>
        <v>0</v>
      </c>
      <c r="O2173" s="64">
        <f>+J2173/R2173/3600*Lister!$A$3</f>
        <v>0</v>
      </c>
      <c r="P2173" s="65">
        <f t="shared" si="399"/>
        <v>0</v>
      </c>
      <c r="Q2173" s="65" t="e">
        <f t="shared" si="400"/>
        <v>#DIV/0!</v>
      </c>
      <c r="R2173" s="83">
        <f t="shared" si="401"/>
        <v>4.1666666666666664E-2</v>
      </c>
      <c r="S2173" s="64">
        <f t="shared" si="402"/>
        <v>1</v>
      </c>
      <c r="T2173" s="64">
        <f t="shared" si="403"/>
        <v>1</v>
      </c>
      <c r="U2173" s="149"/>
      <c r="V2173" s="142">
        <f>+IF(M2173&lt;&gt;0,($L2173*(Lister!$F$11+Lister!$F$10*$K2173/1000)+($J2173-$L2173)*Lister!$F$9)*1.05/$M2173/60,0)</f>
        <v>0</v>
      </c>
      <c r="W2173" s="142"/>
      <c r="X2173" s="158">
        <f t="shared" si="397"/>
        <v>0</v>
      </c>
      <c r="Y2173" s="121" t="e">
        <f t="shared" ref="Y2173:Y2236" si="404">+S2173/V2173</f>
        <v>#DIV/0!</v>
      </c>
      <c r="Z2173" s="121" t="e">
        <f t="shared" ref="Z2173:Z2236" si="405">+T2173/X2173</f>
        <v>#DIV/0!</v>
      </c>
    </row>
    <row r="2174" spans="6:26" x14ac:dyDescent="0.25">
      <c r="F2174" s="57"/>
      <c r="H2174" s="71"/>
      <c r="I2174" s="70"/>
      <c r="N2174" s="64">
        <f t="shared" si="398"/>
        <v>0</v>
      </c>
      <c r="O2174" s="64">
        <f>+J2174/R2174/3600*Lister!$A$3</f>
        <v>0</v>
      </c>
      <c r="P2174" s="65">
        <f t="shared" si="399"/>
        <v>0</v>
      </c>
      <c r="Q2174" s="65" t="e">
        <f t="shared" si="400"/>
        <v>#DIV/0!</v>
      </c>
      <c r="R2174" s="83">
        <f t="shared" si="401"/>
        <v>4.1666666666666664E-2</v>
      </c>
      <c r="S2174" s="64">
        <f t="shared" si="402"/>
        <v>1</v>
      </c>
      <c r="T2174" s="64">
        <f t="shared" si="403"/>
        <v>1</v>
      </c>
      <c r="U2174" s="149"/>
      <c r="V2174" s="142">
        <f>+IF(M2174&lt;&gt;0,($L2174*(Lister!$F$11+Lister!$F$10*$K2174/1000)+($J2174-$L2174)*Lister!$F$9)*1.05/$M2174/60,0)</f>
        <v>0</v>
      </c>
      <c r="W2174" s="142"/>
      <c r="X2174" s="158">
        <f t="shared" si="397"/>
        <v>0</v>
      </c>
      <c r="Y2174" s="121" t="e">
        <f t="shared" si="404"/>
        <v>#DIV/0!</v>
      </c>
      <c r="Z2174" s="121" t="e">
        <f t="shared" si="405"/>
        <v>#DIV/0!</v>
      </c>
    </row>
    <row r="2175" spans="6:26" x14ac:dyDescent="0.25">
      <c r="F2175" s="57"/>
      <c r="H2175" s="71"/>
      <c r="I2175" s="70"/>
      <c r="N2175" s="64">
        <f t="shared" si="398"/>
        <v>0</v>
      </c>
      <c r="O2175" s="64">
        <f>+J2175/R2175/3600*Lister!$A$3</f>
        <v>0</v>
      </c>
      <c r="P2175" s="65">
        <f t="shared" si="399"/>
        <v>0</v>
      </c>
      <c r="Q2175" s="65" t="e">
        <f t="shared" si="400"/>
        <v>#DIV/0!</v>
      </c>
      <c r="R2175" s="83">
        <f t="shared" si="401"/>
        <v>4.1666666666666664E-2</v>
      </c>
      <c r="S2175" s="64">
        <f t="shared" si="402"/>
        <v>1</v>
      </c>
      <c r="T2175" s="64">
        <f t="shared" si="403"/>
        <v>1</v>
      </c>
      <c r="U2175" s="149"/>
      <c r="V2175" s="142">
        <f>+IF(M2175&lt;&gt;0,($L2175*(Lister!$F$11+Lister!$F$10*$K2175/1000)+($J2175-$L2175)*Lister!$F$9)*1.05/$M2175/60,0)</f>
        <v>0</v>
      </c>
      <c r="W2175" s="142"/>
      <c r="X2175" s="158">
        <f t="shared" si="397"/>
        <v>0</v>
      </c>
      <c r="Y2175" s="121" t="e">
        <f t="shared" si="404"/>
        <v>#DIV/0!</v>
      </c>
      <c r="Z2175" s="121" t="e">
        <f t="shared" si="405"/>
        <v>#DIV/0!</v>
      </c>
    </row>
    <row r="2176" spans="6:26" x14ac:dyDescent="0.25">
      <c r="F2176" s="57"/>
      <c r="H2176" s="71"/>
      <c r="I2176" s="70"/>
      <c r="N2176" s="64">
        <f t="shared" si="398"/>
        <v>0</v>
      </c>
      <c r="O2176" s="64">
        <f>+J2176/R2176/3600*Lister!$A$3</f>
        <v>0</v>
      </c>
      <c r="P2176" s="65">
        <f t="shared" si="399"/>
        <v>0</v>
      </c>
      <c r="Q2176" s="65" t="e">
        <f t="shared" si="400"/>
        <v>#DIV/0!</v>
      </c>
      <c r="R2176" s="83">
        <f t="shared" si="401"/>
        <v>4.1666666666666664E-2</v>
      </c>
      <c r="S2176" s="64">
        <f t="shared" si="402"/>
        <v>1</v>
      </c>
      <c r="T2176" s="64">
        <f t="shared" si="403"/>
        <v>1</v>
      </c>
      <c r="U2176" s="149"/>
      <c r="V2176" s="142">
        <f>+IF(M2176&lt;&gt;0,($L2176*(Lister!$F$11+Lister!$F$10*$K2176/1000)+($J2176-$L2176)*Lister!$F$9)*1.05/$M2176/60,0)</f>
        <v>0</v>
      </c>
      <c r="W2176" s="142"/>
      <c r="X2176" s="158">
        <f t="shared" si="397"/>
        <v>0</v>
      </c>
      <c r="Y2176" s="121" t="e">
        <f t="shared" si="404"/>
        <v>#DIV/0!</v>
      </c>
      <c r="Z2176" s="121" t="e">
        <f t="shared" si="405"/>
        <v>#DIV/0!</v>
      </c>
    </row>
    <row r="2177" spans="6:26" x14ac:dyDescent="0.25">
      <c r="F2177" s="57"/>
      <c r="H2177" s="71"/>
      <c r="I2177" s="70"/>
      <c r="N2177" s="64">
        <f t="shared" si="398"/>
        <v>0</v>
      </c>
      <c r="O2177" s="64">
        <f>+J2177/R2177/3600*Lister!$A$3</f>
        <v>0</v>
      </c>
      <c r="P2177" s="65">
        <f t="shared" si="399"/>
        <v>0</v>
      </c>
      <c r="Q2177" s="65" t="e">
        <f t="shared" si="400"/>
        <v>#DIV/0!</v>
      </c>
      <c r="R2177" s="83">
        <f t="shared" si="401"/>
        <v>4.1666666666666664E-2</v>
      </c>
      <c r="S2177" s="64">
        <f t="shared" si="402"/>
        <v>1</v>
      </c>
      <c r="T2177" s="64">
        <f t="shared" si="403"/>
        <v>1</v>
      </c>
      <c r="U2177" s="149"/>
      <c r="V2177" s="142">
        <f>+IF(M2177&lt;&gt;0,($L2177*(Lister!$F$11+Lister!$F$10*$K2177/1000)+($J2177-$L2177)*Lister!$F$9)*1.05/$M2177/60,0)</f>
        <v>0</v>
      </c>
      <c r="W2177" s="142"/>
      <c r="X2177" s="158">
        <f t="shared" si="397"/>
        <v>0</v>
      </c>
      <c r="Y2177" s="121" t="e">
        <f t="shared" si="404"/>
        <v>#DIV/0!</v>
      </c>
      <c r="Z2177" s="121" t="e">
        <f t="shared" si="405"/>
        <v>#DIV/0!</v>
      </c>
    </row>
    <row r="2178" spans="6:26" x14ac:dyDescent="0.25">
      <c r="F2178" s="57"/>
      <c r="H2178" s="71"/>
      <c r="I2178" s="70"/>
      <c r="N2178" s="64">
        <f t="shared" si="398"/>
        <v>0</v>
      </c>
      <c r="O2178" s="64">
        <f>+J2178/R2178/3600*Lister!$A$3</f>
        <v>0</v>
      </c>
      <c r="P2178" s="65">
        <f t="shared" si="399"/>
        <v>0</v>
      </c>
      <c r="Q2178" s="65" t="e">
        <f t="shared" si="400"/>
        <v>#DIV/0!</v>
      </c>
      <c r="R2178" s="83">
        <f t="shared" si="401"/>
        <v>4.1666666666666664E-2</v>
      </c>
      <c r="S2178" s="64">
        <f t="shared" si="402"/>
        <v>1</v>
      </c>
      <c r="T2178" s="64">
        <f t="shared" si="403"/>
        <v>1</v>
      </c>
      <c r="U2178" s="149"/>
      <c r="V2178" s="142">
        <f>+IF(M2178&lt;&gt;0,($L2178*(Lister!$F$11+Lister!$F$10*$K2178/1000)+($J2178-$L2178)*Lister!$F$9)*1.05/$M2178/60,0)</f>
        <v>0</v>
      </c>
      <c r="W2178" s="142"/>
      <c r="X2178" s="158">
        <f t="shared" si="397"/>
        <v>0</v>
      </c>
      <c r="Y2178" s="121" t="e">
        <f t="shared" si="404"/>
        <v>#DIV/0!</v>
      </c>
      <c r="Z2178" s="121" t="e">
        <f t="shared" si="405"/>
        <v>#DIV/0!</v>
      </c>
    </row>
    <row r="2179" spans="6:26" x14ac:dyDescent="0.25">
      <c r="F2179" s="57"/>
      <c r="H2179" s="71"/>
      <c r="I2179" s="70"/>
      <c r="N2179" s="64">
        <f t="shared" si="398"/>
        <v>0</v>
      </c>
      <c r="O2179" s="64">
        <f>+J2179/R2179/3600*Lister!$A$3</f>
        <v>0</v>
      </c>
      <c r="P2179" s="65">
        <f t="shared" si="399"/>
        <v>0</v>
      </c>
      <c r="Q2179" s="65" t="e">
        <f t="shared" si="400"/>
        <v>#DIV/0!</v>
      </c>
      <c r="R2179" s="83">
        <f t="shared" si="401"/>
        <v>4.1666666666666664E-2</v>
      </c>
      <c r="S2179" s="64">
        <f t="shared" si="402"/>
        <v>1</v>
      </c>
      <c r="T2179" s="64">
        <f t="shared" si="403"/>
        <v>1</v>
      </c>
      <c r="U2179" s="149"/>
      <c r="V2179" s="142">
        <f>+IF(M2179&lt;&gt;0,($L2179*(Lister!$F$11+Lister!$F$10*$K2179/1000)+($J2179-$L2179)*Lister!$F$9)*1.05/$M2179/60,0)</f>
        <v>0</v>
      </c>
      <c r="W2179" s="142"/>
      <c r="X2179" s="158">
        <f t="shared" si="397"/>
        <v>0</v>
      </c>
      <c r="Y2179" s="121" t="e">
        <f t="shared" si="404"/>
        <v>#DIV/0!</v>
      </c>
      <c r="Z2179" s="121" t="e">
        <f t="shared" si="405"/>
        <v>#DIV/0!</v>
      </c>
    </row>
    <row r="2180" spans="6:26" x14ac:dyDescent="0.25">
      <c r="F2180" s="57"/>
      <c r="H2180" s="71"/>
      <c r="I2180" s="70"/>
      <c r="N2180" s="64">
        <f t="shared" si="398"/>
        <v>0</v>
      </c>
      <c r="O2180" s="64">
        <f>+J2180/R2180/3600*Lister!$A$3</f>
        <v>0</v>
      </c>
      <c r="P2180" s="65">
        <f t="shared" si="399"/>
        <v>0</v>
      </c>
      <c r="Q2180" s="65" t="e">
        <f t="shared" si="400"/>
        <v>#DIV/0!</v>
      </c>
      <c r="R2180" s="83">
        <f t="shared" si="401"/>
        <v>4.1666666666666664E-2</v>
      </c>
      <c r="S2180" s="64">
        <f t="shared" si="402"/>
        <v>1</v>
      </c>
      <c r="T2180" s="64">
        <f t="shared" si="403"/>
        <v>1</v>
      </c>
      <c r="U2180" s="149"/>
      <c r="V2180" s="142">
        <f>+IF(M2180&lt;&gt;0,($L2180*(Lister!$F$11+Lister!$F$10*$K2180/1000)+($J2180-$L2180)*Lister!$F$9)*1.05/$M2180/60,0)</f>
        <v>0</v>
      </c>
      <c r="W2180" s="142"/>
      <c r="X2180" s="158">
        <f t="shared" si="397"/>
        <v>0</v>
      </c>
      <c r="Y2180" s="121" t="e">
        <f t="shared" si="404"/>
        <v>#DIV/0!</v>
      </c>
      <c r="Z2180" s="121" t="e">
        <f t="shared" si="405"/>
        <v>#DIV/0!</v>
      </c>
    </row>
    <row r="2181" spans="6:26" x14ac:dyDescent="0.25">
      <c r="F2181" s="57"/>
      <c r="H2181" s="71"/>
      <c r="I2181" s="70"/>
      <c r="N2181" s="64">
        <f t="shared" si="398"/>
        <v>0</v>
      </c>
      <c r="O2181" s="64">
        <f>+J2181/R2181/3600*Lister!$A$3</f>
        <v>0</v>
      </c>
      <c r="P2181" s="65">
        <f t="shared" si="399"/>
        <v>0</v>
      </c>
      <c r="Q2181" s="65" t="e">
        <f t="shared" si="400"/>
        <v>#DIV/0!</v>
      </c>
      <c r="R2181" s="83">
        <f t="shared" si="401"/>
        <v>4.1666666666666664E-2</v>
      </c>
      <c r="S2181" s="64">
        <f t="shared" si="402"/>
        <v>1</v>
      </c>
      <c r="T2181" s="64">
        <f t="shared" si="403"/>
        <v>1</v>
      </c>
      <c r="U2181" s="149"/>
      <c r="V2181" s="142">
        <f>+IF(M2181&lt;&gt;0,($L2181*(Lister!$F$11+Lister!$F$10*$K2181/1000)+($J2181-$L2181)*Lister!$F$9)*1.05/$M2181/60,0)</f>
        <v>0</v>
      </c>
      <c r="W2181" s="142"/>
      <c r="X2181" s="158">
        <f t="shared" si="397"/>
        <v>0</v>
      </c>
      <c r="Y2181" s="121" t="e">
        <f t="shared" si="404"/>
        <v>#DIV/0!</v>
      </c>
      <c r="Z2181" s="121" t="e">
        <f t="shared" si="405"/>
        <v>#DIV/0!</v>
      </c>
    </row>
    <row r="2182" spans="6:26" x14ac:dyDescent="0.25">
      <c r="F2182" s="57"/>
      <c r="H2182" s="71"/>
      <c r="I2182" s="70"/>
      <c r="N2182" s="64">
        <f t="shared" si="398"/>
        <v>0</v>
      </c>
      <c r="O2182" s="64">
        <f>+J2182/R2182/3600*Lister!$A$3</f>
        <v>0</v>
      </c>
      <c r="P2182" s="65">
        <f t="shared" si="399"/>
        <v>0</v>
      </c>
      <c r="Q2182" s="65" t="e">
        <f t="shared" si="400"/>
        <v>#DIV/0!</v>
      </c>
      <c r="R2182" s="83">
        <f t="shared" si="401"/>
        <v>4.1666666666666664E-2</v>
      </c>
      <c r="S2182" s="64">
        <f t="shared" si="402"/>
        <v>1</v>
      </c>
      <c r="T2182" s="64">
        <f t="shared" si="403"/>
        <v>1</v>
      </c>
      <c r="U2182" s="149"/>
      <c r="V2182" s="142">
        <f>+IF(M2182&lt;&gt;0,($L2182*(Lister!$F$11+Lister!$F$10*$K2182/1000)+($J2182-$L2182)*Lister!$F$9)*1.05/$M2182/60,0)</f>
        <v>0</v>
      </c>
      <c r="W2182" s="142"/>
      <c r="X2182" s="158">
        <f t="shared" ref="X2182:X2245" si="406">+V2182/60</f>
        <v>0</v>
      </c>
      <c r="Y2182" s="121" t="e">
        <f t="shared" si="404"/>
        <v>#DIV/0!</v>
      </c>
      <c r="Z2182" s="121" t="e">
        <f t="shared" si="405"/>
        <v>#DIV/0!</v>
      </c>
    </row>
    <row r="2183" spans="6:26" x14ac:dyDescent="0.25">
      <c r="F2183" s="57"/>
      <c r="H2183" s="71"/>
      <c r="I2183" s="70"/>
      <c r="N2183" s="64">
        <f t="shared" ref="N2183:N2246" si="407">J2183*K2183/1000</f>
        <v>0</v>
      </c>
      <c r="O2183" s="64">
        <f>+J2183/R2183/3600*Lister!$A$3</f>
        <v>0</v>
      </c>
      <c r="P2183" s="65">
        <f t="shared" ref="P2183:P2246" si="408">K2183*O2183/1000</f>
        <v>0</v>
      </c>
      <c r="Q2183" s="65" t="e">
        <f t="shared" ref="Q2183:Q2246" si="409">+M2183/O2183</f>
        <v>#DIV/0!</v>
      </c>
      <c r="R2183" s="83">
        <f t="shared" ref="R2183:R2246" si="410">+(H2183-G2183+1)/24</f>
        <v>4.1666666666666664E-2</v>
      </c>
      <c r="S2183" s="64">
        <f t="shared" ref="S2183:S2246" si="411">+(I2183-G2183+1)</f>
        <v>1</v>
      </c>
      <c r="T2183" s="64">
        <f t="shared" ref="T2183:T2246" si="412">+(I2183-G2183+1)/(H2183-G2183+1)</f>
        <v>1</v>
      </c>
      <c r="U2183" s="149"/>
      <c r="V2183" s="142">
        <f>+IF(M2183&lt;&gt;0,($L2183*(Lister!$F$11+Lister!$F$10*$K2183/1000)+($J2183-$L2183)*Lister!$F$9)*1.05/$M2183/60,0)</f>
        <v>0</v>
      </c>
      <c r="W2183" s="142"/>
      <c r="X2183" s="158">
        <f t="shared" si="406"/>
        <v>0</v>
      </c>
      <c r="Y2183" s="121" t="e">
        <f t="shared" si="404"/>
        <v>#DIV/0!</v>
      </c>
      <c r="Z2183" s="121" t="e">
        <f t="shared" si="405"/>
        <v>#DIV/0!</v>
      </c>
    </row>
    <row r="2184" spans="6:26" x14ac:dyDescent="0.25">
      <c r="F2184" s="57"/>
      <c r="H2184" s="71"/>
      <c r="I2184" s="70"/>
      <c r="N2184" s="64">
        <f t="shared" si="407"/>
        <v>0</v>
      </c>
      <c r="O2184" s="64">
        <f>+J2184/R2184/3600*Lister!$A$3</f>
        <v>0</v>
      </c>
      <c r="P2184" s="65">
        <f t="shared" si="408"/>
        <v>0</v>
      </c>
      <c r="Q2184" s="65" t="e">
        <f t="shared" si="409"/>
        <v>#DIV/0!</v>
      </c>
      <c r="R2184" s="83">
        <f t="shared" si="410"/>
        <v>4.1666666666666664E-2</v>
      </c>
      <c r="S2184" s="64">
        <f t="shared" si="411"/>
        <v>1</v>
      </c>
      <c r="T2184" s="64">
        <f t="shared" si="412"/>
        <v>1</v>
      </c>
      <c r="U2184" s="149"/>
      <c r="V2184" s="142">
        <f>+IF(M2184&lt;&gt;0,($L2184*(Lister!$F$11+Lister!$F$10*$K2184/1000)+($J2184-$L2184)*Lister!$F$9)*1.05/$M2184/60,0)</f>
        <v>0</v>
      </c>
      <c r="W2184" s="142"/>
      <c r="X2184" s="158">
        <f t="shared" si="406"/>
        <v>0</v>
      </c>
      <c r="Y2184" s="121" t="e">
        <f t="shared" si="404"/>
        <v>#DIV/0!</v>
      </c>
      <c r="Z2184" s="121" t="e">
        <f t="shared" si="405"/>
        <v>#DIV/0!</v>
      </c>
    </row>
    <row r="2185" spans="6:26" x14ac:dyDescent="0.25">
      <c r="F2185" s="57"/>
      <c r="H2185" s="71"/>
      <c r="I2185" s="70"/>
      <c r="N2185" s="64">
        <f t="shared" si="407"/>
        <v>0</v>
      </c>
      <c r="O2185" s="64">
        <f>+J2185/R2185/3600*Lister!$A$3</f>
        <v>0</v>
      </c>
      <c r="P2185" s="65">
        <f t="shared" si="408"/>
        <v>0</v>
      </c>
      <c r="Q2185" s="65" t="e">
        <f t="shared" si="409"/>
        <v>#DIV/0!</v>
      </c>
      <c r="R2185" s="83">
        <f t="shared" si="410"/>
        <v>4.1666666666666664E-2</v>
      </c>
      <c r="S2185" s="64">
        <f t="shared" si="411"/>
        <v>1</v>
      </c>
      <c r="T2185" s="64">
        <f t="shared" si="412"/>
        <v>1</v>
      </c>
      <c r="U2185" s="149"/>
      <c r="V2185" s="142">
        <f>+IF(M2185&lt;&gt;0,($L2185*(Lister!$F$11+Lister!$F$10*$K2185/1000)+($J2185-$L2185)*Lister!$F$9)*1.05/$M2185/60,0)</f>
        <v>0</v>
      </c>
      <c r="W2185" s="142"/>
      <c r="X2185" s="158">
        <f t="shared" si="406"/>
        <v>0</v>
      </c>
      <c r="Y2185" s="121" t="e">
        <f t="shared" si="404"/>
        <v>#DIV/0!</v>
      </c>
      <c r="Z2185" s="121" t="e">
        <f t="shared" si="405"/>
        <v>#DIV/0!</v>
      </c>
    </row>
    <row r="2186" spans="6:26" x14ac:dyDescent="0.25">
      <c r="F2186" s="57"/>
      <c r="H2186" s="71"/>
      <c r="I2186" s="70"/>
      <c r="N2186" s="64">
        <f t="shared" si="407"/>
        <v>0</v>
      </c>
      <c r="O2186" s="64">
        <f>+J2186/R2186/3600*Lister!$A$3</f>
        <v>0</v>
      </c>
      <c r="P2186" s="65">
        <f t="shared" si="408"/>
        <v>0</v>
      </c>
      <c r="Q2186" s="65" t="e">
        <f t="shared" si="409"/>
        <v>#DIV/0!</v>
      </c>
      <c r="R2186" s="83">
        <f t="shared" si="410"/>
        <v>4.1666666666666664E-2</v>
      </c>
      <c r="S2186" s="64">
        <f t="shared" si="411"/>
        <v>1</v>
      </c>
      <c r="T2186" s="64">
        <f t="shared" si="412"/>
        <v>1</v>
      </c>
      <c r="U2186" s="149"/>
      <c r="V2186" s="142">
        <f>+IF(M2186&lt;&gt;0,($L2186*(Lister!$F$11+Lister!$F$10*$K2186/1000)+($J2186-$L2186)*Lister!$F$9)*1.05/$M2186/60,0)</f>
        <v>0</v>
      </c>
      <c r="W2186" s="142"/>
      <c r="X2186" s="158">
        <f t="shared" si="406"/>
        <v>0</v>
      </c>
      <c r="Y2186" s="121" t="e">
        <f t="shared" si="404"/>
        <v>#DIV/0!</v>
      </c>
      <c r="Z2186" s="121" t="e">
        <f t="shared" si="405"/>
        <v>#DIV/0!</v>
      </c>
    </row>
    <row r="2187" spans="6:26" x14ac:dyDescent="0.25">
      <c r="F2187" s="57"/>
      <c r="H2187" s="71"/>
      <c r="I2187" s="70"/>
      <c r="N2187" s="64">
        <f t="shared" si="407"/>
        <v>0</v>
      </c>
      <c r="O2187" s="64">
        <f>+J2187/R2187/3600*Lister!$A$3</f>
        <v>0</v>
      </c>
      <c r="P2187" s="65">
        <f t="shared" si="408"/>
        <v>0</v>
      </c>
      <c r="Q2187" s="65" t="e">
        <f t="shared" si="409"/>
        <v>#DIV/0!</v>
      </c>
      <c r="R2187" s="83">
        <f t="shared" si="410"/>
        <v>4.1666666666666664E-2</v>
      </c>
      <c r="S2187" s="64">
        <f t="shared" si="411"/>
        <v>1</v>
      </c>
      <c r="T2187" s="64">
        <f t="shared" si="412"/>
        <v>1</v>
      </c>
      <c r="U2187" s="149"/>
      <c r="V2187" s="142">
        <f>+IF(M2187&lt;&gt;0,($L2187*(Lister!$F$11+Lister!$F$10*$K2187/1000)+($J2187-$L2187)*Lister!$F$9)*1.05/$M2187/60,0)</f>
        <v>0</v>
      </c>
      <c r="W2187" s="142"/>
      <c r="X2187" s="158">
        <f t="shared" si="406"/>
        <v>0</v>
      </c>
      <c r="Y2187" s="121" t="e">
        <f t="shared" si="404"/>
        <v>#DIV/0!</v>
      </c>
      <c r="Z2187" s="121" t="e">
        <f t="shared" si="405"/>
        <v>#DIV/0!</v>
      </c>
    </row>
    <row r="2188" spans="6:26" x14ac:dyDescent="0.25">
      <c r="F2188" s="57"/>
      <c r="H2188" s="71"/>
      <c r="I2188" s="70"/>
      <c r="N2188" s="64">
        <f t="shared" si="407"/>
        <v>0</v>
      </c>
      <c r="O2188" s="64">
        <f>+J2188/R2188/3600*Lister!$A$3</f>
        <v>0</v>
      </c>
      <c r="P2188" s="65">
        <f t="shared" si="408"/>
        <v>0</v>
      </c>
      <c r="Q2188" s="65" t="e">
        <f t="shared" si="409"/>
        <v>#DIV/0!</v>
      </c>
      <c r="R2188" s="83">
        <f t="shared" si="410"/>
        <v>4.1666666666666664E-2</v>
      </c>
      <c r="S2188" s="64">
        <f t="shared" si="411"/>
        <v>1</v>
      </c>
      <c r="T2188" s="64">
        <f t="shared" si="412"/>
        <v>1</v>
      </c>
      <c r="U2188" s="149"/>
      <c r="V2188" s="142">
        <f>+IF(M2188&lt;&gt;0,($L2188*(Lister!$F$11+Lister!$F$10*$K2188/1000)+($J2188-$L2188)*Lister!$F$9)*1.05/$M2188/60,0)</f>
        <v>0</v>
      </c>
      <c r="W2188" s="142"/>
      <c r="X2188" s="158">
        <f t="shared" si="406"/>
        <v>0</v>
      </c>
      <c r="Y2188" s="121" t="e">
        <f t="shared" si="404"/>
        <v>#DIV/0!</v>
      </c>
      <c r="Z2188" s="121" t="e">
        <f t="shared" si="405"/>
        <v>#DIV/0!</v>
      </c>
    </row>
    <row r="2189" spans="6:26" x14ac:dyDescent="0.25">
      <c r="F2189" s="57"/>
      <c r="H2189" s="71"/>
      <c r="I2189" s="70"/>
      <c r="N2189" s="64">
        <f t="shared" si="407"/>
        <v>0</v>
      </c>
      <c r="O2189" s="64">
        <f>+J2189/R2189/3600*Lister!$A$3</f>
        <v>0</v>
      </c>
      <c r="P2189" s="65">
        <f t="shared" si="408"/>
        <v>0</v>
      </c>
      <c r="Q2189" s="65" t="e">
        <f t="shared" si="409"/>
        <v>#DIV/0!</v>
      </c>
      <c r="R2189" s="83">
        <f t="shared" si="410"/>
        <v>4.1666666666666664E-2</v>
      </c>
      <c r="S2189" s="64">
        <f t="shared" si="411"/>
        <v>1</v>
      </c>
      <c r="T2189" s="64">
        <f t="shared" si="412"/>
        <v>1</v>
      </c>
      <c r="U2189" s="149"/>
      <c r="V2189" s="142">
        <f>+IF(M2189&lt;&gt;0,($L2189*(Lister!$F$11+Lister!$F$10*$K2189/1000)+($J2189-$L2189)*Lister!$F$9)*1.05/$M2189/60,0)</f>
        <v>0</v>
      </c>
      <c r="W2189" s="142"/>
      <c r="X2189" s="158">
        <f t="shared" si="406"/>
        <v>0</v>
      </c>
      <c r="Y2189" s="121" t="e">
        <f t="shared" si="404"/>
        <v>#DIV/0!</v>
      </c>
      <c r="Z2189" s="121" t="e">
        <f t="shared" si="405"/>
        <v>#DIV/0!</v>
      </c>
    </row>
    <row r="2190" spans="6:26" x14ac:dyDescent="0.25">
      <c r="F2190" s="57"/>
      <c r="H2190" s="71"/>
      <c r="I2190" s="70"/>
      <c r="N2190" s="64">
        <f t="shared" si="407"/>
        <v>0</v>
      </c>
      <c r="O2190" s="64">
        <f>+J2190/R2190/3600*Lister!$A$3</f>
        <v>0</v>
      </c>
      <c r="P2190" s="65">
        <f t="shared" si="408"/>
        <v>0</v>
      </c>
      <c r="Q2190" s="65" t="e">
        <f t="shared" si="409"/>
        <v>#DIV/0!</v>
      </c>
      <c r="R2190" s="83">
        <f t="shared" si="410"/>
        <v>4.1666666666666664E-2</v>
      </c>
      <c r="S2190" s="64">
        <f t="shared" si="411"/>
        <v>1</v>
      </c>
      <c r="T2190" s="64">
        <f t="shared" si="412"/>
        <v>1</v>
      </c>
      <c r="U2190" s="149"/>
      <c r="V2190" s="142">
        <f>+IF(M2190&lt;&gt;0,($L2190*(Lister!$F$11+Lister!$F$10*$K2190/1000)+($J2190-$L2190)*Lister!$F$9)*1.05/$M2190/60,0)</f>
        <v>0</v>
      </c>
      <c r="W2190" s="142"/>
      <c r="X2190" s="158">
        <f t="shared" si="406"/>
        <v>0</v>
      </c>
      <c r="Y2190" s="121" t="e">
        <f t="shared" si="404"/>
        <v>#DIV/0!</v>
      </c>
      <c r="Z2190" s="121" t="e">
        <f t="shared" si="405"/>
        <v>#DIV/0!</v>
      </c>
    </row>
    <row r="2191" spans="6:26" x14ac:dyDescent="0.25">
      <c r="F2191" s="57"/>
      <c r="H2191" s="71"/>
      <c r="I2191" s="70"/>
      <c r="N2191" s="64">
        <f t="shared" si="407"/>
        <v>0</v>
      </c>
      <c r="O2191" s="64">
        <f>+J2191/R2191/3600*Lister!$A$3</f>
        <v>0</v>
      </c>
      <c r="P2191" s="65">
        <f t="shared" si="408"/>
        <v>0</v>
      </c>
      <c r="Q2191" s="65" t="e">
        <f t="shared" si="409"/>
        <v>#DIV/0!</v>
      </c>
      <c r="R2191" s="83">
        <f t="shared" si="410"/>
        <v>4.1666666666666664E-2</v>
      </c>
      <c r="S2191" s="64">
        <f t="shared" si="411"/>
        <v>1</v>
      </c>
      <c r="T2191" s="64">
        <f t="shared" si="412"/>
        <v>1</v>
      </c>
      <c r="U2191" s="149"/>
      <c r="V2191" s="142">
        <f>+IF(M2191&lt;&gt;0,($L2191*(Lister!$F$11+Lister!$F$10*$K2191/1000)+($J2191-$L2191)*Lister!$F$9)*1.05/$M2191/60,0)</f>
        <v>0</v>
      </c>
      <c r="W2191" s="142"/>
      <c r="X2191" s="158">
        <f t="shared" si="406"/>
        <v>0</v>
      </c>
      <c r="Y2191" s="121" t="e">
        <f t="shared" si="404"/>
        <v>#DIV/0!</v>
      </c>
      <c r="Z2191" s="121" t="e">
        <f t="shared" si="405"/>
        <v>#DIV/0!</v>
      </c>
    </row>
    <row r="2192" spans="6:26" x14ac:dyDescent="0.25">
      <c r="F2192" s="57"/>
      <c r="H2192" s="71"/>
      <c r="I2192" s="70"/>
      <c r="N2192" s="64">
        <f t="shared" si="407"/>
        <v>0</v>
      </c>
      <c r="O2192" s="64">
        <f>+J2192/R2192/3600*Lister!$A$3</f>
        <v>0</v>
      </c>
      <c r="P2192" s="65">
        <f t="shared" si="408"/>
        <v>0</v>
      </c>
      <c r="Q2192" s="65" t="e">
        <f t="shared" si="409"/>
        <v>#DIV/0!</v>
      </c>
      <c r="R2192" s="83">
        <f t="shared" si="410"/>
        <v>4.1666666666666664E-2</v>
      </c>
      <c r="S2192" s="64">
        <f t="shared" si="411"/>
        <v>1</v>
      </c>
      <c r="T2192" s="64">
        <f t="shared" si="412"/>
        <v>1</v>
      </c>
      <c r="U2192" s="149"/>
      <c r="V2192" s="142">
        <f>+IF(M2192&lt;&gt;0,($L2192*(Lister!$F$11+Lister!$F$10*$K2192/1000)+($J2192-$L2192)*Lister!$F$9)*1.05/$M2192/60,0)</f>
        <v>0</v>
      </c>
      <c r="W2192" s="142"/>
      <c r="X2192" s="158">
        <f t="shared" si="406"/>
        <v>0</v>
      </c>
      <c r="Y2192" s="121" t="e">
        <f t="shared" si="404"/>
        <v>#DIV/0!</v>
      </c>
      <c r="Z2192" s="121" t="e">
        <f t="shared" si="405"/>
        <v>#DIV/0!</v>
      </c>
    </row>
    <row r="2193" spans="6:26" x14ac:dyDescent="0.25">
      <c r="F2193" s="57"/>
      <c r="H2193" s="71"/>
      <c r="I2193" s="70"/>
      <c r="N2193" s="64">
        <f t="shared" si="407"/>
        <v>0</v>
      </c>
      <c r="O2193" s="64">
        <f>+J2193/R2193/3600*Lister!$A$3</f>
        <v>0</v>
      </c>
      <c r="P2193" s="65">
        <f t="shared" si="408"/>
        <v>0</v>
      </c>
      <c r="Q2193" s="65" t="e">
        <f t="shared" si="409"/>
        <v>#DIV/0!</v>
      </c>
      <c r="R2193" s="83">
        <f t="shared" si="410"/>
        <v>4.1666666666666664E-2</v>
      </c>
      <c r="S2193" s="64">
        <f t="shared" si="411"/>
        <v>1</v>
      </c>
      <c r="T2193" s="64">
        <f t="shared" si="412"/>
        <v>1</v>
      </c>
      <c r="U2193" s="149"/>
      <c r="V2193" s="142">
        <f>+IF(M2193&lt;&gt;0,($L2193*(Lister!$F$11+Lister!$F$10*$K2193/1000)+($J2193-$L2193)*Lister!$F$9)*1.05/$M2193/60,0)</f>
        <v>0</v>
      </c>
      <c r="W2193" s="142"/>
      <c r="X2193" s="158">
        <f t="shared" si="406"/>
        <v>0</v>
      </c>
      <c r="Y2193" s="121" t="e">
        <f t="shared" si="404"/>
        <v>#DIV/0!</v>
      </c>
      <c r="Z2193" s="121" t="e">
        <f t="shared" si="405"/>
        <v>#DIV/0!</v>
      </c>
    </row>
    <row r="2194" spans="6:26" x14ac:dyDescent="0.25">
      <c r="F2194" s="57"/>
      <c r="H2194" s="71"/>
      <c r="I2194" s="70"/>
      <c r="N2194" s="64">
        <f t="shared" si="407"/>
        <v>0</v>
      </c>
      <c r="O2194" s="64">
        <f>+J2194/R2194/3600*Lister!$A$3</f>
        <v>0</v>
      </c>
      <c r="P2194" s="65">
        <f t="shared" si="408"/>
        <v>0</v>
      </c>
      <c r="Q2194" s="65" t="e">
        <f t="shared" si="409"/>
        <v>#DIV/0!</v>
      </c>
      <c r="R2194" s="83">
        <f t="shared" si="410"/>
        <v>4.1666666666666664E-2</v>
      </c>
      <c r="S2194" s="64">
        <f t="shared" si="411"/>
        <v>1</v>
      </c>
      <c r="T2194" s="64">
        <f t="shared" si="412"/>
        <v>1</v>
      </c>
      <c r="U2194" s="149"/>
      <c r="V2194" s="142">
        <f>+IF(M2194&lt;&gt;0,($L2194*(Lister!$F$11+Lister!$F$10*$K2194/1000)+($J2194-$L2194)*Lister!$F$9)*1.05/$M2194/60,0)</f>
        <v>0</v>
      </c>
      <c r="W2194" s="142"/>
      <c r="X2194" s="158">
        <f t="shared" si="406"/>
        <v>0</v>
      </c>
      <c r="Y2194" s="121" t="e">
        <f t="shared" si="404"/>
        <v>#DIV/0!</v>
      </c>
      <c r="Z2194" s="121" t="e">
        <f t="shared" si="405"/>
        <v>#DIV/0!</v>
      </c>
    </row>
    <row r="2195" spans="6:26" x14ac:dyDescent="0.25">
      <c r="F2195" s="57"/>
      <c r="H2195" s="71"/>
      <c r="I2195" s="70"/>
      <c r="N2195" s="64">
        <f t="shared" si="407"/>
        <v>0</v>
      </c>
      <c r="O2195" s="64">
        <f>+J2195/R2195/3600*Lister!$A$3</f>
        <v>0</v>
      </c>
      <c r="P2195" s="65">
        <f t="shared" si="408"/>
        <v>0</v>
      </c>
      <c r="Q2195" s="65" t="e">
        <f t="shared" si="409"/>
        <v>#DIV/0!</v>
      </c>
      <c r="R2195" s="83">
        <f t="shared" si="410"/>
        <v>4.1666666666666664E-2</v>
      </c>
      <c r="S2195" s="64">
        <f t="shared" si="411"/>
        <v>1</v>
      </c>
      <c r="T2195" s="64">
        <f t="shared" si="412"/>
        <v>1</v>
      </c>
      <c r="U2195" s="149"/>
      <c r="V2195" s="142">
        <f>+IF(M2195&lt;&gt;0,($L2195*(Lister!$F$11+Lister!$F$10*$K2195/1000)+($J2195-$L2195)*Lister!$F$9)*1.05/$M2195/60,0)</f>
        <v>0</v>
      </c>
      <c r="W2195" s="142"/>
      <c r="X2195" s="158">
        <f t="shared" si="406"/>
        <v>0</v>
      </c>
      <c r="Y2195" s="121" t="e">
        <f t="shared" si="404"/>
        <v>#DIV/0!</v>
      </c>
      <c r="Z2195" s="121" t="e">
        <f t="shared" si="405"/>
        <v>#DIV/0!</v>
      </c>
    </row>
    <row r="2196" spans="6:26" x14ac:dyDescent="0.25">
      <c r="F2196" s="57"/>
      <c r="H2196" s="71"/>
      <c r="I2196" s="70"/>
      <c r="N2196" s="64">
        <f t="shared" si="407"/>
        <v>0</v>
      </c>
      <c r="O2196" s="64">
        <f>+J2196/R2196/3600*Lister!$A$3</f>
        <v>0</v>
      </c>
      <c r="P2196" s="65">
        <f t="shared" si="408"/>
        <v>0</v>
      </c>
      <c r="Q2196" s="65" t="e">
        <f t="shared" si="409"/>
        <v>#DIV/0!</v>
      </c>
      <c r="R2196" s="83">
        <f t="shared" si="410"/>
        <v>4.1666666666666664E-2</v>
      </c>
      <c r="S2196" s="64">
        <f t="shared" si="411"/>
        <v>1</v>
      </c>
      <c r="T2196" s="64">
        <f t="shared" si="412"/>
        <v>1</v>
      </c>
      <c r="U2196" s="149"/>
      <c r="V2196" s="142">
        <f>+IF(M2196&lt;&gt;0,($L2196*(Lister!$F$11+Lister!$F$10*$K2196/1000)+($J2196-$L2196)*Lister!$F$9)*1.05/$M2196/60,0)</f>
        <v>0</v>
      </c>
      <c r="W2196" s="142"/>
      <c r="X2196" s="158">
        <f t="shared" si="406"/>
        <v>0</v>
      </c>
      <c r="Y2196" s="121" t="e">
        <f t="shared" si="404"/>
        <v>#DIV/0!</v>
      </c>
      <c r="Z2196" s="121" t="e">
        <f t="shared" si="405"/>
        <v>#DIV/0!</v>
      </c>
    </row>
    <row r="2197" spans="6:26" x14ac:dyDescent="0.25">
      <c r="F2197" s="57"/>
      <c r="H2197" s="71"/>
      <c r="I2197" s="70"/>
      <c r="N2197" s="64">
        <f t="shared" si="407"/>
        <v>0</v>
      </c>
      <c r="O2197" s="64">
        <f>+J2197/R2197/3600*Lister!$A$3</f>
        <v>0</v>
      </c>
      <c r="P2197" s="65">
        <f t="shared" si="408"/>
        <v>0</v>
      </c>
      <c r="Q2197" s="65" t="e">
        <f t="shared" si="409"/>
        <v>#DIV/0!</v>
      </c>
      <c r="R2197" s="83">
        <f t="shared" si="410"/>
        <v>4.1666666666666664E-2</v>
      </c>
      <c r="S2197" s="64">
        <f t="shared" si="411"/>
        <v>1</v>
      </c>
      <c r="T2197" s="64">
        <f t="shared" si="412"/>
        <v>1</v>
      </c>
      <c r="U2197" s="149"/>
      <c r="V2197" s="142">
        <f>+IF(M2197&lt;&gt;0,($L2197*(Lister!$F$11+Lister!$F$10*$K2197/1000)+($J2197-$L2197)*Lister!$F$9)*1.05/$M2197/60,0)</f>
        <v>0</v>
      </c>
      <c r="W2197" s="142"/>
      <c r="X2197" s="158">
        <f t="shared" si="406"/>
        <v>0</v>
      </c>
      <c r="Y2197" s="121" t="e">
        <f t="shared" si="404"/>
        <v>#DIV/0!</v>
      </c>
      <c r="Z2197" s="121" t="e">
        <f t="shared" si="405"/>
        <v>#DIV/0!</v>
      </c>
    </row>
    <row r="2198" spans="6:26" x14ac:dyDescent="0.25">
      <c r="F2198" s="57"/>
      <c r="H2198" s="71"/>
      <c r="I2198" s="70"/>
      <c r="N2198" s="64">
        <f t="shared" si="407"/>
        <v>0</v>
      </c>
      <c r="O2198" s="64">
        <f>+J2198/R2198/3600*Lister!$A$3</f>
        <v>0</v>
      </c>
      <c r="P2198" s="65">
        <f t="shared" si="408"/>
        <v>0</v>
      </c>
      <c r="Q2198" s="65" t="e">
        <f t="shared" si="409"/>
        <v>#DIV/0!</v>
      </c>
      <c r="R2198" s="83">
        <f t="shared" si="410"/>
        <v>4.1666666666666664E-2</v>
      </c>
      <c r="S2198" s="64">
        <f t="shared" si="411"/>
        <v>1</v>
      </c>
      <c r="T2198" s="64">
        <f t="shared" si="412"/>
        <v>1</v>
      </c>
      <c r="U2198" s="149"/>
      <c r="V2198" s="142">
        <f>+IF(M2198&lt;&gt;0,($L2198*(Lister!$F$11+Lister!$F$10*$K2198/1000)+($J2198-$L2198)*Lister!$F$9)*1.05/$M2198/60,0)</f>
        <v>0</v>
      </c>
      <c r="W2198" s="142"/>
      <c r="X2198" s="158">
        <f t="shared" si="406"/>
        <v>0</v>
      </c>
      <c r="Y2198" s="121" t="e">
        <f t="shared" si="404"/>
        <v>#DIV/0!</v>
      </c>
      <c r="Z2198" s="121" t="e">
        <f t="shared" si="405"/>
        <v>#DIV/0!</v>
      </c>
    </row>
    <row r="2199" spans="6:26" x14ac:dyDescent="0.25">
      <c r="F2199" s="57"/>
      <c r="H2199" s="71"/>
      <c r="I2199" s="70"/>
      <c r="N2199" s="64">
        <f t="shared" si="407"/>
        <v>0</v>
      </c>
      <c r="O2199" s="64">
        <f>+J2199/R2199/3600*Lister!$A$3</f>
        <v>0</v>
      </c>
      <c r="P2199" s="65">
        <f t="shared" si="408"/>
        <v>0</v>
      </c>
      <c r="Q2199" s="65" t="e">
        <f t="shared" si="409"/>
        <v>#DIV/0!</v>
      </c>
      <c r="R2199" s="83">
        <f t="shared" si="410"/>
        <v>4.1666666666666664E-2</v>
      </c>
      <c r="S2199" s="64">
        <f t="shared" si="411"/>
        <v>1</v>
      </c>
      <c r="T2199" s="64">
        <f t="shared" si="412"/>
        <v>1</v>
      </c>
      <c r="U2199" s="149"/>
      <c r="V2199" s="142">
        <f>+IF(M2199&lt;&gt;0,($L2199*(Lister!$F$11+Lister!$F$10*$K2199/1000)+($J2199-$L2199)*Lister!$F$9)*1.05/$M2199/60,0)</f>
        <v>0</v>
      </c>
      <c r="W2199" s="142"/>
      <c r="X2199" s="158">
        <f t="shared" si="406"/>
        <v>0</v>
      </c>
      <c r="Y2199" s="121" t="e">
        <f t="shared" si="404"/>
        <v>#DIV/0!</v>
      </c>
      <c r="Z2199" s="121" t="e">
        <f t="shared" si="405"/>
        <v>#DIV/0!</v>
      </c>
    </row>
    <row r="2200" spans="6:26" x14ac:dyDescent="0.25">
      <c r="F2200" s="57"/>
      <c r="H2200" s="71"/>
      <c r="I2200" s="70"/>
      <c r="N2200" s="64">
        <f t="shared" si="407"/>
        <v>0</v>
      </c>
      <c r="O2200" s="64">
        <f>+J2200/R2200/3600*Lister!$A$3</f>
        <v>0</v>
      </c>
      <c r="P2200" s="65">
        <f t="shared" si="408"/>
        <v>0</v>
      </c>
      <c r="Q2200" s="65" t="e">
        <f t="shared" si="409"/>
        <v>#DIV/0!</v>
      </c>
      <c r="R2200" s="83">
        <f t="shared" si="410"/>
        <v>4.1666666666666664E-2</v>
      </c>
      <c r="S2200" s="64">
        <f t="shared" si="411"/>
        <v>1</v>
      </c>
      <c r="T2200" s="64">
        <f t="shared" si="412"/>
        <v>1</v>
      </c>
      <c r="U2200" s="149"/>
      <c r="V2200" s="142">
        <f>+IF(M2200&lt;&gt;0,($L2200*(Lister!$F$11+Lister!$F$10*$K2200/1000)+($J2200-$L2200)*Lister!$F$9)*1.05/$M2200/60,0)</f>
        <v>0</v>
      </c>
      <c r="W2200" s="142"/>
      <c r="X2200" s="158">
        <f t="shared" si="406"/>
        <v>0</v>
      </c>
      <c r="Y2200" s="121" t="e">
        <f t="shared" si="404"/>
        <v>#DIV/0!</v>
      </c>
      <c r="Z2200" s="121" t="e">
        <f t="shared" si="405"/>
        <v>#DIV/0!</v>
      </c>
    </row>
    <row r="2201" spans="6:26" x14ac:dyDescent="0.25">
      <c r="F2201" s="57"/>
      <c r="H2201" s="71"/>
      <c r="I2201" s="70"/>
      <c r="N2201" s="64">
        <f t="shared" si="407"/>
        <v>0</v>
      </c>
      <c r="O2201" s="64">
        <f>+J2201/R2201/3600*Lister!$A$3</f>
        <v>0</v>
      </c>
      <c r="P2201" s="65">
        <f t="shared" si="408"/>
        <v>0</v>
      </c>
      <c r="Q2201" s="65" t="e">
        <f t="shared" si="409"/>
        <v>#DIV/0!</v>
      </c>
      <c r="R2201" s="83">
        <f t="shared" si="410"/>
        <v>4.1666666666666664E-2</v>
      </c>
      <c r="S2201" s="64">
        <f t="shared" si="411"/>
        <v>1</v>
      </c>
      <c r="T2201" s="64">
        <f t="shared" si="412"/>
        <v>1</v>
      </c>
      <c r="U2201" s="149"/>
      <c r="V2201" s="142">
        <f>+IF(M2201&lt;&gt;0,($L2201*(Lister!$F$11+Lister!$F$10*$K2201/1000)+($J2201-$L2201)*Lister!$F$9)*1.05/$M2201/60,0)</f>
        <v>0</v>
      </c>
      <c r="W2201" s="142"/>
      <c r="X2201" s="158">
        <f t="shared" si="406"/>
        <v>0</v>
      </c>
      <c r="Y2201" s="121" t="e">
        <f t="shared" si="404"/>
        <v>#DIV/0!</v>
      </c>
      <c r="Z2201" s="121" t="e">
        <f t="shared" si="405"/>
        <v>#DIV/0!</v>
      </c>
    </row>
    <row r="2202" spans="6:26" x14ac:dyDescent="0.25">
      <c r="F2202" s="57"/>
      <c r="H2202" s="71"/>
      <c r="I2202" s="70"/>
      <c r="N2202" s="64">
        <f t="shared" si="407"/>
        <v>0</v>
      </c>
      <c r="O2202" s="64">
        <f>+J2202/R2202/3600*Lister!$A$3</f>
        <v>0</v>
      </c>
      <c r="P2202" s="65">
        <f t="shared" si="408"/>
        <v>0</v>
      </c>
      <c r="Q2202" s="65" t="e">
        <f t="shared" si="409"/>
        <v>#DIV/0!</v>
      </c>
      <c r="R2202" s="83">
        <f t="shared" si="410"/>
        <v>4.1666666666666664E-2</v>
      </c>
      <c r="S2202" s="64">
        <f t="shared" si="411"/>
        <v>1</v>
      </c>
      <c r="T2202" s="64">
        <f t="shared" si="412"/>
        <v>1</v>
      </c>
      <c r="U2202" s="149"/>
      <c r="V2202" s="142">
        <f>+IF(M2202&lt;&gt;0,($L2202*(Lister!$F$11+Lister!$F$10*$K2202/1000)+($J2202-$L2202)*Lister!$F$9)*1.05/$M2202/60,0)</f>
        <v>0</v>
      </c>
      <c r="W2202" s="142"/>
      <c r="X2202" s="158">
        <f t="shared" si="406"/>
        <v>0</v>
      </c>
      <c r="Y2202" s="121" t="e">
        <f t="shared" si="404"/>
        <v>#DIV/0!</v>
      </c>
      <c r="Z2202" s="121" t="e">
        <f t="shared" si="405"/>
        <v>#DIV/0!</v>
      </c>
    </row>
    <row r="2203" spans="6:26" x14ac:dyDescent="0.25">
      <c r="F2203" s="57"/>
      <c r="H2203" s="71"/>
      <c r="I2203" s="70"/>
      <c r="N2203" s="64">
        <f t="shared" si="407"/>
        <v>0</v>
      </c>
      <c r="O2203" s="64">
        <f>+J2203/R2203/3600*Lister!$A$3</f>
        <v>0</v>
      </c>
      <c r="P2203" s="65">
        <f t="shared" si="408"/>
        <v>0</v>
      </c>
      <c r="Q2203" s="65" t="e">
        <f t="shared" si="409"/>
        <v>#DIV/0!</v>
      </c>
      <c r="R2203" s="83">
        <f t="shared" si="410"/>
        <v>4.1666666666666664E-2</v>
      </c>
      <c r="S2203" s="64">
        <f t="shared" si="411"/>
        <v>1</v>
      </c>
      <c r="T2203" s="64">
        <f t="shared" si="412"/>
        <v>1</v>
      </c>
      <c r="U2203" s="149"/>
      <c r="V2203" s="142">
        <f>+IF(M2203&lt;&gt;0,($L2203*(Lister!$F$11+Lister!$F$10*$K2203/1000)+($J2203-$L2203)*Lister!$F$9)*1.05/$M2203/60,0)</f>
        <v>0</v>
      </c>
      <c r="W2203" s="142"/>
      <c r="X2203" s="158">
        <f t="shared" si="406"/>
        <v>0</v>
      </c>
      <c r="Y2203" s="121" t="e">
        <f t="shared" si="404"/>
        <v>#DIV/0!</v>
      </c>
      <c r="Z2203" s="121" t="e">
        <f t="shared" si="405"/>
        <v>#DIV/0!</v>
      </c>
    </row>
    <row r="2204" spans="6:26" x14ac:dyDescent="0.25">
      <c r="F2204" s="57"/>
      <c r="H2204" s="71"/>
      <c r="I2204" s="70"/>
      <c r="N2204" s="64">
        <f t="shared" si="407"/>
        <v>0</v>
      </c>
      <c r="O2204" s="64">
        <f>+J2204/R2204/3600*Lister!$A$3</f>
        <v>0</v>
      </c>
      <c r="P2204" s="65">
        <f t="shared" si="408"/>
        <v>0</v>
      </c>
      <c r="Q2204" s="65" t="e">
        <f t="shared" si="409"/>
        <v>#DIV/0!</v>
      </c>
      <c r="R2204" s="83">
        <f t="shared" si="410"/>
        <v>4.1666666666666664E-2</v>
      </c>
      <c r="S2204" s="64">
        <f t="shared" si="411"/>
        <v>1</v>
      </c>
      <c r="T2204" s="64">
        <f t="shared" si="412"/>
        <v>1</v>
      </c>
      <c r="U2204" s="149"/>
      <c r="V2204" s="142">
        <f>+IF(M2204&lt;&gt;0,($L2204*(Lister!$F$11+Lister!$F$10*$K2204/1000)+($J2204-$L2204)*Lister!$F$9)*1.05/$M2204/60,0)</f>
        <v>0</v>
      </c>
      <c r="W2204" s="142"/>
      <c r="X2204" s="158">
        <f t="shared" si="406"/>
        <v>0</v>
      </c>
      <c r="Y2204" s="121" t="e">
        <f t="shared" si="404"/>
        <v>#DIV/0!</v>
      </c>
      <c r="Z2204" s="121" t="e">
        <f t="shared" si="405"/>
        <v>#DIV/0!</v>
      </c>
    </row>
    <row r="2205" spans="6:26" x14ac:dyDescent="0.25">
      <c r="F2205" s="57"/>
      <c r="H2205" s="71"/>
      <c r="I2205" s="70"/>
      <c r="N2205" s="64">
        <f t="shared" si="407"/>
        <v>0</v>
      </c>
      <c r="O2205" s="64">
        <f>+J2205/R2205/3600*Lister!$A$3</f>
        <v>0</v>
      </c>
      <c r="P2205" s="65">
        <f t="shared" si="408"/>
        <v>0</v>
      </c>
      <c r="Q2205" s="65" t="e">
        <f t="shared" si="409"/>
        <v>#DIV/0!</v>
      </c>
      <c r="R2205" s="83">
        <f t="shared" si="410"/>
        <v>4.1666666666666664E-2</v>
      </c>
      <c r="S2205" s="64">
        <f t="shared" si="411"/>
        <v>1</v>
      </c>
      <c r="T2205" s="64">
        <f t="shared" si="412"/>
        <v>1</v>
      </c>
      <c r="U2205" s="149"/>
      <c r="V2205" s="142">
        <f>+IF(M2205&lt;&gt;0,($L2205*(Lister!$F$11+Lister!$F$10*$K2205/1000)+($J2205-$L2205)*Lister!$F$9)*1.05/$M2205/60,0)</f>
        <v>0</v>
      </c>
      <c r="W2205" s="142"/>
      <c r="X2205" s="158">
        <f t="shared" si="406"/>
        <v>0</v>
      </c>
      <c r="Y2205" s="121" t="e">
        <f t="shared" si="404"/>
        <v>#DIV/0!</v>
      </c>
      <c r="Z2205" s="121" t="e">
        <f t="shared" si="405"/>
        <v>#DIV/0!</v>
      </c>
    </row>
    <row r="2206" spans="6:26" x14ac:dyDescent="0.25">
      <c r="F2206" s="57"/>
      <c r="H2206" s="71"/>
      <c r="I2206" s="70"/>
      <c r="N2206" s="64">
        <f t="shared" si="407"/>
        <v>0</v>
      </c>
      <c r="O2206" s="64">
        <f>+J2206/R2206/3600*Lister!$A$3</f>
        <v>0</v>
      </c>
      <c r="P2206" s="65">
        <f t="shared" si="408"/>
        <v>0</v>
      </c>
      <c r="Q2206" s="65" t="e">
        <f t="shared" si="409"/>
        <v>#DIV/0!</v>
      </c>
      <c r="R2206" s="83">
        <f t="shared" si="410"/>
        <v>4.1666666666666664E-2</v>
      </c>
      <c r="S2206" s="64">
        <f t="shared" si="411"/>
        <v>1</v>
      </c>
      <c r="T2206" s="64">
        <f t="shared" si="412"/>
        <v>1</v>
      </c>
      <c r="U2206" s="149"/>
      <c r="V2206" s="142">
        <f>+IF(M2206&lt;&gt;0,($L2206*(Lister!$F$11+Lister!$F$10*$K2206/1000)+($J2206-$L2206)*Lister!$F$9)*1.05/$M2206/60,0)</f>
        <v>0</v>
      </c>
      <c r="W2206" s="142"/>
      <c r="X2206" s="158">
        <f t="shared" si="406"/>
        <v>0</v>
      </c>
      <c r="Y2206" s="121" t="e">
        <f t="shared" si="404"/>
        <v>#DIV/0!</v>
      </c>
      <c r="Z2206" s="121" t="e">
        <f t="shared" si="405"/>
        <v>#DIV/0!</v>
      </c>
    </row>
    <row r="2207" spans="6:26" x14ac:dyDescent="0.25">
      <c r="F2207" s="57"/>
      <c r="H2207" s="71"/>
      <c r="I2207" s="70"/>
      <c r="N2207" s="64">
        <f t="shared" si="407"/>
        <v>0</v>
      </c>
      <c r="O2207" s="64">
        <f>+J2207/R2207/3600*Lister!$A$3</f>
        <v>0</v>
      </c>
      <c r="P2207" s="65">
        <f t="shared" si="408"/>
        <v>0</v>
      </c>
      <c r="Q2207" s="65" t="e">
        <f t="shared" si="409"/>
        <v>#DIV/0!</v>
      </c>
      <c r="R2207" s="83">
        <f t="shared" si="410"/>
        <v>4.1666666666666664E-2</v>
      </c>
      <c r="S2207" s="64">
        <f t="shared" si="411"/>
        <v>1</v>
      </c>
      <c r="T2207" s="64">
        <f t="shared" si="412"/>
        <v>1</v>
      </c>
      <c r="U2207" s="149"/>
      <c r="V2207" s="142">
        <f>+IF(M2207&lt;&gt;0,($L2207*(Lister!$F$11+Lister!$F$10*$K2207/1000)+($J2207-$L2207)*Lister!$F$9)*1.05/$M2207/60,0)</f>
        <v>0</v>
      </c>
      <c r="W2207" s="142"/>
      <c r="X2207" s="158">
        <f t="shared" si="406"/>
        <v>0</v>
      </c>
      <c r="Y2207" s="121" t="e">
        <f t="shared" si="404"/>
        <v>#DIV/0!</v>
      </c>
      <c r="Z2207" s="121" t="e">
        <f t="shared" si="405"/>
        <v>#DIV/0!</v>
      </c>
    </row>
    <row r="2208" spans="6:26" x14ac:dyDescent="0.25">
      <c r="F2208" s="57"/>
      <c r="H2208" s="71"/>
      <c r="I2208" s="70"/>
      <c r="N2208" s="64">
        <f t="shared" si="407"/>
        <v>0</v>
      </c>
      <c r="O2208" s="64">
        <f>+J2208/R2208/3600*Lister!$A$3</f>
        <v>0</v>
      </c>
      <c r="P2208" s="65">
        <f t="shared" si="408"/>
        <v>0</v>
      </c>
      <c r="Q2208" s="65" t="e">
        <f t="shared" si="409"/>
        <v>#DIV/0!</v>
      </c>
      <c r="R2208" s="83">
        <f t="shared" si="410"/>
        <v>4.1666666666666664E-2</v>
      </c>
      <c r="S2208" s="64">
        <f t="shared" si="411"/>
        <v>1</v>
      </c>
      <c r="T2208" s="64">
        <f t="shared" si="412"/>
        <v>1</v>
      </c>
      <c r="U2208" s="149"/>
      <c r="V2208" s="142">
        <f>+IF(M2208&lt;&gt;0,($L2208*(Lister!$F$11+Lister!$F$10*$K2208/1000)+($J2208-$L2208)*Lister!$F$9)*1.05/$M2208/60,0)</f>
        <v>0</v>
      </c>
      <c r="W2208" s="142"/>
      <c r="X2208" s="158">
        <f t="shared" si="406"/>
        <v>0</v>
      </c>
      <c r="Y2208" s="121" t="e">
        <f t="shared" si="404"/>
        <v>#DIV/0!</v>
      </c>
      <c r="Z2208" s="121" t="e">
        <f t="shared" si="405"/>
        <v>#DIV/0!</v>
      </c>
    </row>
    <row r="2209" spans="6:26" x14ac:dyDescent="0.25">
      <c r="F2209" s="57"/>
      <c r="H2209" s="71"/>
      <c r="I2209" s="70"/>
      <c r="N2209" s="64">
        <f t="shared" si="407"/>
        <v>0</v>
      </c>
      <c r="O2209" s="64">
        <f>+J2209/R2209/3600*Lister!$A$3</f>
        <v>0</v>
      </c>
      <c r="P2209" s="65">
        <f t="shared" si="408"/>
        <v>0</v>
      </c>
      <c r="Q2209" s="65" t="e">
        <f t="shared" si="409"/>
        <v>#DIV/0!</v>
      </c>
      <c r="R2209" s="83">
        <f t="shared" si="410"/>
        <v>4.1666666666666664E-2</v>
      </c>
      <c r="S2209" s="64">
        <f t="shared" si="411"/>
        <v>1</v>
      </c>
      <c r="T2209" s="64">
        <f t="shared" si="412"/>
        <v>1</v>
      </c>
      <c r="U2209" s="149"/>
      <c r="V2209" s="142">
        <f>+IF(M2209&lt;&gt;0,($L2209*(Lister!$F$11+Lister!$F$10*$K2209/1000)+($J2209-$L2209)*Lister!$F$9)*1.05/$M2209/60,0)</f>
        <v>0</v>
      </c>
      <c r="W2209" s="142"/>
      <c r="X2209" s="158">
        <f t="shared" si="406"/>
        <v>0</v>
      </c>
      <c r="Y2209" s="121" t="e">
        <f t="shared" si="404"/>
        <v>#DIV/0!</v>
      </c>
      <c r="Z2209" s="121" t="e">
        <f t="shared" si="405"/>
        <v>#DIV/0!</v>
      </c>
    </row>
    <row r="2210" spans="6:26" x14ac:dyDescent="0.25">
      <c r="F2210" s="57"/>
      <c r="H2210" s="71"/>
      <c r="I2210" s="70"/>
      <c r="N2210" s="64">
        <f t="shared" si="407"/>
        <v>0</v>
      </c>
      <c r="O2210" s="64">
        <f>+J2210/R2210/3600*Lister!$A$3</f>
        <v>0</v>
      </c>
      <c r="P2210" s="65">
        <f t="shared" si="408"/>
        <v>0</v>
      </c>
      <c r="Q2210" s="65" t="e">
        <f t="shared" si="409"/>
        <v>#DIV/0!</v>
      </c>
      <c r="R2210" s="83">
        <f t="shared" si="410"/>
        <v>4.1666666666666664E-2</v>
      </c>
      <c r="S2210" s="64">
        <f t="shared" si="411"/>
        <v>1</v>
      </c>
      <c r="T2210" s="64">
        <f t="shared" si="412"/>
        <v>1</v>
      </c>
      <c r="U2210" s="149"/>
      <c r="V2210" s="142">
        <f>+IF(M2210&lt;&gt;0,($L2210*(Lister!$F$11+Lister!$F$10*$K2210/1000)+($J2210-$L2210)*Lister!$F$9)*1.05/$M2210/60,0)</f>
        <v>0</v>
      </c>
      <c r="W2210" s="142"/>
      <c r="X2210" s="158">
        <f t="shared" si="406"/>
        <v>0</v>
      </c>
      <c r="Y2210" s="121" t="e">
        <f t="shared" si="404"/>
        <v>#DIV/0!</v>
      </c>
      <c r="Z2210" s="121" t="e">
        <f t="shared" si="405"/>
        <v>#DIV/0!</v>
      </c>
    </row>
    <row r="2211" spans="6:26" x14ac:dyDescent="0.25">
      <c r="F2211" s="57"/>
      <c r="H2211" s="71"/>
      <c r="I2211" s="70"/>
      <c r="N2211" s="64">
        <f t="shared" si="407"/>
        <v>0</v>
      </c>
      <c r="O2211" s="64">
        <f>+J2211/R2211/3600*Lister!$A$3</f>
        <v>0</v>
      </c>
      <c r="P2211" s="65">
        <f t="shared" si="408"/>
        <v>0</v>
      </c>
      <c r="Q2211" s="65" t="e">
        <f t="shared" si="409"/>
        <v>#DIV/0!</v>
      </c>
      <c r="R2211" s="83">
        <f t="shared" si="410"/>
        <v>4.1666666666666664E-2</v>
      </c>
      <c r="S2211" s="64">
        <f t="shared" si="411"/>
        <v>1</v>
      </c>
      <c r="T2211" s="64">
        <f t="shared" si="412"/>
        <v>1</v>
      </c>
      <c r="U2211" s="149"/>
      <c r="V2211" s="142">
        <f>+IF(M2211&lt;&gt;0,($L2211*(Lister!$F$11+Lister!$F$10*$K2211/1000)+($J2211-$L2211)*Lister!$F$9)*1.05/$M2211/60,0)</f>
        <v>0</v>
      </c>
      <c r="W2211" s="142"/>
      <c r="X2211" s="158">
        <f t="shared" si="406"/>
        <v>0</v>
      </c>
      <c r="Y2211" s="121" t="e">
        <f t="shared" si="404"/>
        <v>#DIV/0!</v>
      </c>
      <c r="Z2211" s="121" t="e">
        <f t="shared" si="405"/>
        <v>#DIV/0!</v>
      </c>
    </row>
    <row r="2212" spans="6:26" x14ac:dyDescent="0.25">
      <c r="F2212" s="57"/>
      <c r="H2212" s="71"/>
      <c r="I2212" s="70"/>
      <c r="N2212" s="64">
        <f t="shared" si="407"/>
        <v>0</v>
      </c>
      <c r="O2212" s="64">
        <f>+J2212/R2212/3600*Lister!$A$3</f>
        <v>0</v>
      </c>
      <c r="P2212" s="65">
        <f t="shared" si="408"/>
        <v>0</v>
      </c>
      <c r="Q2212" s="65" t="e">
        <f t="shared" si="409"/>
        <v>#DIV/0!</v>
      </c>
      <c r="R2212" s="83">
        <f t="shared" si="410"/>
        <v>4.1666666666666664E-2</v>
      </c>
      <c r="S2212" s="64">
        <f t="shared" si="411"/>
        <v>1</v>
      </c>
      <c r="T2212" s="64">
        <f t="shared" si="412"/>
        <v>1</v>
      </c>
      <c r="U2212" s="149"/>
      <c r="V2212" s="142">
        <f>+IF(M2212&lt;&gt;0,($L2212*(Lister!$F$11+Lister!$F$10*$K2212/1000)+($J2212-$L2212)*Lister!$F$9)*1.05/$M2212/60,0)</f>
        <v>0</v>
      </c>
      <c r="W2212" s="142"/>
      <c r="X2212" s="158">
        <f t="shared" si="406"/>
        <v>0</v>
      </c>
      <c r="Y2212" s="121" t="e">
        <f t="shared" si="404"/>
        <v>#DIV/0!</v>
      </c>
      <c r="Z2212" s="121" t="e">
        <f t="shared" si="405"/>
        <v>#DIV/0!</v>
      </c>
    </row>
    <row r="2213" spans="6:26" x14ac:dyDescent="0.25">
      <c r="F2213" s="57"/>
      <c r="H2213" s="71"/>
      <c r="I2213" s="70"/>
      <c r="N2213" s="64">
        <f t="shared" si="407"/>
        <v>0</v>
      </c>
      <c r="O2213" s="64">
        <f>+J2213/R2213/3600*Lister!$A$3</f>
        <v>0</v>
      </c>
      <c r="P2213" s="65">
        <f t="shared" si="408"/>
        <v>0</v>
      </c>
      <c r="Q2213" s="65" t="e">
        <f t="shared" si="409"/>
        <v>#DIV/0!</v>
      </c>
      <c r="R2213" s="83">
        <f t="shared" si="410"/>
        <v>4.1666666666666664E-2</v>
      </c>
      <c r="S2213" s="64">
        <f t="shared" si="411"/>
        <v>1</v>
      </c>
      <c r="T2213" s="64">
        <f t="shared" si="412"/>
        <v>1</v>
      </c>
      <c r="U2213" s="149"/>
      <c r="V2213" s="142">
        <f>+IF(M2213&lt;&gt;0,($L2213*(Lister!$F$11+Lister!$F$10*$K2213/1000)+($J2213-$L2213)*Lister!$F$9)*1.05/$M2213/60,0)</f>
        <v>0</v>
      </c>
      <c r="W2213" s="142"/>
      <c r="X2213" s="158">
        <f t="shared" si="406"/>
        <v>0</v>
      </c>
      <c r="Y2213" s="121" t="e">
        <f t="shared" si="404"/>
        <v>#DIV/0!</v>
      </c>
      <c r="Z2213" s="121" t="e">
        <f t="shared" si="405"/>
        <v>#DIV/0!</v>
      </c>
    </row>
    <row r="2214" spans="6:26" x14ac:dyDescent="0.25">
      <c r="F2214" s="57"/>
      <c r="H2214" s="71"/>
      <c r="I2214" s="70"/>
      <c r="N2214" s="64">
        <f t="shared" si="407"/>
        <v>0</v>
      </c>
      <c r="O2214" s="64">
        <f>+J2214/R2214/3600*Lister!$A$3</f>
        <v>0</v>
      </c>
      <c r="P2214" s="65">
        <f t="shared" si="408"/>
        <v>0</v>
      </c>
      <c r="Q2214" s="65" t="e">
        <f t="shared" si="409"/>
        <v>#DIV/0!</v>
      </c>
      <c r="R2214" s="83">
        <f t="shared" si="410"/>
        <v>4.1666666666666664E-2</v>
      </c>
      <c r="S2214" s="64">
        <f t="shared" si="411"/>
        <v>1</v>
      </c>
      <c r="T2214" s="64">
        <f t="shared" si="412"/>
        <v>1</v>
      </c>
      <c r="U2214" s="149"/>
      <c r="V2214" s="142">
        <f>+IF(M2214&lt;&gt;0,($L2214*(Lister!$F$11+Lister!$F$10*$K2214/1000)+($J2214-$L2214)*Lister!$F$9)*1.05/$M2214/60,0)</f>
        <v>0</v>
      </c>
      <c r="W2214" s="142"/>
      <c r="X2214" s="158">
        <f t="shared" si="406"/>
        <v>0</v>
      </c>
      <c r="Y2214" s="121" t="e">
        <f t="shared" si="404"/>
        <v>#DIV/0!</v>
      </c>
      <c r="Z2214" s="121" t="e">
        <f t="shared" si="405"/>
        <v>#DIV/0!</v>
      </c>
    </row>
    <row r="2215" spans="6:26" x14ac:dyDescent="0.25">
      <c r="F2215" s="57"/>
      <c r="H2215" s="71"/>
      <c r="I2215" s="70"/>
      <c r="N2215" s="64">
        <f t="shared" si="407"/>
        <v>0</v>
      </c>
      <c r="O2215" s="64">
        <f>+J2215/R2215/3600*Lister!$A$3</f>
        <v>0</v>
      </c>
      <c r="P2215" s="65">
        <f t="shared" si="408"/>
        <v>0</v>
      </c>
      <c r="Q2215" s="65" t="e">
        <f t="shared" si="409"/>
        <v>#DIV/0!</v>
      </c>
      <c r="R2215" s="83">
        <f t="shared" si="410"/>
        <v>4.1666666666666664E-2</v>
      </c>
      <c r="S2215" s="64">
        <f t="shared" si="411"/>
        <v>1</v>
      </c>
      <c r="T2215" s="64">
        <f t="shared" si="412"/>
        <v>1</v>
      </c>
      <c r="U2215" s="149"/>
      <c r="V2215" s="142">
        <f>+IF(M2215&lt;&gt;0,($L2215*(Lister!$F$11+Lister!$F$10*$K2215/1000)+($J2215-$L2215)*Lister!$F$9)*1.05/$M2215/60,0)</f>
        <v>0</v>
      </c>
      <c r="W2215" s="142"/>
      <c r="X2215" s="158">
        <f t="shared" si="406"/>
        <v>0</v>
      </c>
      <c r="Y2215" s="121" t="e">
        <f t="shared" si="404"/>
        <v>#DIV/0!</v>
      </c>
      <c r="Z2215" s="121" t="e">
        <f t="shared" si="405"/>
        <v>#DIV/0!</v>
      </c>
    </row>
    <row r="2216" spans="6:26" x14ac:dyDescent="0.25">
      <c r="F2216" s="57"/>
      <c r="H2216" s="71"/>
      <c r="I2216" s="70"/>
      <c r="N2216" s="64">
        <f t="shared" si="407"/>
        <v>0</v>
      </c>
      <c r="O2216" s="64">
        <f>+J2216/R2216/3600*Lister!$A$3</f>
        <v>0</v>
      </c>
      <c r="P2216" s="65">
        <f t="shared" si="408"/>
        <v>0</v>
      </c>
      <c r="Q2216" s="65" t="e">
        <f t="shared" si="409"/>
        <v>#DIV/0!</v>
      </c>
      <c r="R2216" s="83">
        <f t="shared" si="410"/>
        <v>4.1666666666666664E-2</v>
      </c>
      <c r="S2216" s="64">
        <f t="shared" si="411"/>
        <v>1</v>
      </c>
      <c r="T2216" s="64">
        <f t="shared" si="412"/>
        <v>1</v>
      </c>
      <c r="U2216" s="149"/>
      <c r="V2216" s="142">
        <f>+IF(M2216&lt;&gt;0,($L2216*(Lister!$F$11+Lister!$F$10*$K2216/1000)+($J2216-$L2216)*Lister!$F$9)*1.05/$M2216/60,0)</f>
        <v>0</v>
      </c>
      <c r="W2216" s="142"/>
      <c r="X2216" s="158">
        <f t="shared" si="406"/>
        <v>0</v>
      </c>
      <c r="Y2216" s="121" t="e">
        <f t="shared" si="404"/>
        <v>#DIV/0!</v>
      </c>
      <c r="Z2216" s="121" t="e">
        <f t="shared" si="405"/>
        <v>#DIV/0!</v>
      </c>
    </row>
    <row r="2217" spans="6:26" x14ac:dyDescent="0.25">
      <c r="F2217" s="57"/>
      <c r="H2217" s="71"/>
      <c r="I2217" s="70"/>
      <c r="N2217" s="64">
        <f t="shared" si="407"/>
        <v>0</v>
      </c>
      <c r="O2217" s="64">
        <f>+J2217/R2217/3600*Lister!$A$3</f>
        <v>0</v>
      </c>
      <c r="P2217" s="65">
        <f t="shared" si="408"/>
        <v>0</v>
      </c>
      <c r="Q2217" s="65" t="e">
        <f t="shared" si="409"/>
        <v>#DIV/0!</v>
      </c>
      <c r="R2217" s="83">
        <f t="shared" si="410"/>
        <v>4.1666666666666664E-2</v>
      </c>
      <c r="S2217" s="64">
        <f t="shared" si="411"/>
        <v>1</v>
      </c>
      <c r="T2217" s="64">
        <f t="shared" si="412"/>
        <v>1</v>
      </c>
      <c r="U2217" s="149"/>
      <c r="V2217" s="142">
        <f>+IF(M2217&lt;&gt;0,($L2217*(Lister!$F$11+Lister!$F$10*$K2217/1000)+($J2217-$L2217)*Lister!$F$9)*1.05/$M2217/60,0)</f>
        <v>0</v>
      </c>
      <c r="W2217" s="142"/>
      <c r="X2217" s="158">
        <f t="shared" si="406"/>
        <v>0</v>
      </c>
      <c r="Y2217" s="121" t="e">
        <f t="shared" si="404"/>
        <v>#DIV/0!</v>
      </c>
      <c r="Z2217" s="121" t="e">
        <f t="shared" si="405"/>
        <v>#DIV/0!</v>
      </c>
    </row>
    <row r="2218" spans="6:26" x14ac:dyDescent="0.25">
      <c r="F2218" s="57"/>
      <c r="H2218" s="71"/>
      <c r="I2218" s="70"/>
      <c r="N2218" s="64">
        <f t="shared" si="407"/>
        <v>0</v>
      </c>
      <c r="O2218" s="64">
        <f>+J2218/R2218/3600*Lister!$A$3</f>
        <v>0</v>
      </c>
      <c r="P2218" s="65">
        <f t="shared" si="408"/>
        <v>0</v>
      </c>
      <c r="Q2218" s="65" t="e">
        <f t="shared" si="409"/>
        <v>#DIV/0!</v>
      </c>
      <c r="R2218" s="83">
        <f t="shared" si="410"/>
        <v>4.1666666666666664E-2</v>
      </c>
      <c r="S2218" s="64">
        <f t="shared" si="411"/>
        <v>1</v>
      </c>
      <c r="T2218" s="64">
        <f t="shared" si="412"/>
        <v>1</v>
      </c>
      <c r="U2218" s="149"/>
      <c r="V2218" s="142">
        <f>+IF(M2218&lt;&gt;0,($L2218*(Lister!$F$11+Lister!$F$10*$K2218/1000)+($J2218-$L2218)*Lister!$F$9)*1.05/$M2218/60,0)</f>
        <v>0</v>
      </c>
      <c r="W2218" s="142"/>
      <c r="X2218" s="158">
        <f t="shared" si="406"/>
        <v>0</v>
      </c>
      <c r="Y2218" s="121" t="e">
        <f t="shared" si="404"/>
        <v>#DIV/0!</v>
      </c>
      <c r="Z2218" s="121" t="e">
        <f t="shared" si="405"/>
        <v>#DIV/0!</v>
      </c>
    </row>
    <row r="2219" spans="6:26" x14ac:dyDescent="0.25">
      <c r="F2219" s="57"/>
      <c r="N2219" s="64">
        <f t="shared" si="407"/>
        <v>0</v>
      </c>
      <c r="O2219" s="64">
        <f>+J2219/R2219/3600*Lister!$A$3</f>
        <v>0</v>
      </c>
      <c r="P2219" s="65">
        <f t="shared" si="408"/>
        <v>0</v>
      </c>
      <c r="Q2219" s="65" t="e">
        <f t="shared" si="409"/>
        <v>#DIV/0!</v>
      </c>
      <c r="R2219" s="83">
        <f t="shared" si="410"/>
        <v>4.1666666666666664E-2</v>
      </c>
      <c r="S2219" s="64">
        <f t="shared" si="411"/>
        <v>1</v>
      </c>
      <c r="T2219" s="64">
        <f t="shared" si="412"/>
        <v>1</v>
      </c>
      <c r="U2219" s="149"/>
      <c r="V2219" s="142">
        <f>+IF(M2219&lt;&gt;0,($L2219*(Lister!$F$11+Lister!$F$10*$K2219/1000)+($J2219-$L2219)*Lister!$F$9)*1.05/$M2219/60,0)</f>
        <v>0</v>
      </c>
      <c r="W2219" s="142"/>
      <c r="X2219" s="158">
        <f t="shared" si="406"/>
        <v>0</v>
      </c>
      <c r="Y2219" s="121" t="e">
        <f t="shared" si="404"/>
        <v>#DIV/0!</v>
      </c>
      <c r="Z2219" s="121" t="e">
        <f t="shared" si="405"/>
        <v>#DIV/0!</v>
      </c>
    </row>
    <row r="2220" spans="6:26" x14ac:dyDescent="0.25">
      <c r="F2220" s="57"/>
      <c r="N2220" s="64">
        <f t="shared" si="407"/>
        <v>0</v>
      </c>
      <c r="O2220" s="64">
        <f>+J2220/R2220/3600*Lister!$A$3</f>
        <v>0</v>
      </c>
      <c r="P2220" s="65">
        <f t="shared" si="408"/>
        <v>0</v>
      </c>
      <c r="Q2220" s="65" t="e">
        <f t="shared" si="409"/>
        <v>#DIV/0!</v>
      </c>
      <c r="R2220" s="83">
        <f t="shared" si="410"/>
        <v>4.1666666666666664E-2</v>
      </c>
      <c r="S2220" s="64">
        <f t="shared" si="411"/>
        <v>1</v>
      </c>
      <c r="T2220" s="64">
        <f t="shared" si="412"/>
        <v>1</v>
      </c>
      <c r="U2220" s="149"/>
      <c r="V2220" s="142">
        <f>+IF(M2220&lt;&gt;0,($L2220*(Lister!$F$11+Lister!$F$10*$K2220/1000)+($J2220-$L2220)*Lister!$F$9)*1.05/$M2220/60,0)</f>
        <v>0</v>
      </c>
      <c r="W2220" s="142"/>
      <c r="X2220" s="158">
        <f t="shared" si="406"/>
        <v>0</v>
      </c>
      <c r="Y2220" s="121" t="e">
        <f t="shared" si="404"/>
        <v>#DIV/0!</v>
      </c>
      <c r="Z2220" s="121" t="e">
        <f t="shared" si="405"/>
        <v>#DIV/0!</v>
      </c>
    </row>
    <row r="2221" spans="6:26" x14ac:dyDescent="0.25">
      <c r="F2221" s="57"/>
      <c r="N2221" s="64">
        <f t="shared" si="407"/>
        <v>0</v>
      </c>
      <c r="O2221" s="64">
        <f>+J2221/R2221/3600*Lister!$A$3</f>
        <v>0</v>
      </c>
      <c r="P2221" s="65">
        <f t="shared" si="408"/>
        <v>0</v>
      </c>
      <c r="Q2221" s="65" t="e">
        <f t="shared" si="409"/>
        <v>#DIV/0!</v>
      </c>
      <c r="R2221" s="83">
        <f t="shared" si="410"/>
        <v>4.1666666666666664E-2</v>
      </c>
      <c r="S2221" s="64">
        <f t="shared" si="411"/>
        <v>1</v>
      </c>
      <c r="T2221" s="64">
        <f t="shared" si="412"/>
        <v>1</v>
      </c>
      <c r="U2221" s="149"/>
      <c r="V2221" s="142">
        <f>+IF(M2221&lt;&gt;0,($L2221*(Lister!$F$11+Lister!$F$10*$K2221/1000)+($J2221-$L2221)*Lister!$F$9)*1.05/$M2221/60,0)</f>
        <v>0</v>
      </c>
      <c r="W2221" s="142"/>
      <c r="X2221" s="158">
        <f t="shared" si="406"/>
        <v>0</v>
      </c>
      <c r="Y2221" s="121" t="e">
        <f t="shared" si="404"/>
        <v>#DIV/0!</v>
      </c>
      <c r="Z2221" s="121" t="e">
        <f t="shared" si="405"/>
        <v>#DIV/0!</v>
      </c>
    </row>
    <row r="2222" spans="6:26" x14ac:dyDescent="0.25">
      <c r="F2222" s="57"/>
      <c r="N2222" s="64">
        <f t="shared" si="407"/>
        <v>0</v>
      </c>
      <c r="O2222" s="64">
        <f>+J2222/R2222/3600*Lister!$A$3</f>
        <v>0</v>
      </c>
      <c r="P2222" s="65">
        <f t="shared" si="408"/>
        <v>0</v>
      </c>
      <c r="Q2222" s="65" t="e">
        <f t="shared" si="409"/>
        <v>#DIV/0!</v>
      </c>
      <c r="R2222" s="83">
        <f t="shared" si="410"/>
        <v>4.1666666666666664E-2</v>
      </c>
      <c r="S2222" s="64">
        <f t="shared" si="411"/>
        <v>1</v>
      </c>
      <c r="T2222" s="64">
        <f t="shared" si="412"/>
        <v>1</v>
      </c>
      <c r="U2222" s="149"/>
      <c r="V2222" s="142">
        <f>+IF(M2222&lt;&gt;0,($L2222*(Lister!$F$11+Lister!$F$10*$K2222/1000)+($J2222-$L2222)*Lister!$F$9)*1.05/$M2222/60,0)</f>
        <v>0</v>
      </c>
      <c r="W2222" s="142"/>
      <c r="X2222" s="158">
        <f t="shared" si="406"/>
        <v>0</v>
      </c>
      <c r="Y2222" s="121" t="e">
        <f t="shared" si="404"/>
        <v>#DIV/0!</v>
      </c>
      <c r="Z2222" s="121" t="e">
        <f t="shared" si="405"/>
        <v>#DIV/0!</v>
      </c>
    </row>
    <row r="2223" spans="6:26" x14ac:dyDescent="0.25">
      <c r="F2223" s="57"/>
      <c r="N2223" s="64">
        <f t="shared" si="407"/>
        <v>0</v>
      </c>
      <c r="O2223" s="64">
        <f>+J2223/R2223/3600*Lister!$A$3</f>
        <v>0</v>
      </c>
      <c r="P2223" s="65">
        <f t="shared" si="408"/>
        <v>0</v>
      </c>
      <c r="Q2223" s="65" t="e">
        <f t="shared" si="409"/>
        <v>#DIV/0!</v>
      </c>
      <c r="R2223" s="83">
        <f t="shared" si="410"/>
        <v>4.1666666666666664E-2</v>
      </c>
      <c r="S2223" s="64">
        <f t="shared" si="411"/>
        <v>1</v>
      </c>
      <c r="T2223" s="64">
        <f t="shared" si="412"/>
        <v>1</v>
      </c>
      <c r="U2223" s="149"/>
      <c r="V2223" s="142">
        <f>+IF(M2223&lt;&gt;0,($L2223*(Lister!$F$11+Lister!$F$10*$K2223/1000)+($J2223-$L2223)*Lister!$F$9)*1.05/$M2223/60,0)</f>
        <v>0</v>
      </c>
      <c r="W2223" s="142"/>
      <c r="X2223" s="158">
        <f t="shared" si="406"/>
        <v>0</v>
      </c>
      <c r="Y2223" s="121" t="e">
        <f t="shared" si="404"/>
        <v>#DIV/0!</v>
      </c>
      <c r="Z2223" s="121" t="e">
        <f t="shared" si="405"/>
        <v>#DIV/0!</v>
      </c>
    </row>
    <row r="2224" spans="6:26" x14ac:dyDescent="0.25">
      <c r="F2224" s="57"/>
      <c r="N2224" s="64">
        <f t="shared" si="407"/>
        <v>0</v>
      </c>
      <c r="O2224" s="64">
        <f>+J2224/R2224/3600*Lister!$A$3</f>
        <v>0</v>
      </c>
      <c r="P2224" s="65">
        <f t="shared" si="408"/>
        <v>0</v>
      </c>
      <c r="Q2224" s="65" t="e">
        <f t="shared" si="409"/>
        <v>#DIV/0!</v>
      </c>
      <c r="R2224" s="83">
        <f t="shared" si="410"/>
        <v>4.1666666666666664E-2</v>
      </c>
      <c r="S2224" s="64">
        <f t="shared" si="411"/>
        <v>1</v>
      </c>
      <c r="T2224" s="64">
        <f t="shared" si="412"/>
        <v>1</v>
      </c>
      <c r="U2224" s="149"/>
      <c r="V2224" s="142">
        <f>+IF(M2224&lt;&gt;0,($L2224*(Lister!$F$11+Lister!$F$10*$K2224/1000)+($J2224-$L2224)*Lister!$F$9)*1.05/$M2224/60,0)</f>
        <v>0</v>
      </c>
      <c r="W2224" s="142"/>
      <c r="X2224" s="158">
        <f t="shared" si="406"/>
        <v>0</v>
      </c>
      <c r="Y2224" s="121" t="e">
        <f t="shared" si="404"/>
        <v>#DIV/0!</v>
      </c>
      <c r="Z2224" s="121" t="e">
        <f t="shared" si="405"/>
        <v>#DIV/0!</v>
      </c>
    </row>
    <row r="2225" spans="6:26" x14ac:dyDescent="0.25">
      <c r="F2225" s="57"/>
      <c r="N2225" s="64">
        <f t="shared" si="407"/>
        <v>0</v>
      </c>
      <c r="O2225" s="64">
        <f>+J2225/R2225/3600*Lister!$A$3</f>
        <v>0</v>
      </c>
      <c r="P2225" s="65">
        <f t="shared" si="408"/>
        <v>0</v>
      </c>
      <c r="Q2225" s="65" t="e">
        <f t="shared" si="409"/>
        <v>#DIV/0!</v>
      </c>
      <c r="R2225" s="83">
        <f t="shared" si="410"/>
        <v>4.1666666666666664E-2</v>
      </c>
      <c r="S2225" s="64">
        <f t="shared" si="411"/>
        <v>1</v>
      </c>
      <c r="T2225" s="64">
        <f t="shared" si="412"/>
        <v>1</v>
      </c>
      <c r="U2225" s="149"/>
      <c r="V2225" s="142">
        <f>+IF(M2225&lt;&gt;0,($L2225*(Lister!$F$11+Lister!$F$10*$K2225/1000)+($J2225-$L2225)*Lister!$F$9)*1.05/$M2225/60,0)</f>
        <v>0</v>
      </c>
      <c r="W2225" s="142"/>
      <c r="X2225" s="158">
        <f t="shared" si="406"/>
        <v>0</v>
      </c>
      <c r="Y2225" s="121" t="e">
        <f t="shared" si="404"/>
        <v>#DIV/0!</v>
      </c>
      <c r="Z2225" s="121" t="e">
        <f t="shared" si="405"/>
        <v>#DIV/0!</v>
      </c>
    </row>
    <row r="2226" spans="6:26" x14ac:dyDescent="0.25">
      <c r="F2226" s="57"/>
      <c r="N2226" s="64">
        <f t="shared" si="407"/>
        <v>0</v>
      </c>
      <c r="O2226" s="64">
        <f>+J2226/R2226/3600*Lister!$A$3</f>
        <v>0</v>
      </c>
      <c r="P2226" s="65">
        <f t="shared" si="408"/>
        <v>0</v>
      </c>
      <c r="Q2226" s="65" t="e">
        <f t="shared" si="409"/>
        <v>#DIV/0!</v>
      </c>
      <c r="R2226" s="83">
        <f t="shared" si="410"/>
        <v>4.1666666666666664E-2</v>
      </c>
      <c r="S2226" s="64">
        <f t="shared" si="411"/>
        <v>1</v>
      </c>
      <c r="T2226" s="64">
        <f t="shared" si="412"/>
        <v>1</v>
      </c>
      <c r="U2226" s="149"/>
      <c r="V2226" s="142">
        <f>+IF(M2226&lt;&gt;0,($L2226*(Lister!$F$11+Lister!$F$10*$K2226/1000)+($J2226-$L2226)*Lister!$F$9)*1.05/$M2226/60,0)</f>
        <v>0</v>
      </c>
      <c r="W2226" s="142"/>
      <c r="X2226" s="158">
        <f t="shared" si="406"/>
        <v>0</v>
      </c>
      <c r="Y2226" s="121" t="e">
        <f t="shared" si="404"/>
        <v>#DIV/0!</v>
      </c>
      <c r="Z2226" s="121" t="e">
        <f t="shared" si="405"/>
        <v>#DIV/0!</v>
      </c>
    </row>
    <row r="2227" spans="6:26" x14ac:dyDescent="0.25">
      <c r="F2227" s="57"/>
      <c r="N2227" s="64">
        <f t="shared" si="407"/>
        <v>0</v>
      </c>
      <c r="O2227" s="64">
        <f>+J2227/R2227/3600*Lister!$A$3</f>
        <v>0</v>
      </c>
      <c r="P2227" s="65">
        <f t="shared" si="408"/>
        <v>0</v>
      </c>
      <c r="Q2227" s="65" t="e">
        <f t="shared" si="409"/>
        <v>#DIV/0!</v>
      </c>
      <c r="R2227" s="83">
        <f t="shared" si="410"/>
        <v>4.1666666666666664E-2</v>
      </c>
      <c r="S2227" s="64">
        <f t="shared" si="411"/>
        <v>1</v>
      </c>
      <c r="T2227" s="64">
        <f t="shared" si="412"/>
        <v>1</v>
      </c>
      <c r="U2227" s="149"/>
      <c r="V2227" s="142">
        <f>+IF(M2227&lt;&gt;0,($L2227*(Lister!$F$11+Lister!$F$10*$K2227/1000)+($J2227-$L2227)*Lister!$F$9)*1.05/$M2227/60,0)</f>
        <v>0</v>
      </c>
      <c r="W2227" s="142"/>
      <c r="X2227" s="158">
        <f t="shared" si="406"/>
        <v>0</v>
      </c>
      <c r="Y2227" s="121" t="e">
        <f t="shared" si="404"/>
        <v>#DIV/0!</v>
      </c>
      <c r="Z2227" s="121" t="e">
        <f t="shared" si="405"/>
        <v>#DIV/0!</v>
      </c>
    </row>
    <row r="2228" spans="6:26" x14ac:dyDescent="0.25">
      <c r="F2228" s="57"/>
      <c r="N2228" s="64">
        <f t="shared" si="407"/>
        <v>0</v>
      </c>
      <c r="O2228" s="64">
        <f>+J2228/R2228/3600*Lister!$A$3</f>
        <v>0</v>
      </c>
      <c r="P2228" s="65">
        <f t="shared" si="408"/>
        <v>0</v>
      </c>
      <c r="Q2228" s="65" t="e">
        <f t="shared" si="409"/>
        <v>#DIV/0!</v>
      </c>
      <c r="R2228" s="83">
        <f t="shared" si="410"/>
        <v>4.1666666666666664E-2</v>
      </c>
      <c r="S2228" s="64">
        <f t="shared" si="411"/>
        <v>1</v>
      </c>
      <c r="T2228" s="64">
        <f t="shared" si="412"/>
        <v>1</v>
      </c>
      <c r="U2228" s="149"/>
      <c r="V2228" s="142">
        <f>+IF(M2228&lt;&gt;0,($L2228*(Lister!$F$11+Lister!$F$10*$K2228/1000)+($J2228-$L2228)*Lister!$F$9)*1.05/$M2228/60,0)</f>
        <v>0</v>
      </c>
      <c r="W2228" s="142"/>
      <c r="X2228" s="158">
        <f t="shared" si="406"/>
        <v>0</v>
      </c>
      <c r="Y2228" s="121" t="e">
        <f t="shared" si="404"/>
        <v>#DIV/0!</v>
      </c>
      <c r="Z2228" s="121" t="e">
        <f t="shared" si="405"/>
        <v>#DIV/0!</v>
      </c>
    </row>
    <row r="2229" spans="6:26" x14ac:dyDescent="0.25">
      <c r="F2229" s="57"/>
      <c r="N2229" s="64">
        <f t="shared" si="407"/>
        <v>0</v>
      </c>
      <c r="O2229" s="64">
        <f>+J2229/R2229/3600*Lister!$A$3</f>
        <v>0</v>
      </c>
      <c r="P2229" s="65">
        <f t="shared" si="408"/>
        <v>0</v>
      </c>
      <c r="Q2229" s="65" t="e">
        <f t="shared" si="409"/>
        <v>#DIV/0!</v>
      </c>
      <c r="R2229" s="83">
        <f t="shared" si="410"/>
        <v>4.1666666666666664E-2</v>
      </c>
      <c r="S2229" s="64">
        <f t="shared" si="411"/>
        <v>1</v>
      </c>
      <c r="T2229" s="64">
        <f t="shared" si="412"/>
        <v>1</v>
      </c>
      <c r="U2229" s="149"/>
      <c r="V2229" s="142">
        <f>+IF(M2229&lt;&gt;0,($L2229*(Lister!$F$11+Lister!$F$10*$K2229/1000)+($J2229-$L2229)*Lister!$F$9)*1.05/$M2229/60,0)</f>
        <v>0</v>
      </c>
      <c r="W2229" s="142"/>
      <c r="X2229" s="158">
        <f t="shared" si="406"/>
        <v>0</v>
      </c>
      <c r="Y2229" s="121" t="e">
        <f t="shared" si="404"/>
        <v>#DIV/0!</v>
      </c>
      <c r="Z2229" s="121" t="e">
        <f t="shared" si="405"/>
        <v>#DIV/0!</v>
      </c>
    </row>
    <row r="2230" spans="6:26" x14ac:dyDescent="0.25">
      <c r="F2230" s="57"/>
      <c r="N2230" s="64">
        <f t="shared" si="407"/>
        <v>0</v>
      </c>
      <c r="O2230" s="64">
        <f>+J2230/R2230/3600*Lister!$A$3</f>
        <v>0</v>
      </c>
      <c r="P2230" s="65">
        <f t="shared" si="408"/>
        <v>0</v>
      </c>
      <c r="Q2230" s="65" t="e">
        <f t="shared" si="409"/>
        <v>#DIV/0!</v>
      </c>
      <c r="R2230" s="83">
        <f t="shared" si="410"/>
        <v>4.1666666666666664E-2</v>
      </c>
      <c r="S2230" s="64">
        <f t="shared" si="411"/>
        <v>1</v>
      </c>
      <c r="T2230" s="64">
        <f t="shared" si="412"/>
        <v>1</v>
      </c>
      <c r="U2230" s="149"/>
      <c r="V2230" s="142">
        <f>+IF(M2230&lt;&gt;0,($L2230*(Lister!$F$11+Lister!$F$10*$K2230/1000)+($J2230-$L2230)*Lister!$F$9)*1.05/$M2230/60,0)</f>
        <v>0</v>
      </c>
      <c r="W2230" s="142"/>
      <c r="X2230" s="158">
        <f t="shared" si="406"/>
        <v>0</v>
      </c>
      <c r="Y2230" s="121" t="e">
        <f t="shared" si="404"/>
        <v>#DIV/0!</v>
      </c>
      <c r="Z2230" s="121" t="e">
        <f t="shared" si="405"/>
        <v>#DIV/0!</v>
      </c>
    </row>
    <row r="2231" spans="6:26" x14ac:dyDescent="0.25">
      <c r="F2231" s="57"/>
      <c r="N2231" s="64">
        <f t="shared" si="407"/>
        <v>0</v>
      </c>
      <c r="O2231" s="64">
        <f>+J2231/R2231/3600*Lister!$A$3</f>
        <v>0</v>
      </c>
      <c r="P2231" s="65">
        <f t="shared" si="408"/>
        <v>0</v>
      </c>
      <c r="Q2231" s="65" t="e">
        <f t="shared" si="409"/>
        <v>#DIV/0!</v>
      </c>
      <c r="R2231" s="83">
        <f t="shared" si="410"/>
        <v>4.1666666666666664E-2</v>
      </c>
      <c r="S2231" s="64">
        <f t="shared" si="411"/>
        <v>1</v>
      </c>
      <c r="T2231" s="64">
        <f t="shared" si="412"/>
        <v>1</v>
      </c>
      <c r="U2231" s="149"/>
      <c r="V2231" s="142">
        <f>+IF(M2231&lt;&gt;0,($L2231*(Lister!$F$11+Lister!$F$10*$K2231/1000)+($J2231-$L2231)*Lister!$F$9)*1.05/$M2231/60,0)</f>
        <v>0</v>
      </c>
      <c r="W2231" s="142"/>
      <c r="X2231" s="158">
        <f t="shared" si="406"/>
        <v>0</v>
      </c>
      <c r="Y2231" s="121" t="e">
        <f t="shared" si="404"/>
        <v>#DIV/0!</v>
      </c>
      <c r="Z2231" s="121" t="e">
        <f t="shared" si="405"/>
        <v>#DIV/0!</v>
      </c>
    </row>
    <row r="2232" spans="6:26" x14ac:dyDescent="0.25">
      <c r="F2232" s="57"/>
      <c r="N2232" s="64">
        <f t="shared" si="407"/>
        <v>0</v>
      </c>
      <c r="O2232" s="64">
        <f>+J2232/R2232/3600*Lister!$A$3</f>
        <v>0</v>
      </c>
      <c r="P2232" s="65">
        <f t="shared" si="408"/>
        <v>0</v>
      </c>
      <c r="Q2232" s="65" t="e">
        <f t="shared" si="409"/>
        <v>#DIV/0!</v>
      </c>
      <c r="R2232" s="83">
        <f t="shared" si="410"/>
        <v>4.1666666666666664E-2</v>
      </c>
      <c r="S2232" s="64">
        <f t="shared" si="411"/>
        <v>1</v>
      </c>
      <c r="T2232" s="64">
        <f t="shared" si="412"/>
        <v>1</v>
      </c>
      <c r="U2232" s="149"/>
      <c r="V2232" s="142">
        <f>+IF(M2232&lt;&gt;0,($L2232*(Lister!$F$11+Lister!$F$10*$K2232/1000)+($J2232-$L2232)*Lister!$F$9)*1.05/$M2232/60,0)</f>
        <v>0</v>
      </c>
      <c r="W2232" s="142"/>
      <c r="X2232" s="158">
        <f t="shared" si="406"/>
        <v>0</v>
      </c>
      <c r="Y2232" s="121" t="e">
        <f t="shared" si="404"/>
        <v>#DIV/0!</v>
      </c>
      <c r="Z2232" s="121" t="e">
        <f t="shared" si="405"/>
        <v>#DIV/0!</v>
      </c>
    </row>
    <row r="2233" spans="6:26" x14ac:dyDescent="0.25">
      <c r="F2233" s="57"/>
      <c r="N2233" s="64">
        <f t="shared" si="407"/>
        <v>0</v>
      </c>
      <c r="O2233" s="64">
        <f>+J2233/R2233/3600*Lister!$A$3</f>
        <v>0</v>
      </c>
      <c r="P2233" s="65">
        <f t="shared" si="408"/>
        <v>0</v>
      </c>
      <c r="Q2233" s="65" t="e">
        <f t="shared" si="409"/>
        <v>#DIV/0!</v>
      </c>
      <c r="R2233" s="83">
        <f t="shared" si="410"/>
        <v>4.1666666666666664E-2</v>
      </c>
      <c r="S2233" s="64">
        <f t="shared" si="411"/>
        <v>1</v>
      </c>
      <c r="T2233" s="64">
        <f t="shared" si="412"/>
        <v>1</v>
      </c>
      <c r="U2233" s="149"/>
      <c r="V2233" s="142">
        <f>+IF(M2233&lt;&gt;0,($L2233*(Lister!$F$11+Lister!$F$10*$K2233/1000)+($J2233-$L2233)*Lister!$F$9)*1.05/$M2233/60,0)</f>
        <v>0</v>
      </c>
      <c r="W2233" s="142"/>
      <c r="X2233" s="158">
        <f t="shared" si="406"/>
        <v>0</v>
      </c>
      <c r="Y2233" s="121" t="e">
        <f t="shared" si="404"/>
        <v>#DIV/0!</v>
      </c>
      <c r="Z2233" s="121" t="e">
        <f t="shared" si="405"/>
        <v>#DIV/0!</v>
      </c>
    </row>
    <row r="2234" spans="6:26" x14ac:dyDescent="0.25">
      <c r="F2234" s="57"/>
      <c r="N2234" s="64">
        <f t="shared" si="407"/>
        <v>0</v>
      </c>
      <c r="O2234" s="64">
        <f>+J2234/R2234/3600*Lister!$A$3</f>
        <v>0</v>
      </c>
      <c r="P2234" s="65">
        <f t="shared" si="408"/>
        <v>0</v>
      </c>
      <c r="Q2234" s="65" t="e">
        <f t="shared" si="409"/>
        <v>#DIV/0!</v>
      </c>
      <c r="R2234" s="83">
        <f t="shared" si="410"/>
        <v>4.1666666666666664E-2</v>
      </c>
      <c r="S2234" s="64">
        <f t="shared" si="411"/>
        <v>1</v>
      </c>
      <c r="T2234" s="64">
        <f t="shared" si="412"/>
        <v>1</v>
      </c>
      <c r="U2234" s="149"/>
      <c r="V2234" s="142">
        <f>+IF(M2234&lt;&gt;0,($L2234*(Lister!$F$11+Lister!$F$10*$K2234/1000)+($J2234-$L2234)*Lister!$F$9)*1.05/$M2234/60,0)</f>
        <v>0</v>
      </c>
      <c r="W2234" s="142"/>
      <c r="X2234" s="158">
        <f t="shared" si="406"/>
        <v>0</v>
      </c>
      <c r="Y2234" s="121" t="e">
        <f t="shared" si="404"/>
        <v>#DIV/0!</v>
      </c>
      <c r="Z2234" s="121" t="e">
        <f t="shared" si="405"/>
        <v>#DIV/0!</v>
      </c>
    </row>
    <row r="2235" spans="6:26" x14ac:dyDescent="0.25">
      <c r="F2235" s="57"/>
      <c r="N2235" s="64">
        <f t="shared" si="407"/>
        <v>0</v>
      </c>
      <c r="O2235" s="64">
        <f>+J2235/R2235/3600*Lister!$A$3</f>
        <v>0</v>
      </c>
      <c r="P2235" s="65">
        <f t="shared" si="408"/>
        <v>0</v>
      </c>
      <c r="Q2235" s="65" t="e">
        <f t="shared" si="409"/>
        <v>#DIV/0!</v>
      </c>
      <c r="R2235" s="83">
        <f t="shared" si="410"/>
        <v>4.1666666666666664E-2</v>
      </c>
      <c r="S2235" s="64">
        <f t="shared" si="411"/>
        <v>1</v>
      </c>
      <c r="T2235" s="64">
        <f t="shared" si="412"/>
        <v>1</v>
      </c>
      <c r="U2235" s="149"/>
      <c r="V2235" s="142">
        <f>+IF(M2235&lt;&gt;0,($L2235*(Lister!$F$11+Lister!$F$10*$K2235/1000)+($J2235-$L2235)*Lister!$F$9)*1.05/$M2235/60,0)</f>
        <v>0</v>
      </c>
      <c r="W2235" s="142"/>
      <c r="X2235" s="158">
        <f t="shared" si="406"/>
        <v>0</v>
      </c>
      <c r="Y2235" s="121" t="e">
        <f t="shared" si="404"/>
        <v>#DIV/0!</v>
      </c>
      <c r="Z2235" s="121" t="e">
        <f t="shared" si="405"/>
        <v>#DIV/0!</v>
      </c>
    </row>
    <row r="2236" spans="6:26" x14ac:dyDescent="0.25">
      <c r="F2236" s="57"/>
      <c r="N2236" s="64">
        <f t="shared" si="407"/>
        <v>0</v>
      </c>
      <c r="O2236" s="64">
        <f>+J2236/R2236/3600*Lister!$A$3</f>
        <v>0</v>
      </c>
      <c r="P2236" s="65">
        <f t="shared" si="408"/>
        <v>0</v>
      </c>
      <c r="Q2236" s="65" t="e">
        <f t="shared" si="409"/>
        <v>#DIV/0!</v>
      </c>
      <c r="R2236" s="83">
        <f t="shared" si="410"/>
        <v>4.1666666666666664E-2</v>
      </c>
      <c r="S2236" s="64">
        <f t="shared" si="411"/>
        <v>1</v>
      </c>
      <c r="T2236" s="64">
        <f t="shared" si="412"/>
        <v>1</v>
      </c>
      <c r="U2236" s="149"/>
      <c r="V2236" s="142">
        <f>+IF(M2236&lt;&gt;0,($L2236*(Lister!$F$11+Lister!$F$10*$K2236/1000)+($J2236-$L2236)*Lister!$F$9)*1.05/$M2236/60,0)</f>
        <v>0</v>
      </c>
      <c r="W2236" s="142"/>
      <c r="X2236" s="158">
        <f t="shared" si="406"/>
        <v>0</v>
      </c>
      <c r="Y2236" s="121" t="e">
        <f t="shared" si="404"/>
        <v>#DIV/0!</v>
      </c>
      <c r="Z2236" s="121" t="e">
        <f t="shared" si="405"/>
        <v>#DIV/0!</v>
      </c>
    </row>
    <row r="2237" spans="6:26" x14ac:dyDescent="0.25">
      <c r="F2237" s="57"/>
      <c r="N2237" s="64">
        <f t="shared" si="407"/>
        <v>0</v>
      </c>
      <c r="O2237" s="64">
        <f>+J2237/R2237/3600*Lister!$A$3</f>
        <v>0</v>
      </c>
      <c r="P2237" s="65">
        <f t="shared" si="408"/>
        <v>0</v>
      </c>
      <c r="Q2237" s="65" t="e">
        <f t="shared" si="409"/>
        <v>#DIV/0!</v>
      </c>
      <c r="R2237" s="83">
        <f t="shared" si="410"/>
        <v>4.1666666666666664E-2</v>
      </c>
      <c r="S2237" s="64">
        <f t="shared" si="411"/>
        <v>1</v>
      </c>
      <c r="T2237" s="64">
        <f t="shared" si="412"/>
        <v>1</v>
      </c>
      <c r="U2237" s="149"/>
      <c r="V2237" s="142">
        <f>+IF(M2237&lt;&gt;0,($L2237*(Lister!$F$11+Lister!$F$10*$K2237/1000)+($J2237-$L2237)*Lister!$F$9)*1.05/$M2237/60,0)</f>
        <v>0</v>
      </c>
      <c r="W2237" s="142"/>
      <c r="X2237" s="158">
        <f t="shared" si="406"/>
        <v>0</v>
      </c>
      <c r="Y2237" s="121" t="e">
        <f t="shared" ref="Y2237:Y2300" si="413">+S2237/V2237</f>
        <v>#DIV/0!</v>
      </c>
      <c r="Z2237" s="121" t="e">
        <f t="shared" ref="Z2237:Z2300" si="414">+T2237/X2237</f>
        <v>#DIV/0!</v>
      </c>
    </row>
    <row r="2238" spans="6:26" x14ac:dyDescent="0.25">
      <c r="F2238" s="57"/>
      <c r="N2238" s="64">
        <f t="shared" si="407"/>
        <v>0</v>
      </c>
      <c r="O2238" s="64">
        <f>+J2238/R2238/3600*Lister!$A$3</f>
        <v>0</v>
      </c>
      <c r="P2238" s="65">
        <f t="shared" si="408"/>
        <v>0</v>
      </c>
      <c r="Q2238" s="65" t="e">
        <f t="shared" si="409"/>
        <v>#DIV/0!</v>
      </c>
      <c r="R2238" s="83">
        <f t="shared" si="410"/>
        <v>4.1666666666666664E-2</v>
      </c>
      <c r="S2238" s="64">
        <f t="shared" si="411"/>
        <v>1</v>
      </c>
      <c r="T2238" s="64">
        <f t="shared" si="412"/>
        <v>1</v>
      </c>
      <c r="U2238" s="149"/>
      <c r="V2238" s="142">
        <f>+IF(M2238&lt;&gt;0,($L2238*(Lister!$F$11+Lister!$F$10*$K2238/1000)+($J2238-$L2238)*Lister!$F$9)*1.05/$M2238/60,0)</f>
        <v>0</v>
      </c>
      <c r="W2238" s="142"/>
      <c r="X2238" s="158">
        <f t="shared" si="406"/>
        <v>0</v>
      </c>
      <c r="Y2238" s="121" t="e">
        <f t="shared" si="413"/>
        <v>#DIV/0!</v>
      </c>
      <c r="Z2238" s="121" t="e">
        <f t="shared" si="414"/>
        <v>#DIV/0!</v>
      </c>
    </row>
    <row r="2239" spans="6:26" x14ac:dyDescent="0.25">
      <c r="F2239" s="57"/>
      <c r="N2239" s="64">
        <f t="shared" si="407"/>
        <v>0</v>
      </c>
      <c r="O2239" s="64">
        <f>+J2239/R2239/3600*Lister!$A$3</f>
        <v>0</v>
      </c>
      <c r="P2239" s="65">
        <f t="shared" si="408"/>
        <v>0</v>
      </c>
      <c r="Q2239" s="65" t="e">
        <f t="shared" si="409"/>
        <v>#DIV/0!</v>
      </c>
      <c r="R2239" s="83">
        <f t="shared" si="410"/>
        <v>4.1666666666666664E-2</v>
      </c>
      <c r="S2239" s="64">
        <f t="shared" si="411"/>
        <v>1</v>
      </c>
      <c r="T2239" s="64">
        <f t="shared" si="412"/>
        <v>1</v>
      </c>
      <c r="U2239" s="149"/>
      <c r="V2239" s="142">
        <f>+IF(M2239&lt;&gt;0,($L2239*(Lister!$F$11+Lister!$F$10*$K2239/1000)+($J2239-$L2239)*Lister!$F$9)*1.05/$M2239/60,0)</f>
        <v>0</v>
      </c>
      <c r="W2239" s="142"/>
      <c r="X2239" s="158">
        <f t="shared" si="406"/>
        <v>0</v>
      </c>
      <c r="Y2239" s="121" t="e">
        <f t="shared" si="413"/>
        <v>#DIV/0!</v>
      </c>
      <c r="Z2239" s="121" t="e">
        <f t="shared" si="414"/>
        <v>#DIV/0!</v>
      </c>
    </row>
    <row r="2240" spans="6:26" x14ac:dyDescent="0.25">
      <c r="F2240" s="57"/>
      <c r="N2240" s="64">
        <f t="shared" si="407"/>
        <v>0</v>
      </c>
      <c r="O2240" s="64">
        <f>+J2240/R2240/3600*Lister!$A$3</f>
        <v>0</v>
      </c>
      <c r="P2240" s="65">
        <f t="shared" si="408"/>
        <v>0</v>
      </c>
      <c r="Q2240" s="65" t="e">
        <f t="shared" si="409"/>
        <v>#DIV/0!</v>
      </c>
      <c r="R2240" s="83">
        <f t="shared" si="410"/>
        <v>4.1666666666666664E-2</v>
      </c>
      <c r="S2240" s="64">
        <f t="shared" si="411"/>
        <v>1</v>
      </c>
      <c r="T2240" s="64">
        <f t="shared" si="412"/>
        <v>1</v>
      </c>
      <c r="U2240" s="149"/>
      <c r="V2240" s="142">
        <f>+IF(M2240&lt;&gt;0,($L2240*(Lister!$F$11+Lister!$F$10*$K2240/1000)+($J2240-$L2240)*Lister!$F$9)*1.05/$M2240/60,0)</f>
        <v>0</v>
      </c>
      <c r="W2240" s="142"/>
      <c r="X2240" s="158">
        <f t="shared" si="406"/>
        <v>0</v>
      </c>
      <c r="Y2240" s="121" t="e">
        <f t="shared" si="413"/>
        <v>#DIV/0!</v>
      </c>
      <c r="Z2240" s="121" t="e">
        <f t="shared" si="414"/>
        <v>#DIV/0!</v>
      </c>
    </row>
    <row r="2241" spans="6:26" x14ac:dyDescent="0.25">
      <c r="F2241" s="57"/>
      <c r="N2241" s="64">
        <f t="shared" si="407"/>
        <v>0</v>
      </c>
      <c r="O2241" s="64">
        <f>+J2241/R2241/3600*Lister!$A$3</f>
        <v>0</v>
      </c>
      <c r="P2241" s="65">
        <f t="shared" si="408"/>
        <v>0</v>
      </c>
      <c r="Q2241" s="65" t="e">
        <f t="shared" si="409"/>
        <v>#DIV/0!</v>
      </c>
      <c r="R2241" s="83">
        <f t="shared" si="410"/>
        <v>4.1666666666666664E-2</v>
      </c>
      <c r="S2241" s="64">
        <f t="shared" si="411"/>
        <v>1</v>
      </c>
      <c r="T2241" s="64">
        <f t="shared" si="412"/>
        <v>1</v>
      </c>
      <c r="U2241" s="149"/>
      <c r="V2241" s="142">
        <f>+IF(M2241&lt;&gt;0,($L2241*(Lister!$F$11+Lister!$F$10*$K2241/1000)+($J2241-$L2241)*Lister!$F$9)*1.05/$M2241/60,0)</f>
        <v>0</v>
      </c>
      <c r="W2241" s="142"/>
      <c r="X2241" s="158">
        <f t="shared" si="406"/>
        <v>0</v>
      </c>
      <c r="Y2241" s="121" t="e">
        <f t="shared" si="413"/>
        <v>#DIV/0!</v>
      </c>
      <c r="Z2241" s="121" t="e">
        <f t="shared" si="414"/>
        <v>#DIV/0!</v>
      </c>
    </row>
    <row r="2242" spans="6:26" x14ac:dyDescent="0.25">
      <c r="F2242" s="57"/>
      <c r="N2242" s="64">
        <f t="shared" si="407"/>
        <v>0</v>
      </c>
      <c r="O2242" s="64">
        <f>+J2242/R2242/3600*Lister!$A$3</f>
        <v>0</v>
      </c>
      <c r="P2242" s="65">
        <f t="shared" si="408"/>
        <v>0</v>
      </c>
      <c r="Q2242" s="65" t="e">
        <f t="shared" si="409"/>
        <v>#DIV/0!</v>
      </c>
      <c r="R2242" s="83">
        <f t="shared" si="410"/>
        <v>4.1666666666666664E-2</v>
      </c>
      <c r="S2242" s="64">
        <f t="shared" si="411"/>
        <v>1</v>
      </c>
      <c r="T2242" s="64">
        <f t="shared" si="412"/>
        <v>1</v>
      </c>
      <c r="U2242" s="149"/>
      <c r="V2242" s="142">
        <f>+IF(M2242&lt;&gt;0,($L2242*(Lister!$F$11+Lister!$F$10*$K2242/1000)+($J2242-$L2242)*Lister!$F$9)*1.05/$M2242/60,0)</f>
        <v>0</v>
      </c>
      <c r="W2242" s="142"/>
      <c r="X2242" s="158">
        <f t="shared" si="406"/>
        <v>0</v>
      </c>
      <c r="Y2242" s="121" t="e">
        <f t="shared" si="413"/>
        <v>#DIV/0!</v>
      </c>
      <c r="Z2242" s="121" t="e">
        <f t="shared" si="414"/>
        <v>#DIV/0!</v>
      </c>
    </row>
    <row r="2243" spans="6:26" x14ac:dyDescent="0.25">
      <c r="F2243" s="57"/>
      <c r="N2243" s="64">
        <f t="shared" si="407"/>
        <v>0</v>
      </c>
      <c r="O2243" s="64">
        <f>+J2243/R2243/3600*Lister!$A$3</f>
        <v>0</v>
      </c>
      <c r="P2243" s="65">
        <f t="shared" si="408"/>
        <v>0</v>
      </c>
      <c r="Q2243" s="65" t="e">
        <f t="shared" si="409"/>
        <v>#DIV/0!</v>
      </c>
      <c r="R2243" s="83">
        <f t="shared" si="410"/>
        <v>4.1666666666666664E-2</v>
      </c>
      <c r="S2243" s="64">
        <f t="shared" si="411"/>
        <v>1</v>
      </c>
      <c r="T2243" s="64">
        <f t="shared" si="412"/>
        <v>1</v>
      </c>
      <c r="U2243" s="149"/>
      <c r="V2243" s="142">
        <f>+IF(M2243&lt;&gt;0,($L2243*(Lister!$F$11+Lister!$F$10*$K2243/1000)+($J2243-$L2243)*Lister!$F$9)*1.05/$M2243/60,0)</f>
        <v>0</v>
      </c>
      <c r="W2243" s="142"/>
      <c r="X2243" s="158">
        <f t="shared" si="406"/>
        <v>0</v>
      </c>
      <c r="Y2243" s="121" t="e">
        <f t="shared" si="413"/>
        <v>#DIV/0!</v>
      </c>
      <c r="Z2243" s="121" t="e">
        <f t="shared" si="414"/>
        <v>#DIV/0!</v>
      </c>
    </row>
    <row r="2244" spans="6:26" x14ac:dyDescent="0.25">
      <c r="F2244" s="57"/>
      <c r="N2244" s="64">
        <f t="shared" si="407"/>
        <v>0</v>
      </c>
      <c r="O2244" s="64">
        <f>+J2244/R2244/3600*Lister!$A$3</f>
        <v>0</v>
      </c>
      <c r="P2244" s="65">
        <f t="shared" si="408"/>
        <v>0</v>
      </c>
      <c r="Q2244" s="65" t="e">
        <f t="shared" si="409"/>
        <v>#DIV/0!</v>
      </c>
      <c r="R2244" s="83">
        <f t="shared" si="410"/>
        <v>4.1666666666666664E-2</v>
      </c>
      <c r="S2244" s="64">
        <f t="shared" si="411"/>
        <v>1</v>
      </c>
      <c r="T2244" s="64">
        <f t="shared" si="412"/>
        <v>1</v>
      </c>
      <c r="U2244" s="149"/>
      <c r="V2244" s="142">
        <f>+IF(M2244&lt;&gt;0,($L2244*(Lister!$F$11+Lister!$F$10*$K2244/1000)+($J2244-$L2244)*Lister!$F$9)*1.05/$M2244/60,0)</f>
        <v>0</v>
      </c>
      <c r="W2244" s="142"/>
      <c r="X2244" s="158">
        <f t="shared" si="406"/>
        <v>0</v>
      </c>
      <c r="Y2244" s="121" t="e">
        <f t="shared" si="413"/>
        <v>#DIV/0!</v>
      </c>
      <c r="Z2244" s="121" t="e">
        <f t="shared" si="414"/>
        <v>#DIV/0!</v>
      </c>
    </row>
    <row r="2245" spans="6:26" x14ac:dyDescent="0.25">
      <c r="F2245" s="57"/>
      <c r="N2245" s="64">
        <f t="shared" si="407"/>
        <v>0</v>
      </c>
      <c r="O2245" s="64">
        <f>+J2245/R2245/3600*Lister!$A$3</f>
        <v>0</v>
      </c>
      <c r="P2245" s="65">
        <f t="shared" si="408"/>
        <v>0</v>
      </c>
      <c r="Q2245" s="65" t="e">
        <f t="shared" si="409"/>
        <v>#DIV/0!</v>
      </c>
      <c r="R2245" s="83">
        <f t="shared" si="410"/>
        <v>4.1666666666666664E-2</v>
      </c>
      <c r="S2245" s="64">
        <f t="shared" si="411"/>
        <v>1</v>
      </c>
      <c r="T2245" s="64">
        <f t="shared" si="412"/>
        <v>1</v>
      </c>
      <c r="U2245" s="149"/>
      <c r="V2245" s="142">
        <f>+IF(M2245&lt;&gt;0,($L2245*(Lister!$F$11+Lister!$F$10*$K2245/1000)+($J2245-$L2245)*Lister!$F$9)*1.05/$M2245/60,0)</f>
        <v>0</v>
      </c>
      <c r="W2245" s="142"/>
      <c r="X2245" s="158">
        <f t="shared" si="406"/>
        <v>0</v>
      </c>
      <c r="Y2245" s="121" t="e">
        <f t="shared" si="413"/>
        <v>#DIV/0!</v>
      </c>
      <c r="Z2245" s="121" t="e">
        <f t="shared" si="414"/>
        <v>#DIV/0!</v>
      </c>
    </row>
    <row r="2246" spans="6:26" x14ac:dyDescent="0.25">
      <c r="F2246" s="57"/>
      <c r="N2246" s="64">
        <f t="shared" si="407"/>
        <v>0</v>
      </c>
      <c r="O2246" s="64">
        <f>+J2246/R2246/3600*Lister!$A$3</f>
        <v>0</v>
      </c>
      <c r="P2246" s="65">
        <f t="shared" si="408"/>
        <v>0</v>
      </c>
      <c r="Q2246" s="65" t="e">
        <f t="shared" si="409"/>
        <v>#DIV/0!</v>
      </c>
      <c r="R2246" s="83">
        <f t="shared" si="410"/>
        <v>4.1666666666666664E-2</v>
      </c>
      <c r="S2246" s="64">
        <f t="shared" si="411"/>
        <v>1</v>
      </c>
      <c r="T2246" s="64">
        <f t="shared" si="412"/>
        <v>1</v>
      </c>
      <c r="U2246" s="149"/>
      <c r="V2246" s="142">
        <f>+IF(M2246&lt;&gt;0,($L2246*(Lister!$F$11+Lister!$F$10*$K2246/1000)+($J2246-$L2246)*Lister!$F$9)*1.05/$M2246/60,0)</f>
        <v>0</v>
      </c>
      <c r="W2246" s="142"/>
      <c r="X2246" s="158">
        <f t="shared" ref="X2246:X2268" si="415">+V2246/60</f>
        <v>0</v>
      </c>
      <c r="Y2246" s="121" t="e">
        <f t="shared" si="413"/>
        <v>#DIV/0!</v>
      </c>
      <c r="Z2246" s="121" t="e">
        <f t="shared" si="414"/>
        <v>#DIV/0!</v>
      </c>
    </row>
    <row r="2247" spans="6:26" x14ac:dyDescent="0.25">
      <c r="F2247" s="57"/>
      <c r="N2247" s="64">
        <f t="shared" ref="N2247:N2310" si="416">J2247*K2247/1000</f>
        <v>0</v>
      </c>
      <c r="O2247" s="64">
        <f>+J2247/R2247/3600*Lister!$A$3</f>
        <v>0</v>
      </c>
      <c r="P2247" s="65">
        <f t="shared" ref="P2247:P2310" si="417">K2247*O2247/1000</f>
        <v>0</v>
      </c>
      <c r="Q2247" s="65" t="e">
        <f t="shared" ref="Q2247:Q2310" si="418">+M2247/O2247</f>
        <v>#DIV/0!</v>
      </c>
      <c r="R2247" s="83">
        <f t="shared" ref="R2247:R2310" si="419">+(H2247-G2247+1)/24</f>
        <v>4.1666666666666664E-2</v>
      </c>
      <c r="S2247" s="64">
        <f t="shared" ref="S2247:S2310" si="420">+(I2247-G2247+1)</f>
        <v>1</v>
      </c>
      <c r="T2247" s="64">
        <f t="shared" ref="T2247:T2310" si="421">+(I2247-G2247+1)/(H2247-G2247+1)</f>
        <v>1</v>
      </c>
      <c r="U2247" s="149"/>
      <c r="V2247" s="142">
        <f>+IF(M2247&lt;&gt;0,($L2247*(Lister!$F$11+Lister!$F$10*$K2247/1000)+($J2247-$L2247)*Lister!$F$9)*1.05/$M2247/60,0)</f>
        <v>0</v>
      </c>
      <c r="W2247" s="142"/>
      <c r="X2247" s="158">
        <f t="shared" si="415"/>
        <v>0</v>
      </c>
      <c r="Y2247" s="121" t="e">
        <f t="shared" si="413"/>
        <v>#DIV/0!</v>
      </c>
      <c r="Z2247" s="121" t="e">
        <f t="shared" si="414"/>
        <v>#DIV/0!</v>
      </c>
    </row>
    <row r="2248" spans="6:26" x14ac:dyDescent="0.25">
      <c r="F2248" s="57"/>
      <c r="N2248" s="64">
        <f t="shared" si="416"/>
        <v>0</v>
      </c>
      <c r="O2248" s="64">
        <f>+J2248/R2248/3600*Lister!$A$3</f>
        <v>0</v>
      </c>
      <c r="P2248" s="65">
        <f t="shared" si="417"/>
        <v>0</v>
      </c>
      <c r="Q2248" s="65" t="e">
        <f t="shared" si="418"/>
        <v>#DIV/0!</v>
      </c>
      <c r="R2248" s="83">
        <f t="shared" si="419"/>
        <v>4.1666666666666664E-2</v>
      </c>
      <c r="S2248" s="64">
        <f t="shared" si="420"/>
        <v>1</v>
      </c>
      <c r="T2248" s="64">
        <f t="shared" si="421"/>
        <v>1</v>
      </c>
      <c r="U2248" s="149"/>
      <c r="V2248" s="142">
        <f>+IF(M2248&lt;&gt;0,($L2248*(Lister!$F$11+Lister!$F$10*$K2248/1000)+($J2248-$L2248)*Lister!$F$9)*1.05/$M2248/60,0)</f>
        <v>0</v>
      </c>
      <c r="W2248" s="142"/>
      <c r="X2248" s="158">
        <f t="shared" si="415"/>
        <v>0</v>
      </c>
      <c r="Y2248" s="121" t="e">
        <f t="shared" si="413"/>
        <v>#DIV/0!</v>
      </c>
      <c r="Z2248" s="121" t="e">
        <f t="shared" si="414"/>
        <v>#DIV/0!</v>
      </c>
    </row>
    <row r="2249" spans="6:26" x14ac:dyDescent="0.25">
      <c r="F2249" s="57"/>
      <c r="N2249" s="64">
        <f t="shared" si="416"/>
        <v>0</v>
      </c>
      <c r="O2249" s="64">
        <f>+J2249/R2249/3600*Lister!$A$3</f>
        <v>0</v>
      </c>
      <c r="P2249" s="65">
        <f t="shared" si="417"/>
        <v>0</v>
      </c>
      <c r="Q2249" s="65" t="e">
        <f t="shared" si="418"/>
        <v>#DIV/0!</v>
      </c>
      <c r="R2249" s="83">
        <f t="shared" si="419"/>
        <v>4.1666666666666664E-2</v>
      </c>
      <c r="S2249" s="64">
        <f t="shared" si="420"/>
        <v>1</v>
      </c>
      <c r="T2249" s="64">
        <f t="shared" si="421"/>
        <v>1</v>
      </c>
      <c r="U2249" s="149"/>
      <c r="V2249" s="142">
        <f>+IF(M2249&lt;&gt;0,($L2249*(Lister!$F$11+Lister!$F$10*$K2249/1000)+($J2249-$L2249)*Lister!$F$9)*1.05/$M2249/60,0)</f>
        <v>0</v>
      </c>
      <c r="W2249" s="142"/>
      <c r="X2249" s="158">
        <f t="shared" si="415"/>
        <v>0</v>
      </c>
      <c r="Y2249" s="121" t="e">
        <f t="shared" si="413"/>
        <v>#DIV/0!</v>
      </c>
      <c r="Z2249" s="121" t="e">
        <f t="shared" si="414"/>
        <v>#DIV/0!</v>
      </c>
    </row>
    <row r="2250" spans="6:26" x14ac:dyDescent="0.25">
      <c r="F2250" s="57"/>
      <c r="N2250" s="64">
        <f t="shared" si="416"/>
        <v>0</v>
      </c>
      <c r="O2250" s="64">
        <f>+J2250/R2250/3600*Lister!$A$3</f>
        <v>0</v>
      </c>
      <c r="P2250" s="65">
        <f t="shared" si="417"/>
        <v>0</v>
      </c>
      <c r="Q2250" s="65" t="e">
        <f t="shared" si="418"/>
        <v>#DIV/0!</v>
      </c>
      <c r="R2250" s="83">
        <f t="shared" si="419"/>
        <v>4.1666666666666664E-2</v>
      </c>
      <c r="S2250" s="64">
        <f t="shared" si="420"/>
        <v>1</v>
      </c>
      <c r="T2250" s="64">
        <f t="shared" si="421"/>
        <v>1</v>
      </c>
      <c r="U2250" s="149"/>
      <c r="V2250" s="142">
        <f>+IF(M2250&lt;&gt;0,($L2250*(Lister!$F$11+Lister!$F$10*$K2250/1000)+($J2250-$L2250)*Lister!$F$9)*1.05/$M2250/60,0)</f>
        <v>0</v>
      </c>
      <c r="W2250" s="142"/>
      <c r="X2250" s="158">
        <f t="shared" si="415"/>
        <v>0</v>
      </c>
      <c r="Y2250" s="121" t="e">
        <f t="shared" si="413"/>
        <v>#DIV/0!</v>
      </c>
      <c r="Z2250" s="121" t="e">
        <f t="shared" si="414"/>
        <v>#DIV/0!</v>
      </c>
    </row>
    <row r="2251" spans="6:26" x14ac:dyDescent="0.25">
      <c r="F2251" s="57"/>
      <c r="N2251" s="64">
        <f t="shared" si="416"/>
        <v>0</v>
      </c>
      <c r="O2251" s="64">
        <f>+J2251/R2251/3600*Lister!$A$3</f>
        <v>0</v>
      </c>
      <c r="P2251" s="65">
        <f t="shared" si="417"/>
        <v>0</v>
      </c>
      <c r="Q2251" s="65" t="e">
        <f t="shared" si="418"/>
        <v>#DIV/0!</v>
      </c>
      <c r="R2251" s="83">
        <f t="shared" si="419"/>
        <v>4.1666666666666664E-2</v>
      </c>
      <c r="S2251" s="64">
        <f t="shared" si="420"/>
        <v>1</v>
      </c>
      <c r="T2251" s="64">
        <f t="shared" si="421"/>
        <v>1</v>
      </c>
      <c r="U2251" s="149"/>
      <c r="V2251" s="142">
        <f>+IF(M2251&lt;&gt;0,($L2251*(Lister!$F$11+Lister!$F$10*$K2251/1000)+($J2251-$L2251)*Lister!$F$9)*1.05/$M2251/60,0)</f>
        <v>0</v>
      </c>
      <c r="W2251" s="142"/>
      <c r="X2251" s="158">
        <f t="shared" si="415"/>
        <v>0</v>
      </c>
      <c r="Y2251" s="121" t="e">
        <f t="shared" si="413"/>
        <v>#DIV/0!</v>
      </c>
      <c r="Z2251" s="121" t="e">
        <f t="shared" si="414"/>
        <v>#DIV/0!</v>
      </c>
    </row>
    <row r="2252" spans="6:26" x14ac:dyDescent="0.25">
      <c r="F2252" s="57"/>
      <c r="N2252" s="64">
        <f t="shared" si="416"/>
        <v>0</v>
      </c>
      <c r="O2252" s="64">
        <f>+J2252/R2252/3600*Lister!$A$3</f>
        <v>0</v>
      </c>
      <c r="P2252" s="65">
        <f t="shared" si="417"/>
        <v>0</v>
      </c>
      <c r="Q2252" s="65" t="e">
        <f t="shared" si="418"/>
        <v>#DIV/0!</v>
      </c>
      <c r="R2252" s="83">
        <f t="shared" si="419"/>
        <v>4.1666666666666664E-2</v>
      </c>
      <c r="S2252" s="64">
        <f t="shared" si="420"/>
        <v>1</v>
      </c>
      <c r="T2252" s="64">
        <f t="shared" si="421"/>
        <v>1</v>
      </c>
      <c r="U2252" s="149"/>
      <c r="V2252" s="142">
        <f>+IF(M2252&lt;&gt;0,($L2252*(Lister!$F$11+Lister!$F$10*$K2252/1000)+($J2252-$L2252)*Lister!$F$9)*1.05/$M2252/60,0)</f>
        <v>0</v>
      </c>
      <c r="W2252" s="142"/>
      <c r="X2252" s="158">
        <f t="shared" si="415"/>
        <v>0</v>
      </c>
      <c r="Y2252" s="121" t="e">
        <f t="shared" si="413"/>
        <v>#DIV/0!</v>
      </c>
      <c r="Z2252" s="121" t="e">
        <f t="shared" si="414"/>
        <v>#DIV/0!</v>
      </c>
    </row>
    <row r="2253" spans="6:26" x14ac:dyDescent="0.25">
      <c r="F2253" s="57"/>
      <c r="N2253" s="64">
        <f t="shared" si="416"/>
        <v>0</v>
      </c>
      <c r="O2253" s="64">
        <f>+J2253/R2253/3600*Lister!$A$3</f>
        <v>0</v>
      </c>
      <c r="P2253" s="65">
        <f t="shared" si="417"/>
        <v>0</v>
      </c>
      <c r="Q2253" s="65" t="e">
        <f t="shared" si="418"/>
        <v>#DIV/0!</v>
      </c>
      <c r="R2253" s="83">
        <f t="shared" si="419"/>
        <v>4.1666666666666664E-2</v>
      </c>
      <c r="S2253" s="64">
        <f t="shared" si="420"/>
        <v>1</v>
      </c>
      <c r="T2253" s="64">
        <f t="shared" si="421"/>
        <v>1</v>
      </c>
      <c r="U2253" s="149"/>
      <c r="V2253" s="142">
        <f>+IF(M2253&lt;&gt;0,($L2253*(Lister!$F$11+Lister!$F$10*$K2253/1000)+($J2253-$L2253)*Lister!$F$9)*1.05/$M2253/60,0)</f>
        <v>0</v>
      </c>
      <c r="W2253" s="142"/>
      <c r="X2253" s="158">
        <f t="shared" si="415"/>
        <v>0</v>
      </c>
      <c r="Y2253" s="121" t="e">
        <f t="shared" si="413"/>
        <v>#DIV/0!</v>
      </c>
      <c r="Z2253" s="121" t="e">
        <f t="shared" si="414"/>
        <v>#DIV/0!</v>
      </c>
    </row>
    <row r="2254" spans="6:26" x14ac:dyDescent="0.25">
      <c r="F2254" s="57"/>
      <c r="N2254" s="64">
        <f t="shared" si="416"/>
        <v>0</v>
      </c>
      <c r="O2254" s="64">
        <f>+J2254/R2254/3600*Lister!$A$3</f>
        <v>0</v>
      </c>
      <c r="P2254" s="65">
        <f t="shared" si="417"/>
        <v>0</v>
      </c>
      <c r="Q2254" s="65" t="e">
        <f t="shared" si="418"/>
        <v>#DIV/0!</v>
      </c>
      <c r="R2254" s="83">
        <f t="shared" si="419"/>
        <v>4.1666666666666664E-2</v>
      </c>
      <c r="S2254" s="64">
        <f t="shared" si="420"/>
        <v>1</v>
      </c>
      <c r="T2254" s="64">
        <f t="shared" si="421"/>
        <v>1</v>
      </c>
      <c r="U2254" s="149"/>
      <c r="V2254" s="142">
        <f>+IF(M2254&lt;&gt;0,($L2254*(Lister!$F$11+Lister!$F$10*$K2254/1000)+($J2254-$L2254)*Lister!$F$9)*1.05/$M2254/60,0)</f>
        <v>0</v>
      </c>
      <c r="W2254" s="142"/>
      <c r="X2254" s="158">
        <f t="shared" si="415"/>
        <v>0</v>
      </c>
      <c r="Y2254" s="121" t="e">
        <f t="shared" si="413"/>
        <v>#DIV/0!</v>
      </c>
      <c r="Z2254" s="121" t="e">
        <f t="shared" si="414"/>
        <v>#DIV/0!</v>
      </c>
    </row>
    <row r="2255" spans="6:26" x14ac:dyDescent="0.25">
      <c r="F2255" s="57"/>
      <c r="N2255" s="64">
        <f t="shared" si="416"/>
        <v>0</v>
      </c>
      <c r="O2255" s="64">
        <f>+J2255/R2255/3600*Lister!$A$3</f>
        <v>0</v>
      </c>
      <c r="P2255" s="65">
        <f t="shared" si="417"/>
        <v>0</v>
      </c>
      <c r="Q2255" s="65" t="e">
        <f t="shared" si="418"/>
        <v>#DIV/0!</v>
      </c>
      <c r="R2255" s="83">
        <f t="shared" si="419"/>
        <v>4.1666666666666664E-2</v>
      </c>
      <c r="S2255" s="64">
        <f t="shared" si="420"/>
        <v>1</v>
      </c>
      <c r="T2255" s="64">
        <f t="shared" si="421"/>
        <v>1</v>
      </c>
      <c r="U2255" s="149"/>
      <c r="V2255" s="142">
        <f>+IF(M2255&lt;&gt;0,($L2255*(Lister!$F$11+Lister!$F$10*$K2255/1000)+($J2255-$L2255)*Lister!$F$9)*1.05/$M2255/60,0)</f>
        <v>0</v>
      </c>
      <c r="W2255" s="142"/>
      <c r="X2255" s="158">
        <f t="shared" si="415"/>
        <v>0</v>
      </c>
      <c r="Y2255" s="121" t="e">
        <f t="shared" si="413"/>
        <v>#DIV/0!</v>
      </c>
      <c r="Z2255" s="121" t="e">
        <f t="shared" si="414"/>
        <v>#DIV/0!</v>
      </c>
    </row>
    <row r="2256" spans="6:26" x14ac:dyDescent="0.25">
      <c r="F2256" s="57"/>
      <c r="N2256" s="64">
        <f t="shared" si="416"/>
        <v>0</v>
      </c>
      <c r="O2256" s="64">
        <f>+J2256/R2256/3600*Lister!$A$3</f>
        <v>0</v>
      </c>
      <c r="P2256" s="65">
        <f t="shared" si="417"/>
        <v>0</v>
      </c>
      <c r="Q2256" s="65" t="e">
        <f t="shared" si="418"/>
        <v>#DIV/0!</v>
      </c>
      <c r="R2256" s="83">
        <f t="shared" si="419"/>
        <v>4.1666666666666664E-2</v>
      </c>
      <c r="S2256" s="64">
        <f t="shared" si="420"/>
        <v>1</v>
      </c>
      <c r="T2256" s="64">
        <f t="shared" si="421"/>
        <v>1</v>
      </c>
      <c r="U2256" s="149"/>
      <c r="V2256" s="142">
        <f>+IF(M2256&lt;&gt;0,($L2256*(Lister!$F$11+Lister!$F$10*$K2256/1000)+($J2256-$L2256)*Lister!$F$9)*1.05/$M2256/60,0)</f>
        <v>0</v>
      </c>
      <c r="W2256" s="142"/>
      <c r="X2256" s="158">
        <f t="shared" si="415"/>
        <v>0</v>
      </c>
      <c r="Y2256" s="121" t="e">
        <f t="shared" si="413"/>
        <v>#DIV/0!</v>
      </c>
      <c r="Z2256" s="121" t="e">
        <f t="shared" si="414"/>
        <v>#DIV/0!</v>
      </c>
    </row>
    <row r="2257" spans="6:26" x14ac:dyDescent="0.25">
      <c r="F2257" s="57"/>
      <c r="N2257" s="64">
        <f t="shared" si="416"/>
        <v>0</v>
      </c>
      <c r="O2257" s="64">
        <f>+J2257/R2257/3600*Lister!$A$3</f>
        <v>0</v>
      </c>
      <c r="P2257" s="65">
        <f t="shared" si="417"/>
        <v>0</v>
      </c>
      <c r="Q2257" s="65" t="e">
        <f t="shared" si="418"/>
        <v>#DIV/0!</v>
      </c>
      <c r="R2257" s="83">
        <f t="shared" si="419"/>
        <v>4.1666666666666664E-2</v>
      </c>
      <c r="S2257" s="64">
        <f t="shared" si="420"/>
        <v>1</v>
      </c>
      <c r="T2257" s="64">
        <f t="shared" si="421"/>
        <v>1</v>
      </c>
      <c r="U2257" s="149"/>
      <c r="V2257" s="142">
        <f>+IF(M2257&lt;&gt;0,($L2257*(Lister!$F$11+Lister!$F$10*$K2257/1000)+($J2257-$L2257)*Lister!$F$9)*1.05/$M2257/60,0)</f>
        <v>0</v>
      </c>
      <c r="W2257" s="142"/>
      <c r="X2257" s="158">
        <f t="shared" si="415"/>
        <v>0</v>
      </c>
      <c r="Y2257" s="121" t="e">
        <f t="shared" si="413"/>
        <v>#DIV/0!</v>
      </c>
      <c r="Z2257" s="121" t="e">
        <f t="shared" si="414"/>
        <v>#DIV/0!</v>
      </c>
    </row>
    <row r="2258" spans="6:26" x14ac:dyDescent="0.25">
      <c r="F2258" s="57"/>
      <c r="N2258" s="64">
        <f t="shared" si="416"/>
        <v>0</v>
      </c>
      <c r="O2258" s="64">
        <f>+J2258/R2258/3600*Lister!$A$3</f>
        <v>0</v>
      </c>
      <c r="P2258" s="65">
        <f t="shared" si="417"/>
        <v>0</v>
      </c>
      <c r="Q2258" s="65" t="e">
        <f t="shared" si="418"/>
        <v>#DIV/0!</v>
      </c>
      <c r="R2258" s="83">
        <f t="shared" si="419"/>
        <v>4.1666666666666664E-2</v>
      </c>
      <c r="S2258" s="64">
        <f t="shared" si="420"/>
        <v>1</v>
      </c>
      <c r="T2258" s="64">
        <f t="shared" si="421"/>
        <v>1</v>
      </c>
      <c r="U2258" s="149"/>
      <c r="V2258" s="142">
        <f>+IF(M2258&lt;&gt;0,($L2258*(Lister!$F$11+Lister!$F$10*$K2258/1000)+($J2258-$L2258)*Lister!$F$9)*1.05/$M2258/60,0)</f>
        <v>0</v>
      </c>
      <c r="W2258" s="142"/>
      <c r="X2258" s="158">
        <f t="shared" si="415"/>
        <v>0</v>
      </c>
      <c r="Y2258" s="121" t="e">
        <f t="shared" si="413"/>
        <v>#DIV/0!</v>
      </c>
      <c r="Z2258" s="121" t="e">
        <f t="shared" si="414"/>
        <v>#DIV/0!</v>
      </c>
    </row>
    <row r="2259" spans="6:26" x14ac:dyDescent="0.25">
      <c r="F2259" s="57"/>
      <c r="N2259" s="64">
        <f t="shared" si="416"/>
        <v>0</v>
      </c>
      <c r="O2259" s="64">
        <f>+J2259/R2259/3600*Lister!$A$3</f>
        <v>0</v>
      </c>
      <c r="P2259" s="65">
        <f t="shared" si="417"/>
        <v>0</v>
      </c>
      <c r="Q2259" s="65" t="e">
        <f t="shared" si="418"/>
        <v>#DIV/0!</v>
      </c>
      <c r="R2259" s="83">
        <f t="shared" si="419"/>
        <v>4.1666666666666664E-2</v>
      </c>
      <c r="S2259" s="64">
        <f t="shared" si="420"/>
        <v>1</v>
      </c>
      <c r="T2259" s="64">
        <f t="shared" si="421"/>
        <v>1</v>
      </c>
      <c r="U2259" s="149"/>
      <c r="V2259" s="142">
        <f>+IF(M2259&lt;&gt;0,($L2259*(Lister!$F$11+Lister!$F$10*$K2259/1000)+($J2259-$L2259)*Lister!$F$9)*1.05/$M2259/60,0)</f>
        <v>0</v>
      </c>
      <c r="W2259" s="142"/>
      <c r="X2259" s="158">
        <f t="shared" si="415"/>
        <v>0</v>
      </c>
      <c r="Y2259" s="121" t="e">
        <f t="shared" si="413"/>
        <v>#DIV/0!</v>
      </c>
      <c r="Z2259" s="121" t="e">
        <f t="shared" si="414"/>
        <v>#DIV/0!</v>
      </c>
    </row>
    <row r="2260" spans="6:26" x14ac:dyDescent="0.25">
      <c r="F2260" s="57"/>
      <c r="N2260" s="64">
        <f t="shared" si="416"/>
        <v>0</v>
      </c>
      <c r="O2260" s="64">
        <f>+J2260/R2260/3600*Lister!$A$3</f>
        <v>0</v>
      </c>
      <c r="P2260" s="65">
        <f t="shared" si="417"/>
        <v>0</v>
      </c>
      <c r="Q2260" s="65" t="e">
        <f t="shared" si="418"/>
        <v>#DIV/0!</v>
      </c>
      <c r="R2260" s="83">
        <f t="shared" si="419"/>
        <v>4.1666666666666664E-2</v>
      </c>
      <c r="S2260" s="64">
        <f t="shared" si="420"/>
        <v>1</v>
      </c>
      <c r="T2260" s="64">
        <f t="shared" si="421"/>
        <v>1</v>
      </c>
      <c r="U2260" s="149"/>
      <c r="V2260" s="142">
        <f>+IF(M2260&lt;&gt;0,($L2260*(Lister!$F$11+Lister!$F$10*$K2260/1000)+($J2260-$L2260)*Lister!$F$9)*1.05/$M2260/60,0)</f>
        <v>0</v>
      </c>
      <c r="W2260" s="142"/>
      <c r="X2260" s="158">
        <f t="shared" si="415"/>
        <v>0</v>
      </c>
      <c r="Y2260" s="121" t="e">
        <f t="shared" si="413"/>
        <v>#DIV/0!</v>
      </c>
      <c r="Z2260" s="121" t="e">
        <f t="shared" si="414"/>
        <v>#DIV/0!</v>
      </c>
    </row>
    <row r="2261" spans="6:26" x14ac:dyDescent="0.25">
      <c r="F2261" s="57"/>
      <c r="N2261" s="64">
        <f t="shared" si="416"/>
        <v>0</v>
      </c>
      <c r="O2261" s="64">
        <f>+J2261/R2261/3600*Lister!$A$3</f>
        <v>0</v>
      </c>
      <c r="P2261" s="65">
        <f t="shared" si="417"/>
        <v>0</v>
      </c>
      <c r="Q2261" s="65" t="e">
        <f t="shared" si="418"/>
        <v>#DIV/0!</v>
      </c>
      <c r="R2261" s="83">
        <f t="shared" si="419"/>
        <v>4.1666666666666664E-2</v>
      </c>
      <c r="S2261" s="64">
        <f t="shared" si="420"/>
        <v>1</v>
      </c>
      <c r="T2261" s="64">
        <f t="shared" si="421"/>
        <v>1</v>
      </c>
      <c r="U2261" s="149"/>
      <c r="V2261" s="142">
        <f>+IF(M2261&lt;&gt;0,($L2261*(Lister!$F$11+Lister!$F$10*$K2261/1000)+($J2261-$L2261)*Lister!$F$9)*1.05/$M2261/60,0)</f>
        <v>0</v>
      </c>
      <c r="W2261" s="142"/>
      <c r="X2261" s="158">
        <f t="shared" si="415"/>
        <v>0</v>
      </c>
      <c r="Y2261" s="121" t="e">
        <f t="shared" si="413"/>
        <v>#DIV/0!</v>
      </c>
      <c r="Z2261" s="121" t="e">
        <f t="shared" si="414"/>
        <v>#DIV/0!</v>
      </c>
    </row>
    <row r="2262" spans="6:26" x14ac:dyDescent="0.25">
      <c r="F2262" s="57"/>
      <c r="N2262" s="64">
        <f t="shared" si="416"/>
        <v>0</v>
      </c>
      <c r="O2262" s="64">
        <f>+J2262/R2262/3600*Lister!$A$3</f>
        <v>0</v>
      </c>
      <c r="P2262" s="65">
        <f t="shared" si="417"/>
        <v>0</v>
      </c>
      <c r="Q2262" s="65" t="e">
        <f t="shared" si="418"/>
        <v>#DIV/0!</v>
      </c>
      <c r="R2262" s="83">
        <f t="shared" si="419"/>
        <v>4.1666666666666664E-2</v>
      </c>
      <c r="S2262" s="64">
        <f t="shared" si="420"/>
        <v>1</v>
      </c>
      <c r="T2262" s="64">
        <f t="shared" si="421"/>
        <v>1</v>
      </c>
      <c r="U2262" s="149"/>
      <c r="V2262" s="142">
        <f>+IF(M2262&lt;&gt;0,($L2262*(Lister!$F$11+Lister!$F$10*$K2262/1000)+($J2262-$L2262)*Lister!$F$9)*1.05/$M2262/60,0)</f>
        <v>0</v>
      </c>
      <c r="W2262" s="142"/>
      <c r="X2262" s="158">
        <f t="shared" si="415"/>
        <v>0</v>
      </c>
      <c r="Y2262" s="121" t="e">
        <f t="shared" si="413"/>
        <v>#DIV/0!</v>
      </c>
      <c r="Z2262" s="121" t="e">
        <f t="shared" si="414"/>
        <v>#DIV/0!</v>
      </c>
    </row>
    <row r="2263" spans="6:26" x14ac:dyDescent="0.25">
      <c r="F2263" s="57"/>
      <c r="N2263" s="64">
        <f t="shared" si="416"/>
        <v>0</v>
      </c>
      <c r="O2263" s="64">
        <f>+J2263/R2263/3600*Lister!$A$3</f>
        <v>0</v>
      </c>
      <c r="P2263" s="65">
        <f t="shared" si="417"/>
        <v>0</v>
      </c>
      <c r="Q2263" s="65" t="e">
        <f t="shared" si="418"/>
        <v>#DIV/0!</v>
      </c>
      <c r="R2263" s="83">
        <f t="shared" si="419"/>
        <v>4.1666666666666664E-2</v>
      </c>
      <c r="S2263" s="64">
        <f t="shared" si="420"/>
        <v>1</v>
      </c>
      <c r="T2263" s="64">
        <f t="shared" si="421"/>
        <v>1</v>
      </c>
      <c r="U2263" s="149"/>
      <c r="V2263" s="142">
        <f>+IF(M2263&lt;&gt;0,($L2263*(Lister!$F$11+Lister!$F$10*$K2263/1000)+($J2263-$L2263)*Lister!$F$9)*1.05/$M2263/60,0)</f>
        <v>0</v>
      </c>
      <c r="W2263" s="142"/>
      <c r="X2263" s="158">
        <f t="shared" si="415"/>
        <v>0</v>
      </c>
      <c r="Y2263" s="121" t="e">
        <f t="shared" si="413"/>
        <v>#DIV/0!</v>
      </c>
      <c r="Z2263" s="121" t="e">
        <f t="shared" si="414"/>
        <v>#DIV/0!</v>
      </c>
    </row>
    <row r="2264" spans="6:26" x14ac:dyDescent="0.25">
      <c r="F2264" s="57"/>
      <c r="N2264" s="64">
        <f t="shared" si="416"/>
        <v>0</v>
      </c>
      <c r="O2264" s="64">
        <f>+J2264/R2264/3600*Lister!$A$3</f>
        <v>0</v>
      </c>
      <c r="P2264" s="65">
        <f t="shared" si="417"/>
        <v>0</v>
      </c>
      <c r="Q2264" s="65" t="e">
        <f t="shared" si="418"/>
        <v>#DIV/0!</v>
      </c>
      <c r="R2264" s="83">
        <f t="shared" si="419"/>
        <v>4.1666666666666664E-2</v>
      </c>
      <c r="S2264" s="64">
        <f t="shared" si="420"/>
        <v>1</v>
      </c>
      <c r="T2264" s="64">
        <f t="shared" si="421"/>
        <v>1</v>
      </c>
      <c r="U2264" s="149"/>
      <c r="V2264" s="142">
        <f>+IF(M2264&lt;&gt;0,($L2264*(Lister!$F$11+Lister!$F$10*$K2264/1000)+($J2264-$L2264)*Lister!$F$9)*1.05/$M2264/60,0)</f>
        <v>0</v>
      </c>
      <c r="W2264" s="142"/>
      <c r="X2264" s="158">
        <f t="shared" si="415"/>
        <v>0</v>
      </c>
      <c r="Y2264" s="121" t="e">
        <f t="shared" si="413"/>
        <v>#DIV/0!</v>
      </c>
      <c r="Z2264" s="121" t="e">
        <f t="shared" si="414"/>
        <v>#DIV/0!</v>
      </c>
    </row>
    <row r="2265" spans="6:26" x14ac:dyDescent="0.25">
      <c r="F2265" s="57"/>
      <c r="N2265" s="64">
        <f t="shared" si="416"/>
        <v>0</v>
      </c>
      <c r="O2265" s="64">
        <f>+J2265/R2265/3600*Lister!$A$3</f>
        <v>0</v>
      </c>
      <c r="P2265" s="65">
        <f t="shared" si="417"/>
        <v>0</v>
      </c>
      <c r="Q2265" s="65" t="e">
        <f t="shared" si="418"/>
        <v>#DIV/0!</v>
      </c>
      <c r="R2265" s="83">
        <f t="shared" si="419"/>
        <v>4.1666666666666664E-2</v>
      </c>
      <c r="S2265" s="64">
        <f t="shared" si="420"/>
        <v>1</v>
      </c>
      <c r="T2265" s="64">
        <f t="shared" si="421"/>
        <v>1</v>
      </c>
      <c r="U2265" s="149"/>
      <c r="V2265" s="142">
        <f>+IF(M2265&lt;&gt;0,($L2265*(Lister!$F$11+Lister!$F$10*$K2265/1000)+($J2265-$L2265)*Lister!$F$9)*1.05/$M2265/60,0)</f>
        <v>0</v>
      </c>
      <c r="W2265" s="142"/>
      <c r="X2265" s="158">
        <f t="shared" si="415"/>
        <v>0</v>
      </c>
      <c r="Y2265" s="121" t="e">
        <f t="shared" si="413"/>
        <v>#DIV/0!</v>
      </c>
      <c r="Z2265" s="121" t="e">
        <f t="shared" si="414"/>
        <v>#DIV/0!</v>
      </c>
    </row>
    <row r="2266" spans="6:26" x14ac:dyDescent="0.25">
      <c r="F2266" s="57"/>
      <c r="N2266" s="64">
        <f t="shared" si="416"/>
        <v>0</v>
      </c>
      <c r="O2266" s="64">
        <f>+J2266/R2266/3600*Lister!$A$3</f>
        <v>0</v>
      </c>
      <c r="P2266" s="65">
        <f t="shared" si="417"/>
        <v>0</v>
      </c>
      <c r="Q2266" s="65" t="e">
        <f t="shared" si="418"/>
        <v>#DIV/0!</v>
      </c>
      <c r="R2266" s="83">
        <f t="shared" si="419"/>
        <v>4.1666666666666664E-2</v>
      </c>
      <c r="S2266" s="64">
        <f t="shared" si="420"/>
        <v>1</v>
      </c>
      <c r="T2266" s="64">
        <f t="shared" si="421"/>
        <v>1</v>
      </c>
      <c r="U2266" s="149"/>
      <c r="V2266" s="142">
        <f>+IF(M2266&lt;&gt;0,($L2266*(Lister!$F$11+Lister!$F$10*$K2266/1000)+($J2266-$L2266)*Lister!$F$9)*1.05/$M2266/60,0)</f>
        <v>0</v>
      </c>
      <c r="W2266" s="142"/>
      <c r="X2266" s="158">
        <f t="shared" si="415"/>
        <v>0</v>
      </c>
      <c r="Y2266" s="121" t="e">
        <f t="shared" si="413"/>
        <v>#DIV/0!</v>
      </c>
      <c r="Z2266" s="121" t="e">
        <f t="shared" si="414"/>
        <v>#DIV/0!</v>
      </c>
    </row>
    <row r="2267" spans="6:26" x14ac:dyDescent="0.25">
      <c r="F2267" s="57"/>
      <c r="N2267" s="64">
        <f t="shared" si="416"/>
        <v>0</v>
      </c>
      <c r="O2267" s="64">
        <f>+J2267/R2267/3600*Lister!$A$3</f>
        <v>0</v>
      </c>
      <c r="P2267" s="65">
        <f t="shared" si="417"/>
        <v>0</v>
      </c>
      <c r="Q2267" s="65" t="e">
        <f t="shared" si="418"/>
        <v>#DIV/0!</v>
      </c>
      <c r="R2267" s="83">
        <f t="shared" si="419"/>
        <v>4.1666666666666664E-2</v>
      </c>
      <c r="S2267" s="64">
        <f t="shared" si="420"/>
        <v>1</v>
      </c>
      <c r="T2267" s="64">
        <f t="shared" si="421"/>
        <v>1</v>
      </c>
      <c r="U2267" s="149"/>
      <c r="V2267" s="142">
        <f>+IF(M2267&lt;&gt;0,($L2267*(Lister!$F$11+Lister!$F$10*$K2267/1000)+($J2267-$L2267)*Lister!$F$9)*1.05/$M2267/60,0)</f>
        <v>0</v>
      </c>
      <c r="W2267" s="142"/>
      <c r="X2267" s="158">
        <f t="shared" si="415"/>
        <v>0</v>
      </c>
      <c r="Y2267" s="121" t="e">
        <f t="shared" si="413"/>
        <v>#DIV/0!</v>
      </c>
      <c r="Z2267" s="121" t="e">
        <f t="shared" si="414"/>
        <v>#DIV/0!</v>
      </c>
    </row>
    <row r="2268" spans="6:26" x14ac:dyDescent="0.25">
      <c r="F2268" s="57"/>
      <c r="N2268" s="64">
        <f t="shared" si="416"/>
        <v>0</v>
      </c>
      <c r="O2268" s="64">
        <f>+J2268/R2268/3600*Lister!$A$3</f>
        <v>0</v>
      </c>
      <c r="P2268" s="65">
        <f t="shared" si="417"/>
        <v>0</v>
      </c>
      <c r="Q2268" s="65" t="e">
        <f t="shared" si="418"/>
        <v>#DIV/0!</v>
      </c>
      <c r="R2268" s="83">
        <f t="shared" si="419"/>
        <v>4.1666666666666664E-2</v>
      </c>
      <c r="S2268" s="64">
        <f t="shared" si="420"/>
        <v>1</v>
      </c>
      <c r="T2268" s="64">
        <f t="shared" si="421"/>
        <v>1</v>
      </c>
      <c r="U2268" s="149"/>
      <c r="V2268" s="142">
        <f>+IF(M2268&lt;&gt;0,($L2268*(Lister!$F$11+Lister!$F$10*$K2268/1000)+($J2268-$L2268)*Lister!$F$9)*1.05/$M2268/60,0)</f>
        <v>0</v>
      </c>
      <c r="W2268" s="142"/>
      <c r="X2268" s="158">
        <f t="shared" si="415"/>
        <v>0</v>
      </c>
      <c r="Y2268" s="121" t="e">
        <f t="shared" si="413"/>
        <v>#DIV/0!</v>
      </c>
      <c r="Z2268" s="121" t="e">
        <f t="shared" si="414"/>
        <v>#DIV/0!</v>
      </c>
    </row>
    <row r="2269" spans="6:26" x14ac:dyDescent="0.25">
      <c r="F2269" s="57"/>
      <c r="N2269" s="64">
        <f t="shared" si="416"/>
        <v>0</v>
      </c>
      <c r="O2269" s="64">
        <f>+J2269/R2269/3600*Lister!$A$3</f>
        <v>0</v>
      </c>
      <c r="P2269" s="65">
        <f t="shared" si="417"/>
        <v>0</v>
      </c>
      <c r="Q2269" s="65" t="e">
        <f t="shared" si="418"/>
        <v>#DIV/0!</v>
      </c>
      <c r="R2269" s="83">
        <f t="shared" si="419"/>
        <v>4.1666666666666664E-2</v>
      </c>
      <c r="S2269" s="64">
        <f t="shared" si="420"/>
        <v>1</v>
      </c>
      <c r="T2269" s="64">
        <f t="shared" si="421"/>
        <v>1</v>
      </c>
      <c r="U2269" s="149"/>
      <c r="Y2269" s="121" t="e">
        <f t="shared" si="413"/>
        <v>#DIV/0!</v>
      </c>
      <c r="Z2269" s="121" t="e">
        <f t="shared" si="414"/>
        <v>#DIV/0!</v>
      </c>
    </row>
    <row r="2270" spans="6:26" x14ac:dyDescent="0.25">
      <c r="F2270" s="57"/>
      <c r="N2270" s="64">
        <f t="shared" si="416"/>
        <v>0</v>
      </c>
      <c r="O2270" s="64">
        <f>+J2270/R2270/3600*Lister!$A$3</f>
        <v>0</v>
      </c>
      <c r="P2270" s="65">
        <f t="shared" si="417"/>
        <v>0</v>
      </c>
      <c r="Q2270" s="65" t="e">
        <f t="shared" si="418"/>
        <v>#DIV/0!</v>
      </c>
      <c r="R2270" s="83">
        <f t="shared" si="419"/>
        <v>4.1666666666666664E-2</v>
      </c>
      <c r="S2270" s="64">
        <f t="shared" si="420"/>
        <v>1</v>
      </c>
      <c r="T2270" s="64">
        <f t="shared" si="421"/>
        <v>1</v>
      </c>
      <c r="U2270" s="149"/>
      <c r="Y2270" s="121" t="e">
        <f t="shared" si="413"/>
        <v>#DIV/0!</v>
      </c>
      <c r="Z2270" s="121" t="e">
        <f t="shared" si="414"/>
        <v>#DIV/0!</v>
      </c>
    </row>
    <row r="2271" spans="6:26" x14ac:dyDescent="0.25">
      <c r="F2271" s="57"/>
      <c r="N2271" s="64">
        <f t="shared" si="416"/>
        <v>0</v>
      </c>
      <c r="O2271" s="64">
        <f>+J2271/R2271/3600*Lister!$A$3</f>
        <v>0</v>
      </c>
      <c r="P2271" s="65">
        <f t="shared" si="417"/>
        <v>0</v>
      </c>
      <c r="Q2271" s="65" t="e">
        <f t="shared" si="418"/>
        <v>#DIV/0!</v>
      </c>
      <c r="R2271" s="83">
        <f t="shared" si="419"/>
        <v>4.1666666666666664E-2</v>
      </c>
      <c r="S2271" s="64">
        <f t="shared" si="420"/>
        <v>1</v>
      </c>
      <c r="T2271" s="64">
        <f t="shared" si="421"/>
        <v>1</v>
      </c>
      <c r="U2271" s="149"/>
      <c r="Y2271" s="121" t="e">
        <f t="shared" si="413"/>
        <v>#DIV/0!</v>
      </c>
      <c r="Z2271" s="121" t="e">
        <f t="shared" si="414"/>
        <v>#DIV/0!</v>
      </c>
    </row>
    <row r="2272" spans="6:26" x14ac:dyDescent="0.25">
      <c r="F2272" s="57"/>
      <c r="N2272" s="64">
        <f t="shared" si="416"/>
        <v>0</v>
      </c>
      <c r="O2272" s="64">
        <f>+J2272/R2272/3600*Lister!$A$3</f>
        <v>0</v>
      </c>
      <c r="P2272" s="65">
        <f t="shared" si="417"/>
        <v>0</v>
      </c>
      <c r="Q2272" s="65" t="e">
        <f t="shared" si="418"/>
        <v>#DIV/0!</v>
      </c>
      <c r="R2272" s="83">
        <f t="shared" si="419"/>
        <v>4.1666666666666664E-2</v>
      </c>
      <c r="S2272" s="64">
        <f t="shared" si="420"/>
        <v>1</v>
      </c>
      <c r="T2272" s="64">
        <f t="shared" si="421"/>
        <v>1</v>
      </c>
      <c r="U2272" s="149"/>
      <c r="Y2272" s="121" t="e">
        <f t="shared" si="413"/>
        <v>#DIV/0!</v>
      </c>
      <c r="Z2272" s="121" t="e">
        <f t="shared" si="414"/>
        <v>#DIV/0!</v>
      </c>
    </row>
    <row r="2273" spans="6:26" x14ac:dyDescent="0.25">
      <c r="F2273" s="57"/>
      <c r="N2273" s="64">
        <f t="shared" si="416"/>
        <v>0</v>
      </c>
      <c r="O2273" s="64">
        <f>+J2273/R2273/3600*Lister!$A$3</f>
        <v>0</v>
      </c>
      <c r="P2273" s="65">
        <f t="shared" si="417"/>
        <v>0</v>
      </c>
      <c r="Q2273" s="65" t="e">
        <f t="shared" si="418"/>
        <v>#DIV/0!</v>
      </c>
      <c r="R2273" s="83">
        <f t="shared" si="419"/>
        <v>4.1666666666666664E-2</v>
      </c>
      <c r="S2273" s="64">
        <f t="shared" si="420"/>
        <v>1</v>
      </c>
      <c r="T2273" s="64">
        <f t="shared" si="421"/>
        <v>1</v>
      </c>
      <c r="U2273" s="149"/>
      <c r="Y2273" s="121" t="e">
        <f t="shared" si="413"/>
        <v>#DIV/0!</v>
      </c>
      <c r="Z2273" s="121" t="e">
        <f t="shared" si="414"/>
        <v>#DIV/0!</v>
      </c>
    </row>
    <row r="2274" spans="6:26" x14ac:dyDescent="0.25">
      <c r="F2274" s="57"/>
      <c r="N2274" s="64">
        <f t="shared" si="416"/>
        <v>0</v>
      </c>
      <c r="O2274" s="64">
        <f>+J2274/R2274/3600*Lister!$A$3</f>
        <v>0</v>
      </c>
      <c r="P2274" s="65">
        <f t="shared" si="417"/>
        <v>0</v>
      </c>
      <c r="Q2274" s="65" t="e">
        <f t="shared" si="418"/>
        <v>#DIV/0!</v>
      </c>
      <c r="R2274" s="83">
        <f t="shared" si="419"/>
        <v>4.1666666666666664E-2</v>
      </c>
      <c r="S2274" s="64">
        <f t="shared" si="420"/>
        <v>1</v>
      </c>
      <c r="T2274" s="64">
        <f t="shared" si="421"/>
        <v>1</v>
      </c>
      <c r="U2274" s="149"/>
      <c r="Y2274" s="121" t="e">
        <f t="shared" si="413"/>
        <v>#DIV/0!</v>
      </c>
      <c r="Z2274" s="121" t="e">
        <f t="shared" si="414"/>
        <v>#DIV/0!</v>
      </c>
    </row>
    <row r="2275" spans="6:26" x14ac:dyDescent="0.25">
      <c r="F2275" s="57"/>
      <c r="N2275" s="64">
        <f t="shared" si="416"/>
        <v>0</v>
      </c>
      <c r="O2275" s="64">
        <f>+J2275/R2275/3600*Lister!$A$3</f>
        <v>0</v>
      </c>
      <c r="P2275" s="65">
        <f t="shared" si="417"/>
        <v>0</v>
      </c>
      <c r="Q2275" s="65" t="e">
        <f t="shared" si="418"/>
        <v>#DIV/0!</v>
      </c>
      <c r="R2275" s="83">
        <f t="shared" si="419"/>
        <v>4.1666666666666664E-2</v>
      </c>
      <c r="S2275" s="64">
        <f t="shared" si="420"/>
        <v>1</v>
      </c>
      <c r="T2275" s="64">
        <f t="shared" si="421"/>
        <v>1</v>
      </c>
      <c r="U2275" s="149"/>
      <c r="Y2275" s="121" t="e">
        <f t="shared" si="413"/>
        <v>#DIV/0!</v>
      </c>
      <c r="Z2275" s="121" t="e">
        <f t="shared" si="414"/>
        <v>#DIV/0!</v>
      </c>
    </row>
    <row r="2276" spans="6:26" x14ac:dyDescent="0.25">
      <c r="F2276" s="57"/>
      <c r="N2276" s="64">
        <f t="shared" si="416"/>
        <v>0</v>
      </c>
      <c r="O2276" s="64">
        <f>+J2276/R2276/3600*Lister!$A$3</f>
        <v>0</v>
      </c>
      <c r="P2276" s="65">
        <f t="shared" si="417"/>
        <v>0</v>
      </c>
      <c r="Q2276" s="65" t="e">
        <f t="shared" si="418"/>
        <v>#DIV/0!</v>
      </c>
      <c r="R2276" s="83">
        <f t="shared" si="419"/>
        <v>4.1666666666666664E-2</v>
      </c>
      <c r="S2276" s="64">
        <f t="shared" si="420"/>
        <v>1</v>
      </c>
      <c r="T2276" s="64">
        <f t="shared" si="421"/>
        <v>1</v>
      </c>
      <c r="U2276" s="149"/>
      <c r="Y2276" s="121" t="e">
        <f t="shared" si="413"/>
        <v>#DIV/0!</v>
      </c>
      <c r="Z2276" s="121" t="e">
        <f t="shared" si="414"/>
        <v>#DIV/0!</v>
      </c>
    </row>
    <row r="2277" spans="6:26" x14ac:dyDescent="0.25">
      <c r="F2277" s="57"/>
      <c r="N2277" s="64">
        <f t="shared" si="416"/>
        <v>0</v>
      </c>
      <c r="O2277" s="64">
        <f>+J2277/R2277/3600*Lister!$A$3</f>
        <v>0</v>
      </c>
      <c r="P2277" s="65">
        <f t="shared" si="417"/>
        <v>0</v>
      </c>
      <c r="Q2277" s="65" t="e">
        <f t="shared" si="418"/>
        <v>#DIV/0!</v>
      </c>
      <c r="R2277" s="83">
        <f t="shared" si="419"/>
        <v>4.1666666666666664E-2</v>
      </c>
      <c r="S2277" s="64">
        <f t="shared" si="420"/>
        <v>1</v>
      </c>
      <c r="T2277" s="64">
        <f t="shared" si="421"/>
        <v>1</v>
      </c>
      <c r="U2277" s="149"/>
      <c r="Y2277" s="121" t="e">
        <f t="shared" si="413"/>
        <v>#DIV/0!</v>
      </c>
      <c r="Z2277" s="121" t="e">
        <f t="shared" si="414"/>
        <v>#DIV/0!</v>
      </c>
    </row>
    <row r="2278" spans="6:26" x14ac:dyDescent="0.25">
      <c r="F2278" s="57"/>
      <c r="N2278" s="64">
        <f t="shared" si="416"/>
        <v>0</v>
      </c>
      <c r="O2278" s="64">
        <f>+J2278/R2278/3600*Lister!$A$3</f>
        <v>0</v>
      </c>
      <c r="P2278" s="65">
        <f t="shared" si="417"/>
        <v>0</v>
      </c>
      <c r="Q2278" s="65" t="e">
        <f t="shared" si="418"/>
        <v>#DIV/0!</v>
      </c>
      <c r="R2278" s="83">
        <f t="shared" si="419"/>
        <v>4.1666666666666664E-2</v>
      </c>
      <c r="S2278" s="64">
        <f t="shared" si="420"/>
        <v>1</v>
      </c>
      <c r="T2278" s="64">
        <f t="shared" si="421"/>
        <v>1</v>
      </c>
      <c r="U2278" s="149"/>
      <c r="Y2278" s="121" t="e">
        <f t="shared" si="413"/>
        <v>#DIV/0!</v>
      </c>
      <c r="Z2278" s="121" t="e">
        <f t="shared" si="414"/>
        <v>#DIV/0!</v>
      </c>
    </row>
    <row r="2279" spans="6:26" x14ac:dyDescent="0.25">
      <c r="F2279" s="57"/>
      <c r="N2279" s="64">
        <f t="shared" si="416"/>
        <v>0</v>
      </c>
      <c r="O2279" s="64">
        <f>+J2279/R2279/3600*Lister!$A$3</f>
        <v>0</v>
      </c>
      <c r="P2279" s="65">
        <f t="shared" si="417"/>
        <v>0</v>
      </c>
      <c r="Q2279" s="65" t="e">
        <f t="shared" si="418"/>
        <v>#DIV/0!</v>
      </c>
      <c r="R2279" s="83">
        <f t="shared" si="419"/>
        <v>4.1666666666666664E-2</v>
      </c>
      <c r="S2279" s="64">
        <f t="shared" si="420"/>
        <v>1</v>
      </c>
      <c r="T2279" s="64">
        <f t="shared" si="421"/>
        <v>1</v>
      </c>
      <c r="U2279" s="149"/>
      <c r="Y2279" s="121" t="e">
        <f t="shared" si="413"/>
        <v>#DIV/0!</v>
      </c>
      <c r="Z2279" s="121" t="e">
        <f t="shared" si="414"/>
        <v>#DIV/0!</v>
      </c>
    </row>
    <row r="2280" spans="6:26" x14ac:dyDescent="0.25">
      <c r="F2280" s="57"/>
      <c r="N2280" s="64">
        <f t="shared" si="416"/>
        <v>0</v>
      </c>
      <c r="O2280" s="64">
        <f>+J2280/R2280/3600*Lister!$A$3</f>
        <v>0</v>
      </c>
      <c r="P2280" s="65">
        <f t="shared" si="417"/>
        <v>0</v>
      </c>
      <c r="Q2280" s="65" t="e">
        <f t="shared" si="418"/>
        <v>#DIV/0!</v>
      </c>
      <c r="R2280" s="83">
        <f t="shared" si="419"/>
        <v>4.1666666666666664E-2</v>
      </c>
      <c r="S2280" s="64">
        <f t="shared" si="420"/>
        <v>1</v>
      </c>
      <c r="T2280" s="64">
        <f t="shared" si="421"/>
        <v>1</v>
      </c>
      <c r="U2280" s="149"/>
      <c r="Y2280" s="121" t="e">
        <f t="shared" si="413"/>
        <v>#DIV/0!</v>
      </c>
      <c r="Z2280" s="121" t="e">
        <f t="shared" si="414"/>
        <v>#DIV/0!</v>
      </c>
    </row>
    <row r="2281" spans="6:26" x14ac:dyDescent="0.25">
      <c r="F2281" s="57"/>
      <c r="N2281" s="64">
        <f t="shared" si="416"/>
        <v>0</v>
      </c>
      <c r="O2281" s="64">
        <f>+J2281/R2281/3600*Lister!$A$3</f>
        <v>0</v>
      </c>
      <c r="P2281" s="65">
        <f t="shared" si="417"/>
        <v>0</v>
      </c>
      <c r="Q2281" s="65" t="e">
        <f t="shared" si="418"/>
        <v>#DIV/0!</v>
      </c>
      <c r="R2281" s="83">
        <f t="shared" si="419"/>
        <v>4.1666666666666664E-2</v>
      </c>
      <c r="S2281" s="64">
        <f t="shared" si="420"/>
        <v>1</v>
      </c>
      <c r="T2281" s="64">
        <f t="shared" si="421"/>
        <v>1</v>
      </c>
      <c r="U2281" s="149"/>
      <c r="Y2281" s="121" t="e">
        <f t="shared" si="413"/>
        <v>#DIV/0!</v>
      </c>
      <c r="Z2281" s="121" t="e">
        <f t="shared" si="414"/>
        <v>#DIV/0!</v>
      </c>
    </row>
    <row r="2282" spans="6:26" x14ac:dyDescent="0.25">
      <c r="F2282" s="57"/>
      <c r="N2282" s="64">
        <f t="shared" si="416"/>
        <v>0</v>
      </c>
      <c r="O2282" s="64">
        <f>+J2282/R2282/3600*Lister!$A$3</f>
        <v>0</v>
      </c>
      <c r="P2282" s="65">
        <f t="shared" si="417"/>
        <v>0</v>
      </c>
      <c r="Q2282" s="65" t="e">
        <f t="shared" si="418"/>
        <v>#DIV/0!</v>
      </c>
      <c r="R2282" s="83">
        <f t="shared" si="419"/>
        <v>4.1666666666666664E-2</v>
      </c>
      <c r="S2282" s="64">
        <f t="shared" si="420"/>
        <v>1</v>
      </c>
      <c r="T2282" s="64">
        <f t="shared" si="421"/>
        <v>1</v>
      </c>
      <c r="U2282" s="149"/>
      <c r="Y2282" s="121" t="e">
        <f t="shared" si="413"/>
        <v>#DIV/0!</v>
      </c>
      <c r="Z2282" s="121" t="e">
        <f t="shared" si="414"/>
        <v>#DIV/0!</v>
      </c>
    </row>
    <row r="2283" spans="6:26" x14ac:dyDescent="0.25">
      <c r="F2283" s="57"/>
      <c r="N2283" s="64">
        <f t="shared" si="416"/>
        <v>0</v>
      </c>
      <c r="O2283" s="64">
        <f>+J2283/R2283/3600*Lister!$A$3</f>
        <v>0</v>
      </c>
      <c r="P2283" s="65">
        <f t="shared" si="417"/>
        <v>0</v>
      </c>
      <c r="Q2283" s="65" t="e">
        <f t="shared" si="418"/>
        <v>#DIV/0!</v>
      </c>
      <c r="R2283" s="83">
        <f t="shared" si="419"/>
        <v>4.1666666666666664E-2</v>
      </c>
      <c r="S2283" s="64">
        <f t="shared" si="420"/>
        <v>1</v>
      </c>
      <c r="T2283" s="64">
        <f t="shared" si="421"/>
        <v>1</v>
      </c>
      <c r="U2283" s="149"/>
      <c r="Y2283" s="121" t="e">
        <f t="shared" si="413"/>
        <v>#DIV/0!</v>
      </c>
      <c r="Z2283" s="121" t="e">
        <f t="shared" si="414"/>
        <v>#DIV/0!</v>
      </c>
    </row>
    <row r="2284" spans="6:26" x14ac:dyDescent="0.25">
      <c r="F2284" s="57"/>
      <c r="N2284" s="64">
        <f t="shared" si="416"/>
        <v>0</v>
      </c>
      <c r="O2284" s="64">
        <f>+J2284/R2284/3600*Lister!$A$3</f>
        <v>0</v>
      </c>
      <c r="P2284" s="65">
        <f t="shared" si="417"/>
        <v>0</v>
      </c>
      <c r="Q2284" s="65" t="e">
        <f t="shared" si="418"/>
        <v>#DIV/0!</v>
      </c>
      <c r="R2284" s="83">
        <f t="shared" si="419"/>
        <v>4.1666666666666664E-2</v>
      </c>
      <c r="S2284" s="64">
        <f t="shared" si="420"/>
        <v>1</v>
      </c>
      <c r="T2284" s="64">
        <f t="shared" si="421"/>
        <v>1</v>
      </c>
      <c r="U2284" s="149"/>
      <c r="Y2284" s="121" t="e">
        <f t="shared" si="413"/>
        <v>#DIV/0!</v>
      </c>
      <c r="Z2284" s="121" t="e">
        <f t="shared" si="414"/>
        <v>#DIV/0!</v>
      </c>
    </row>
    <row r="2285" spans="6:26" x14ac:dyDescent="0.25">
      <c r="F2285" s="57"/>
      <c r="N2285" s="64">
        <f t="shared" si="416"/>
        <v>0</v>
      </c>
      <c r="O2285" s="64">
        <f>+J2285/R2285/3600*Lister!$A$3</f>
        <v>0</v>
      </c>
      <c r="P2285" s="65">
        <f t="shared" si="417"/>
        <v>0</v>
      </c>
      <c r="Q2285" s="65" t="e">
        <f t="shared" si="418"/>
        <v>#DIV/0!</v>
      </c>
      <c r="R2285" s="83">
        <f t="shared" si="419"/>
        <v>4.1666666666666664E-2</v>
      </c>
      <c r="S2285" s="64">
        <f t="shared" si="420"/>
        <v>1</v>
      </c>
      <c r="T2285" s="64">
        <f t="shared" si="421"/>
        <v>1</v>
      </c>
      <c r="U2285" s="149"/>
      <c r="Y2285" s="121" t="e">
        <f t="shared" si="413"/>
        <v>#DIV/0!</v>
      </c>
      <c r="Z2285" s="121" t="e">
        <f t="shared" si="414"/>
        <v>#DIV/0!</v>
      </c>
    </row>
    <row r="2286" spans="6:26" x14ac:dyDescent="0.25">
      <c r="F2286" s="57"/>
      <c r="N2286" s="64">
        <f t="shared" si="416"/>
        <v>0</v>
      </c>
      <c r="O2286" s="64">
        <f>+J2286/R2286/3600*Lister!$A$3</f>
        <v>0</v>
      </c>
      <c r="P2286" s="65">
        <f t="shared" si="417"/>
        <v>0</v>
      </c>
      <c r="Q2286" s="65" t="e">
        <f t="shared" si="418"/>
        <v>#DIV/0!</v>
      </c>
      <c r="R2286" s="83">
        <f t="shared" si="419"/>
        <v>4.1666666666666664E-2</v>
      </c>
      <c r="S2286" s="64">
        <f t="shared" si="420"/>
        <v>1</v>
      </c>
      <c r="T2286" s="64">
        <f t="shared" si="421"/>
        <v>1</v>
      </c>
      <c r="U2286" s="149"/>
      <c r="Y2286" s="121" t="e">
        <f t="shared" si="413"/>
        <v>#DIV/0!</v>
      </c>
      <c r="Z2286" s="121" t="e">
        <f t="shared" si="414"/>
        <v>#DIV/0!</v>
      </c>
    </row>
    <row r="2287" spans="6:26" x14ac:dyDescent="0.25">
      <c r="F2287" s="57"/>
      <c r="N2287" s="64">
        <f t="shared" si="416"/>
        <v>0</v>
      </c>
      <c r="O2287" s="64">
        <f>+J2287/R2287/3600*Lister!$A$3</f>
        <v>0</v>
      </c>
      <c r="P2287" s="65">
        <f t="shared" si="417"/>
        <v>0</v>
      </c>
      <c r="Q2287" s="65" t="e">
        <f t="shared" si="418"/>
        <v>#DIV/0!</v>
      </c>
      <c r="R2287" s="83">
        <f t="shared" si="419"/>
        <v>4.1666666666666664E-2</v>
      </c>
      <c r="S2287" s="64">
        <f t="shared" si="420"/>
        <v>1</v>
      </c>
      <c r="T2287" s="64">
        <f t="shared" si="421"/>
        <v>1</v>
      </c>
      <c r="U2287" s="149"/>
      <c r="Y2287" s="121" t="e">
        <f t="shared" si="413"/>
        <v>#DIV/0!</v>
      </c>
      <c r="Z2287" s="121" t="e">
        <f t="shared" si="414"/>
        <v>#DIV/0!</v>
      </c>
    </row>
    <row r="2288" spans="6:26" x14ac:dyDescent="0.25">
      <c r="F2288" s="57"/>
      <c r="N2288" s="64">
        <f t="shared" si="416"/>
        <v>0</v>
      </c>
      <c r="O2288" s="64">
        <f>+J2288/R2288/3600*Lister!$A$3</f>
        <v>0</v>
      </c>
      <c r="P2288" s="65">
        <f t="shared" si="417"/>
        <v>0</v>
      </c>
      <c r="Q2288" s="65" t="e">
        <f t="shared" si="418"/>
        <v>#DIV/0!</v>
      </c>
      <c r="R2288" s="83">
        <f t="shared" si="419"/>
        <v>4.1666666666666664E-2</v>
      </c>
      <c r="S2288" s="64">
        <f t="shared" si="420"/>
        <v>1</v>
      </c>
      <c r="T2288" s="64">
        <f t="shared" si="421"/>
        <v>1</v>
      </c>
      <c r="U2288" s="149"/>
      <c r="Y2288" s="121" t="e">
        <f t="shared" si="413"/>
        <v>#DIV/0!</v>
      </c>
      <c r="Z2288" s="121" t="e">
        <f t="shared" si="414"/>
        <v>#DIV/0!</v>
      </c>
    </row>
    <row r="2289" spans="6:26" x14ac:dyDescent="0.25">
      <c r="F2289" s="57"/>
      <c r="N2289" s="64">
        <f t="shared" si="416"/>
        <v>0</v>
      </c>
      <c r="O2289" s="64">
        <f>+J2289/R2289/3600*Lister!$A$3</f>
        <v>0</v>
      </c>
      <c r="P2289" s="65">
        <f t="shared" si="417"/>
        <v>0</v>
      </c>
      <c r="Q2289" s="65" t="e">
        <f t="shared" si="418"/>
        <v>#DIV/0!</v>
      </c>
      <c r="R2289" s="83">
        <f t="shared" si="419"/>
        <v>4.1666666666666664E-2</v>
      </c>
      <c r="S2289" s="64">
        <f t="shared" si="420"/>
        <v>1</v>
      </c>
      <c r="T2289" s="64">
        <f t="shared" si="421"/>
        <v>1</v>
      </c>
      <c r="U2289" s="149"/>
      <c r="Y2289" s="121" t="e">
        <f t="shared" si="413"/>
        <v>#DIV/0!</v>
      </c>
      <c r="Z2289" s="121" t="e">
        <f t="shared" si="414"/>
        <v>#DIV/0!</v>
      </c>
    </row>
    <row r="2290" spans="6:26" x14ac:dyDescent="0.25">
      <c r="F2290" s="57"/>
      <c r="N2290" s="64">
        <f t="shared" si="416"/>
        <v>0</v>
      </c>
      <c r="O2290" s="64">
        <f>+J2290/R2290/3600*Lister!$A$3</f>
        <v>0</v>
      </c>
      <c r="P2290" s="65">
        <f t="shared" si="417"/>
        <v>0</v>
      </c>
      <c r="Q2290" s="65" t="e">
        <f t="shared" si="418"/>
        <v>#DIV/0!</v>
      </c>
      <c r="R2290" s="83">
        <f t="shared" si="419"/>
        <v>4.1666666666666664E-2</v>
      </c>
      <c r="S2290" s="64">
        <f t="shared" si="420"/>
        <v>1</v>
      </c>
      <c r="T2290" s="64">
        <f t="shared" si="421"/>
        <v>1</v>
      </c>
      <c r="U2290" s="149"/>
      <c r="Y2290" s="121" t="e">
        <f t="shared" si="413"/>
        <v>#DIV/0!</v>
      </c>
      <c r="Z2290" s="121" t="e">
        <f t="shared" si="414"/>
        <v>#DIV/0!</v>
      </c>
    </row>
    <row r="2291" spans="6:26" x14ac:dyDescent="0.25">
      <c r="F2291" s="57"/>
      <c r="N2291" s="64">
        <f t="shared" si="416"/>
        <v>0</v>
      </c>
      <c r="O2291" s="64">
        <f>+J2291/R2291/3600*Lister!$A$3</f>
        <v>0</v>
      </c>
      <c r="P2291" s="65">
        <f t="shared" si="417"/>
        <v>0</v>
      </c>
      <c r="Q2291" s="65" t="e">
        <f t="shared" si="418"/>
        <v>#DIV/0!</v>
      </c>
      <c r="R2291" s="83">
        <f t="shared" si="419"/>
        <v>4.1666666666666664E-2</v>
      </c>
      <c r="S2291" s="64">
        <f t="shared" si="420"/>
        <v>1</v>
      </c>
      <c r="T2291" s="64">
        <f t="shared" si="421"/>
        <v>1</v>
      </c>
      <c r="U2291" s="149"/>
      <c r="Y2291" s="121" t="e">
        <f t="shared" si="413"/>
        <v>#DIV/0!</v>
      </c>
      <c r="Z2291" s="121" t="e">
        <f t="shared" si="414"/>
        <v>#DIV/0!</v>
      </c>
    </row>
    <row r="2292" spans="6:26" x14ac:dyDescent="0.25">
      <c r="F2292" s="57"/>
      <c r="N2292" s="64">
        <f t="shared" si="416"/>
        <v>0</v>
      </c>
      <c r="O2292" s="64">
        <f>+J2292/R2292/3600*Lister!$A$3</f>
        <v>0</v>
      </c>
      <c r="P2292" s="65">
        <f t="shared" si="417"/>
        <v>0</v>
      </c>
      <c r="Q2292" s="65" t="e">
        <f t="shared" si="418"/>
        <v>#DIV/0!</v>
      </c>
      <c r="R2292" s="83">
        <f t="shared" si="419"/>
        <v>4.1666666666666664E-2</v>
      </c>
      <c r="S2292" s="64">
        <f t="shared" si="420"/>
        <v>1</v>
      </c>
      <c r="T2292" s="64">
        <f t="shared" si="421"/>
        <v>1</v>
      </c>
      <c r="U2292" s="149"/>
      <c r="Y2292" s="121" t="e">
        <f t="shared" si="413"/>
        <v>#DIV/0!</v>
      </c>
      <c r="Z2292" s="121" t="e">
        <f t="shared" si="414"/>
        <v>#DIV/0!</v>
      </c>
    </row>
    <row r="2293" spans="6:26" x14ac:dyDescent="0.25">
      <c r="F2293" s="57"/>
      <c r="N2293" s="64">
        <f t="shared" si="416"/>
        <v>0</v>
      </c>
      <c r="O2293" s="64">
        <f>+J2293/R2293/3600*Lister!$A$3</f>
        <v>0</v>
      </c>
      <c r="P2293" s="65">
        <f t="shared" si="417"/>
        <v>0</v>
      </c>
      <c r="Q2293" s="65" t="e">
        <f t="shared" si="418"/>
        <v>#DIV/0!</v>
      </c>
      <c r="R2293" s="83">
        <f t="shared" si="419"/>
        <v>4.1666666666666664E-2</v>
      </c>
      <c r="S2293" s="64">
        <f t="shared" si="420"/>
        <v>1</v>
      </c>
      <c r="T2293" s="64">
        <f t="shared" si="421"/>
        <v>1</v>
      </c>
      <c r="U2293" s="149"/>
      <c r="Y2293" s="121" t="e">
        <f t="shared" si="413"/>
        <v>#DIV/0!</v>
      </c>
      <c r="Z2293" s="121" t="e">
        <f t="shared" si="414"/>
        <v>#DIV/0!</v>
      </c>
    </row>
    <row r="2294" spans="6:26" x14ac:dyDescent="0.25">
      <c r="F2294" s="57"/>
      <c r="N2294" s="64">
        <f t="shared" si="416"/>
        <v>0</v>
      </c>
      <c r="O2294" s="64">
        <f>+J2294/R2294/3600*Lister!$A$3</f>
        <v>0</v>
      </c>
      <c r="P2294" s="65">
        <f t="shared" si="417"/>
        <v>0</v>
      </c>
      <c r="Q2294" s="65" t="e">
        <f t="shared" si="418"/>
        <v>#DIV/0!</v>
      </c>
      <c r="R2294" s="83">
        <f t="shared" si="419"/>
        <v>4.1666666666666664E-2</v>
      </c>
      <c r="S2294" s="64">
        <f t="shared" si="420"/>
        <v>1</v>
      </c>
      <c r="T2294" s="64">
        <f t="shared" si="421"/>
        <v>1</v>
      </c>
      <c r="U2294" s="149"/>
      <c r="Y2294" s="121" t="e">
        <f t="shared" si="413"/>
        <v>#DIV/0!</v>
      </c>
      <c r="Z2294" s="121" t="e">
        <f t="shared" si="414"/>
        <v>#DIV/0!</v>
      </c>
    </row>
    <row r="2295" spans="6:26" x14ac:dyDescent="0.25">
      <c r="F2295" s="57"/>
      <c r="N2295" s="64">
        <f t="shared" si="416"/>
        <v>0</v>
      </c>
      <c r="O2295" s="64">
        <f>+J2295/R2295/3600*Lister!$A$3</f>
        <v>0</v>
      </c>
      <c r="P2295" s="65">
        <f t="shared" si="417"/>
        <v>0</v>
      </c>
      <c r="Q2295" s="65" t="e">
        <f t="shared" si="418"/>
        <v>#DIV/0!</v>
      </c>
      <c r="R2295" s="83">
        <f t="shared" si="419"/>
        <v>4.1666666666666664E-2</v>
      </c>
      <c r="S2295" s="64">
        <f t="shared" si="420"/>
        <v>1</v>
      </c>
      <c r="T2295" s="64">
        <f t="shared" si="421"/>
        <v>1</v>
      </c>
      <c r="U2295" s="149"/>
      <c r="Y2295" s="121" t="e">
        <f t="shared" si="413"/>
        <v>#DIV/0!</v>
      </c>
      <c r="Z2295" s="121" t="e">
        <f t="shared" si="414"/>
        <v>#DIV/0!</v>
      </c>
    </row>
    <row r="2296" spans="6:26" x14ac:dyDescent="0.25">
      <c r="F2296" s="57"/>
      <c r="N2296" s="64">
        <f t="shared" si="416"/>
        <v>0</v>
      </c>
      <c r="O2296" s="64">
        <f>+J2296/R2296/3600*Lister!$A$3</f>
        <v>0</v>
      </c>
      <c r="P2296" s="65">
        <f t="shared" si="417"/>
        <v>0</v>
      </c>
      <c r="Q2296" s="65" t="e">
        <f t="shared" si="418"/>
        <v>#DIV/0!</v>
      </c>
      <c r="R2296" s="83">
        <f t="shared" si="419"/>
        <v>4.1666666666666664E-2</v>
      </c>
      <c r="S2296" s="64">
        <f t="shared" si="420"/>
        <v>1</v>
      </c>
      <c r="T2296" s="64">
        <f t="shared" si="421"/>
        <v>1</v>
      </c>
      <c r="U2296" s="149"/>
      <c r="Y2296" s="121" t="e">
        <f t="shared" si="413"/>
        <v>#DIV/0!</v>
      </c>
      <c r="Z2296" s="121" t="e">
        <f t="shared" si="414"/>
        <v>#DIV/0!</v>
      </c>
    </row>
    <row r="2297" spans="6:26" x14ac:dyDescent="0.25">
      <c r="F2297" s="57"/>
      <c r="N2297" s="64">
        <f t="shared" si="416"/>
        <v>0</v>
      </c>
      <c r="O2297" s="64">
        <f>+J2297/R2297/3600*Lister!$A$3</f>
        <v>0</v>
      </c>
      <c r="P2297" s="65">
        <f t="shared" si="417"/>
        <v>0</v>
      </c>
      <c r="Q2297" s="65" t="e">
        <f t="shared" si="418"/>
        <v>#DIV/0!</v>
      </c>
      <c r="R2297" s="83">
        <f t="shared" si="419"/>
        <v>4.1666666666666664E-2</v>
      </c>
      <c r="S2297" s="64">
        <f t="shared" si="420"/>
        <v>1</v>
      </c>
      <c r="T2297" s="64">
        <f t="shared" si="421"/>
        <v>1</v>
      </c>
      <c r="U2297" s="149"/>
      <c r="Y2297" s="121" t="e">
        <f t="shared" si="413"/>
        <v>#DIV/0!</v>
      </c>
      <c r="Z2297" s="121" t="e">
        <f t="shared" si="414"/>
        <v>#DIV/0!</v>
      </c>
    </row>
    <row r="2298" spans="6:26" x14ac:dyDescent="0.25">
      <c r="F2298" s="57"/>
      <c r="N2298" s="64">
        <f t="shared" si="416"/>
        <v>0</v>
      </c>
      <c r="O2298" s="64">
        <f>+J2298/R2298/3600*Lister!$A$3</f>
        <v>0</v>
      </c>
      <c r="P2298" s="65">
        <f t="shared" si="417"/>
        <v>0</v>
      </c>
      <c r="Q2298" s="65" t="e">
        <f t="shared" si="418"/>
        <v>#DIV/0!</v>
      </c>
      <c r="R2298" s="83">
        <f t="shared" si="419"/>
        <v>4.1666666666666664E-2</v>
      </c>
      <c r="S2298" s="64">
        <f t="shared" si="420"/>
        <v>1</v>
      </c>
      <c r="T2298" s="64">
        <f t="shared" si="421"/>
        <v>1</v>
      </c>
      <c r="U2298" s="149"/>
      <c r="Y2298" s="121" t="e">
        <f t="shared" si="413"/>
        <v>#DIV/0!</v>
      </c>
      <c r="Z2298" s="121" t="e">
        <f t="shared" si="414"/>
        <v>#DIV/0!</v>
      </c>
    </row>
    <row r="2299" spans="6:26" x14ac:dyDescent="0.25">
      <c r="F2299" s="57"/>
      <c r="N2299" s="64">
        <f t="shared" si="416"/>
        <v>0</v>
      </c>
      <c r="O2299" s="64">
        <f>+J2299/R2299/3600*Lister!$A$3</f>
        <v>0</v>
      </c>
      <c r="P2299" s="65">
        <f t="shared" si="417"/>
        <v>0</v>
      </c>
      <c r="Q2299" s="65" t="e">
        <f t="shared" si="418"/>
        <v>#DIV/0!</v>
      </c>
      <c r="R2299" s="83">
        <f t="shared" si="419"/>
        <v>4.1666666666666664E-2</v>
      </c>
      <c r="S2299" s="64">
        <f t="shared" si="420"/>
        <v>1</v>
      </c>
      <c r="T2299" s="64">
        <f t="shared" si="421"/>
        <v>1</v>
      </c>
      <c r="U2299" s="149"/>
      <c r="Y2299" s="121" t="e">
        <f t="shared" si="413"/>
        <v>#DIV/0!</v>
      </c>
      <c r="Z2299" s="121" t="e">
        <f t="shared" si="414"/>
        <v>#DIV/0!</v>
      </c>
    </row>
    <row r="2300" spans="6:26" x14ac:dyDescent="0.25">
      <c r="F2300" s="57"/>
      <c r="N2300" s="64">
        <f t="shared" si="416"/>
        <v>0</v>
      </c>
      <c r="O2300" s="64">
        <f>+J2300/R2300/3600*Lister!$A$3</f>
        <v>0</v>
      </c>
      <c r="P2300" s="65">
        <f t="shared" si="417"/>
        <v>0</v>
      </c>
      <c r="Q2300" s="65" t="e">
        <f t="shared" si="418"/>
        <v>#DIV/0!</v>
      </c>
      <c r="R2300" s="83">
        <f t="shared" si="419"/>
        <v>4.1666666666666664E-2</v>
      </c>
      <c r="S2300" s="64">
        <f t="shared" si="420"/>
        <v>1</v>
      </c>
      <c r="T2300" s="64">
        <f t="shared" si="421"/>
        <v>1</v>
      </c>
      <c r="U2300" s="149"/>
      <c r="Y2300" s="121" t="e">
        <f t="shared" si="413"/>
        <v>#DIV/0!</v>
      </c>
      <c r="Z2300" s="121" t="e">
        <f t="shared" si="414"/>
        <v>#DIV/0!</v>
      </c>
    </row>
    <row r="2301" spans="6:26" x14ac:dyDescent="0.25">
      <c r="F2301" s="57"/>
      <c r="N2301" s="64">
        <f t="shared" si="416"/>
        <v>0</v>
      </c>
      <c r="O2301" s="64">
        <f>+J2301/R2301/3600*Lister!$A$3</f>
        <v>0</v>
      </c>
      <c r="P2301" s="65">
        <f t="shared" si="417"/>
        <v>0</v>
      </c>
      <c r="Q2301" s="65" t="e">
        <f t="shared" si="418"/>
        <v>#DIV/0!</v>
      </c>
      <c r="R2301" s="83">
        <f t="shared" si="419"/>
        <v>4.1666666666666664E-2</v>
      </c>
      <c r="S2301" s="64">
        <f t="shared" si="420"/>
        <v>1</v>
      </c>
      <c r="T2301" s="64">
        <f t="shared" si="421"/>
        <v>1</v>
      </c>
      <c r="U2301" s="149"/>
      <c r="Y2301" s="121" t="e">
        <f t="shared" ref="Y2301:Y2364" si="422">+S2301/V2301</f>
        <v>#DIV/0!</v>
      </c>
      <c r="Z2301" s="121" t="e">
        <f t="shared" ref="Z2301:Z2364" si="423">+T2301/X2301</f>
        <v>#DIV/0!</v>
      </c>
    </row>
    <row r="2302" spans="6:26" x14ac:dyDescent="0.25">
      <c r="F2302" s="57"/>
      <c r="N2302" s="64">
        <f t="shared" si="416"/>
        <v>0</v>
      </c>
      <c r="O2302" s="64">
        <f>+J2302/R2302/3600*Lister!$A$3</f>
        <v>0</v>
      </c>
      <c r="P2302" s="65">
        <f t="shared" si="417"/>
        <v>0</v>
      </c>
      <c r="Q2302" s="65" t="e">
        <f t="shared" si="418"/>
        <v>#DIV/0!</v>
      </c>
      <c r="R2302" s="83">
        <f t="shared" si="419"/>
        <v>4.1666666666666664E-2</v>
      </c>
      <c r="S2302" s="64">
        <f t="shared" si="420"/>
        <v>1</v>
      </c>
      <c r="T2302" s="64">
        <f t="shared" si="421"/>
        <v>1</v>
      </c>
      <c r="U2302" s="149"/>
      <c r="Y2302" s="121" t="e">
        <f t="shared" si="422"/>
        <v>#DIV/0!</v>
      </c>
      <c r="Z2302" s="121" t="e">
        <f t="shared" si="423"/>
        <v>#DIV/0!</v>
      </c>
    </row>
    <row r="2303" spans="6:26" x14ac:dyDescent="0.25">
      <c r="F2303" s="57"/>
      <c r="N2303" s="64">
        <f t="shared" si="416"/>
        <v>0</v>
      </c>
      <c r="O2303" s="64">
        <f>+J2303/R2303/3600*Lister!$A$3</f>
        <v>0</v>
      </c>
      <c r="P2303" s="65">
        <f t="shared" si="417"/>
        <v>0</v>
      </c>
      <c r="Q2303" s="65" t="e">
        <f t="shared" si="418"/>
        <v>#DIV/0!</v>
      </c>
      <c r="R2303" s="83">
        <f t="shared" si="419"/>
        <v>4.1666666666666664E-2</v>
      </c>
      <c r="S2303" s="64">
        <f t="shared" si="420"/>
        <v>1</v>
      </c>
      <c r="T2303" s="64">
        <f t="shared" si="421"/>
        <v>1</v>
      </c>
      <c r="U2303" s="149"/>
      <c r="Y2303" s="121" t="e">
        <f t="shared" si="422"/>
        <v>#DIV/0!</v>
      </c>
      <c r="Z2303" s="121" t="e">
        <f t="shared" si="423"/>
        <v>#DIV/0!</v>
      </c>
    </row>
    <row r="2304" spans="6:26" x14ac:dyDescent="0.25">
      <c r="F2304" s="57"/>
      <c r="N2304" s="64">
        <f t="shared" si="416"/>
        <v>0</v>
      </c>
      <c r="O2304" s="64">
        <f>+J2304/R2304/3600*Lister!$A$3</f>
        <v>0</v>
      </c>
      <c r="P2304" s="65">
        <f t="shared" si="417"/>
        <v>0</v>
      </c>
      <c r="Q2304" s="65" t="e">
        <f t="shared" si="418"/>
        <v>#DIV/0!</v>
      </c>
      <c r="R2304" s="83">
        <f t="shared" si="419"/>
        <v>4.1666666666666664E-2</v>
      </c>
      <c r="S2304" s="64">
        <f t="shared" si="420"/>
        <v>1</v>
      </c>
      <c r="T2304" s="64">
        <f t="shared" si="421"/>
        <v>1</v>
      </c>
      <c r="U2304" s="149"/>
      <c r="Y2304" s="121" t="e">
        <f t="shared" si="422"/>
        <v>#DIV/0!</v>
      </c>
      <c r="Z2304" s="121" t="e">
        <f t="shared" si="423"/>
        <v>#DIV/0!</v>
      </c>
    </row>
    <row r="2305" spans="6:26" x14ac:dyDescent="0.25">
      <c r="F2305" s="57"/>
      <c r="N2305" s="64">
        <f t="shared" si="416"/>
        <v>0</v>
      </c>
      <c r="O2305" s="64">
        <f>+J2305/R2305/3600*Lister!$A$3</f>
        <v>0</v>
      </c>
      <c r="P2305" s="65">
        <f t="shared" si="417"/>
        <v>0</v>
      </c>
      <c r="Q2305" s="65" t="e">
        <f t="shared" si="418"/>
        <v>#DIV/0!</v>
      </c>
      <c r="R2305" s="83">
        <f t="shared" si="419"/>
        <v>4.1666666666666664E-2</v>
      </c>
      <c r="S2305" s="64">
        <f t="shared" si="420"/>
        <v>1</v>
      </c>
      <c r="T2305" s="64">
        <f t="shared" si="421"/>
        <v>1</v>
      </c>
      <c r="U2305" s="149"/>
      <c r="Y2305" s="121" t="e">
        <f t="shared" si="422"/>
        <v>#DIV/0!</v>
      </c>
      <c r="Z2305" s="121" t="e">
        <f t="shared" si="423"/>
        <v>#DIV/0!</v>
      </c>
    </row>
    <row r="2306" spans="6:26" x14ac:dyDescent="0.25">
      <c r="F2306" s="57"/>
      <c r="N2306" s="64">
        <f t="shared" si="416"/>
        <v>0</v>
      </c>
      <c r="O2306" s="64">
        <f>+J2306/R2306/3600*Lister!$A$3</f>
        <v>0</v>
      </c>
      <c r="P2306" s="65">
        <f t="shared" si="417"/>
        <v>0</v>
      </c>
      <c r="Q2306" s="65" t="e">
        <f t="shared" si="418"/>
        <v>#DIV/0!</v>
      </c>
      <c r="R2306" s="83">
        <f t="shared" si="419"/>
        <v>4.1666666666666664E-2</v>
      </c>
      <c r="S2306" s="64">
        <f t="shared" si="420"/>
        <v>1</v>
      </c>
      <c r="T2306" s="64">
        <f t="shared" si="421"/>
        <v>1</v>
      </c>
      <c r="U2306" s="149"/>
      <c r="Y2306" s="121" t="e">
        <f t="shared" si="422"/>
        <v>#DIV/0!</v>
      </c>
      <c r="Z2306" s="121" t="e">
        <f t="shared" si="423"/>
        <v>#DIV/0!</v>
      </c>
    </row>
    <row r="2307" spans="6:26" x14ac:dyDescent="0.25">
      <c r="F2307" s="57"/>
      <c r="N2307" s="64">
        <f t="shared" si="416"/>
        <v>0</v>
      </c>
      <c r="O2307" s="64">
        <f>+J2307/R2307/3600*Lister!$A$3</f>
        <v>0</v>
      </c>
      <c r="P2307" s="65">
        <f t="shared" si="417"/>
        <v>0</v>
      </c>
      <c r="Q2307" s="65" t="e">
        <f t="shared" si="418"/>
        <v>#DIV/0!</v>
      </c>
      <c r="R2307" s="83">
        <f t="shared" si="419"/>
        <v>4.1666666666666664E-2</v>
      </c>
      <c r="S2307" s="64">
        <f t="shared" si="420"/>
        <v>1</v>
      </c>
      <c r="T2307" s="64">
        <f t="shared" si="421"/>
        <v>1</v>
      </c>
      <c r="U2307" s="149"/>
      <c r="Y2307" s="121" t="e">
        <f t="shared" si="422"/>
        <v>#DIV/0!</v>
      </c>
      <c r="Z2307" s="121" t="e">
        <f t="shared" si="423"/>
        <v>#DIV/0!</v>
      </c>
    </row>
    <row r="2308" spans="6:26" x14ac:dyDescent="0.25">
      <c r="F2308" s="57"/>
      <c r="N2308" s="64">
        <f t="shared" si="416"/>
        <v>0</v>
      </c>
      <c r="O2308" s="64">
        <f>+J2308/R2308/3600*Lister!$A$3</f>
        <v>0</v>
      </c>
      <c r="P2308" s="65">
        <f t="shared" si="417"/>
        <v>0</v>
      </c>
      <c r="Q2308" s="65" t="e">
        <f t="shared" si="418"/>
        <v>#DIV/0!</v>
      </c>
      <c r="R2308" s="83">
        <f t="shared" si="419"/>
        <v>4.1666666666666664E-2</v>
      </c>
      <c r="S2308" s="64">
        <f t="shared" si="420"/>
        <v>1</v>
      </c>
      <c r="T2308" s="64">
        <f t="shared" si="421"/>
        <v>1</v>
      </c>
      <c r="U2308" s="149"/>
      <c r="Y2308" s="121" t="e">
        <f t="shared" si="422"/>
        <v>#DIV/0!</v>
      </c>
      <c r="Z2308" s="121" t="e">
        <f t="shared" si="423"/>
        <v>#DIV/0!</v>
      </c>
    </row>
    <row r="2309" spans="6:26" x14ac:dyDescent="0.25">
      <c r="F2309" s="57"/>
      <c r="N2309" s="64">
        <f t="shared" si="416"/>
        <v>0</v>
      </c>
      <c r="O2309" s="64">
        <f>+J2309/R2309/3600*Lister!$A$3</f>
        <v>0</v>
      </c>
      <c r="P2309" s="65">
        <f t="shared" si="417"/>
        <v>0</v>
      </c>
      <c r="Q2309" s="65" t="e">
        <f t="shared" si="418"/>
        <v>#DIV/0!</v>
      </c>
      <c r="R2309" s="83">
        <f t="shared" si="419"/>
        <v>4.1666666666666664E-2</v>
      </c>
      <c r="S2309" s="64">
        <f t="shared" si="420"/>
        <v>1</v>
      </c>
      <c r="T2309" s="64">
        <f t="shared" si="421"/>
        <v>1</v>
      </c>
      <c r="U2309" s="149"/>
      <c r="Y2309" s="121" t="e">
        <f t="shared" si="422"/>
        <v>#DIV/0!</v>
      </c>
      <c r="Z2309" s="121" t="e">
        <f t="shared" si="423"/>
        <v>#DIV/0!</v>
      </c>
    </row>
    <row r="2310" spans="6:26" x14ac:dyDescent="0.25">
      <c r="F2310" s="57"/>
      <c r="N2310" s="64">
        <f t="shared" si="416"/>
        <v>0</v>
      </c>
      <c r="O2310" s="64">
        <f>+J2310/R2310/3600*Lister!$A$3</f>
        <v>0</v>
      </c>
      <c r="P2310" s="65">
        <f t="shared" si="417"/>
        <v>0</v>
      </c>
      <c r="Q2310" s="65" t="e">
        <f t="shared" si="418"/>
        <v>#DIV/0!</v>
      </c>
      <c r="R2310" s="83">
        <f t="shared" si="419"/>
        <v>4.1666666666666664E-2</v>
      </c>
      <c r="S2310" s="64">
        <f t="shared" si="420"/>
        <v>1</v>
      </c>
      <c r="T2310" s="64">
        <f t="shared" si="421"/>
        <v>1</v>
      </c>
      <c r="U2310" s="149"/>
      <c r="Y2310" s="121" t="e">
        <f t="shared" si="422"/>
        <v>#DIV/0!</v>
      </c>
      <c r="Z2310" s="121" t="e">
        <f t="shared" si="423"/>
        <v>#DIV/0!</v>
      </c>
    </row>
    <row r="2311" spans="6:26" x14ac:dyDescent="0.25">
      <c r="F2311" s="57"/>
      <c r="N2311" s="64">
        <f t="shared" ref="N2311:N2374" si="424">J2311*K2311/1000</f>
        <v>0</v>
      </c>
      <c r="O2311" s="64">
        <f>+J2311/R2311/3600*Lister!$A$3</f>
        <v>0</v>
      </c>
      <c r="P2311" s="65">
        <f t="shared" ref="P2311:P2374" si="425">K2311*O2311/1000</f>
        <v>0</v>
      </c>
      <c r="Q2311" s="65" t="e">
        <f t="shared" ref="Q2311:Q2374" si="426">+M2311/O2311</f>
        <v>#DIV/0!</v>
      </c>
      <c r="R2311" s="83">
        <f t="shared" ref="R2311:R2374" si="427">+(H2311-G2311+1)/24</f>
        <v>4.1666666666666664E-2</v>
      </c>
      <c r="S2311" s="64">
        <f t="shared" ref="S2311:S2374" si="428">+(I2311-G2311+1)</f>
        <v>1</v>
      </c>
      <c r="T2311" s="64">
        <f t="shared" ref="T2311:T2374" si="429">+(I2311-G2311+1)/(H2311-G2311+1)</f>
        <v>1</v>
      </c>
      <c r="U2311" s="149"/>
      <c r="Y2311" s="121" t="e">
        <f t="shared" si="422"/>
        <v>#DIV/0!</v>
      </c>
      <c r="Z2311" s="121" t="e">
        <f t="shared" si="423"/>
        <v>#DIV/0!</v>
      </c>
    </row>
    <row r="2312" spans="6:26" x14ac:dyDescent="0.25">
      <c r="F2312" s="57"/>
      <c r="N2312" s="64">
        <f t="shared" si="424"/>
        <v>0</v>
      </c>
      <c r="O2312" s="64">
        <f>+J2312/R2312/3600*Lister!$A$3</f>
        <v>0</v>
      </c>
      <c r="P2312" s="65">
        <f t="shared" si="425"/>
        <v>0</v>
      </c>
      <c r="Q2312" s="65" t="e">
        <f t="shared" si="426"/>
        <v>#DIV/0!</v>
      </c>
      <c r="R2312" s="83">
        <f t="shared" si="427"/>
        <v>4.1666666666666664E-2</v>
      </c>
      <c r="S2312" s="64">
        <f t="shared" si="428"/>
        <v>1</v>
      </c>
      <c r="T2312" s="64">
        <f t="shared" si="429"/>
        <v>1</v>
      </c>
      <c r="U2312" s="149"/>
      <c r="Y2312" s="121" t="e">
        <f t="shared" si="422"/>
        <v>#DIV/0!</v>
      </c>
      <c r="Z2312" s="121" t="e">
        <f t="shared" si="423"/>
        <v>#DIV/0!</v>
      </c>
    </row>
    <row r="2313" spans="6:26" x14ac:dyDescent="0.25">
      <c r="F2313" s="57"/>
      <c r="N2313" s="64">
        <f t="shared" si="424"/>
        <v>0</v>
      </c>
      <c r="O2313" s="64">
        <f>+J2313/R2313/3600*Lister!$A$3</f>
        <v>0</v>
      </c>
      <c r="P2313" s="65">
        <f t="shared" si="425"/>
        <v>0</v>
      </c>
      <c r="Q2313" s="65" t="e">
        <f t="shared" si="426"/>
        <v>#DIV/0!</v>
      </c>
      <c r="R2313" s="83">
        <f t="shared" si="427"/>
        <v>4.1666666666666664E-2</v>
      </c>
      <c r="S2313" s="64">
        <f t="shared" si="428"/>
        <v>1</v>
      </c>
      <c r="T2313" s="64">
        <f t="shared" si="429"/>
        <v>1</v>
      </c>
      <c r="U2313" s="149"/>
      <c r="Y2313" s="121" t="e">
        <f t="shared" si="422"/>
        <v>#DIV/0!</v>
      </c>
      <c r="Z2313" s="121" t="e">
        <f t="shared" si="423"/>
        <v>#DIV/0!</v>
      </c>
    </row>
    <row r="2314" spans="6:26" x14ac:dyDescent="0.25">
      <c r="F2314" s="57"/>
      <c r="N2314" s="64">
        <f t="shared" si="424"/>
        <v>0</v>
      </c>
      <c r="O2314" s="64">
        <f>+J2314/R2314/3600*Lister!$A$3</f>
        <v>0</v>
      </c>
      <c r="P2314" s="65">
        <f t="shared" si="425"/>
        <v>0</v>
      </c>
      <c r="Q2314" s="65" t="e">
        <f t="shared" si="426"/>
        <v>#DIV/0!</v>
      </c>
      <c r="R2314" s="83">
        <f t="shared" si="427"/>
        <v>4.1666666666666664E-2</v>
      </c>
      <c r="S2314" s="64">
        <f t="shared" si="428"/>
        <v>1</v>
      </c>
      <c r="T2314" s="64">
        <f t="shared" si="429"/>
        <v>1</v>
      </c>
      <c r="U2314" s="149"/>
      <c r="Y2314" s="121" t="e">
        <f t="shared" si="422"/>
        <v>#DIV/0!</v>
      </c>
      <c r="Z2314" s="121" t="e">
        <f t="shared" si="423"/>
        <v>#DIV/0!</v>
      </c>
    </row>
    <row r="2315" spans="6:26" x14ac:dyDescent="0.25">
      <c r="F2315" s="57"/>
      <c r="N2315" s="64">
        <f t="shared" si="424"/>
        <v>0</v>
      </c>
      <c r="O2315" s="64">
        <f>+J2315/R2315/3600*Lister!$A$3</f>
        <v>0</v>
      </c>
      <c r="P2315" s="65">
        <f t="shared" si="425"/>
        <v>0</v>
      </c>
      <c r="Q2315" s="65" t="e">
        <f t="shared" si="426"/>
        <v>#DIV/0!</v>
      </c>
      <c r="R2315" s="83">
        <f t="shared" si="427"/>
        <v>4.1666666666666664E-2</v>
      </c>
      <c r="S2315" s="64">
        <f t="shared" si="428"/>
        <v>1</v>
      </c>
      <c r="T2315" s="64">
        <f t="shared" si="429"/>
        <v>1</v>
      </c>
      <c r="U2315" s="149"/>
      <c r="Y2315" s="121" t="e">
        <f t="shared" si="422"/>
        <v>#DIV/0!</v>
      </c>
      <c r="Z2315" s="121" t="e">
        <f t="shared" si="423"/>
        <v>#DIV/0!</v>
      </c>
    </row>
    <row r="2316" spans="6:26" x14ac:dyDescent="0.25">
      <c r="F2316" s="57"/>
      <c r="N2316" s="64">
        <f t="shared" si="424"/>
        <v>0</v>
      </c>
      <c r="O2316" s="64">
        <f>+J2316/R2316/3600*Lister!$A$3</f>
        <v>0</v>
      </c>
      <c r="P2316" s="65">
        <f t="shared" si="425"/>
        <v>0</v>
      </c>
      <c r="Q2316" s="65" t="e">
        <f t="shared" si="426"/>
        <v>#DIV/0!</v>
      </c>
      <c r="R2316" s="83">
        <f t="shared" si="427"/>
        <v>4.1666666666666664E-2</v>
      </c>
      <c r="S2316" s="64">
        <f t="shared" si="428"/>
        <v>1</v>
      </c>
      <c r="T2316" s="64">
        <f t="shared" si="429"/>
        <v>1</v>
      </c>
      <c r="U2316" s="149"/>
      <c r="Y2316" s="121" t="e">
        <f t="shared" si="422"/>
        <v>#DIV/0!</v>
      </c>
      <c r="Z2316" s="121" t="e">
        <f t="shared" si="423"/>
        <v>#DIV/0!</v>
      </c>
    </row>
    <row r="2317" spans="6:26" x14ac:dyDescent="0.25">
      <c r="F2317" s="57"/>
      <c r="N2317" s="64">
        <f t="shared" si="424"/>
        <v>0</v>
      </c>
      <c r="O2317" s="64">
        <f>+J2317/R2317/3600*Lister!$A$3</f>
        <v>0</v>
      </c>
      <c r="P2317" s="65">
        <f t="shared" si="425"/>
        <v>0</v>
      </c>
      <c r="Q2317" s="65" t="e">
        <f t="shared" si="426"/>
        <v>#DIV/0!</v>
      </c>
      <c r="R2317" s="83">
        <f t="shared" si="427"/>
        <v>4.1666666666666664E-2</v>
      </c>
      <c r="S2317" s="64">
        <f t="shared" si="428"/>
        <v>1</v>
      </c>
      <c r="T2317" s="64">
        <f t="shared" si="429"/>
        <v>1</v>
      </c>
      <c r="U2317" s="149"/>
      <c r="Y2317" s="121" t="e">
        <f t="shared" si="422"/>
        <v>#DIV/0!</v>
      </c>
      <c r="Z2317" s="121" t="e">
        <f t="shared" si="423"/>
        <v>#DIV/0!</v>
      </c>
    </row>
    <row r="2318" spans="6:26" x14ac:dyDescent="0.25">
      <c r="F2318" s="57"/>
      <c r="N2318" s="64">
        <f t="shared" si="424"/>
        <v>0</v>
      </c>
      <c r="O2318" s="64">
        <f>+J2318/R2318/3600*Lister!$A$3</f>
        <v>0</v>
      </c>
      <c r="P2318" s="65">
        <f t="shared" si="425"/>
        <v>0</v>
      </c>
      <c r="Q2318" s="65" t="e">
        <f t="shared" si="426"/>
        <v>#DIV/0!</v>
      </c>
      <c r="R2318" s="83">
        <f t="shared" si="427"/>
        <v>4.1666666666666664E-2</v>
      </c>
      <c r="S2318" s="64">
        <f t="shared" si="428"/>
        <v>1</v>
      </c>
      <c r="T2318" s="64">
        <f t="shared" si="429"/>
        <v>1</v>
      </c>
      <c r="U2318" s="149"/>
      <c r="Y2318" s="121" t="e">
        <f t="shared" si="422"/>
        <v>#DIV/0!</v>
      </c>
      <c r="Z2318" s="121" t="e">
        <f t="shared" si="423"/>
        <v>#DIV/0!</v>
      </c>
    </row>
    <row r="2319" spans="6:26" x14ac:dyDescent="0.25">
      <c r="F2319" s="57"/>
      <c r="N2319" s="64">
        <f t="shared" si="424"/>
        <v>0</v>
      </c>
      <c r="O2319" s="64">
        <f>+J2319/R2319/3600*Lister!$A$3</f>
        <v>0</v>
      </c>
      <c r="P2319" s="65">
        <f t="shared" si="425"/>
        <v>0</v>
      </c>
      <c r="Q2319" s="65" t="e">
        <f t="shared" si="426"/>
        <v>#DIV/0!</v>
      </c>
      <c r="R2319" s="83">
        <f t="shared" si="427"/>
        <v>4.1666666666666664E-2</v>
      </c>
      <c r="S2319" s="64">
        <f t="shared" si="428"/>
        <v>1</v>
      </c>
      <c r="T2319" s="64">
        <f t="shared" si="429"/>
        <v>1</v>
      </c>
      <c r="U2319" s="149"/>
      <c r="Y2319" s="121" t="e">
        <f t="shared" si="422"/>
        <v>#DIV/0!</v>
      </c>
      <c r="Z2319" s="121" t="e">
        <f t="shared" si="423"/>
        <v>#DIV/0!</v>
      </c>
    </row>
    <row r="2320" spans="6:26" x14ac:dyDescent="0.25">
      <c r="F2320" s="57"/>
      <c r="N2320" s="64">
        <f t="shared" si="424"/>
        <v>0</v>
      </c>
      <c r="O2320" s="64">
        <f>+J2320/R2320/3600*Lister!$A$3</f>
        <v>0</v>
      </c>
      <c r="P2320" s="65">
        <f t="shared" si="425"/>
        <v>0</v>
      </c>
      <c r="Q2320" s="65" t="e">
        <f t="shared" si="426"/>
        <v>#DIV/0!</v>
      </c>
      <c r="R2320" s="83">
        <f t="shared" si="427"/>
        <v>4.1666666666666664E-2</v>
      </c>
      <c r="S2320" s="64">
        <f t="shared" si="428"/>
        <v>1</v>
      </c>
      <c r="T2320" s="64">
        <f t="shared" si="429"/>
        <v>1</v>
      </c>
      <c r="U2320" s="149"/>
      <c r="Y2320" s="121" t="e">
        <f t="shared" si="422"/>
        <v>#DIV/0!</v>
      </c>
      <c r="Z2320" s="121" t="e">
        <f t="shared" si="423"/>
        <v>#DIV/0!</v>
      </c>
    </row>
    <row r="2321" spans="6:26" x14ac:dyDescent="0.25">
      <c r="F2321" s="57"/>
      <c r="N2321" s="64">
        <f t="shared" si="424"/>
        <v>0</v>
      </c>
      <c r="O2321" s="64">
        <f>+J2321/R2321/3600*Lister!$A$3</f>
        <v>0</v>
      </c>
      <c r="P2321" s="65">
        <f t="shared" si="425"/>
        <v>0</v>
      </c>
      <c r="Q2321" s="65" t="e">
        <f t="shared" si="426"/>
        <v>#DIV/0!</v>
      </c>
      <c r="R2321" s="83">
        <f t="shared" si="427"/>
        <v>4.1666666666666664E-2</v>
      </c>
      <c r="S2321" s="64">
        <f t="shared" si="428"/>
        <v>1</v>
      </c>
      <c r="T2321" s="64">
        <f t="shared" si="429"/>
        <v>1</v>
      </c>
      <c r="U2321" s="149"/>
      <c r="Y2321" s="121" t="e">
        <f t="shared" si="422"/>
        <v>#DIV/0!</v>
      </c>
      <c r="Z2321" s="121" t="e">
        <f t="shared" si="423"/>
        <v>#DIV/0!</v>
      </c>
    </row>
    <row r="2322" spans="6:26" x14ac:dyDescent="0.25">
      <c r="F2322" s="57"/>
      <c r="N2322" s="64">
        <f t="shared" si="424"/>
        <v>0</v>
      </c>
      <c r="O2322" s="64">
        <f>+J2322/R2322/3600*Lister!$A$3</f>
        <v>0</v>
      </c>
      <c r="P2322" s="65">
        <f t="shared" si="425"/>
        <v>0</v>
      </c>
      <c r="Q2322" s="65" t="e">
        <f t="shared" si="426"/>
        <v>#DIV/0!</v>
      </c>
      <c r="R2322" s="83">
        <f t="shared" si="427"/>
        <v>4.1666666666666664E-2</v>
      </c>
      <c r="S2322" s="64">
        <f t="shared" si="428"/>
        <v>1</v>
      </c>
      <c r="T2322" s="64">
        <f t="shared" si="429"/>
        <v>1</v>
      </c>
      <c r="U2322" s="149"/>
      <c r="Y2322" s="121" t="e">
        <f t="shared" si="422"/>
        <v>#DIV/0!</v>
      </c>
      <c r="Z2322" s="121" t="e">
        <f t="shared" si="423"/>
        <v>#DIV/0!</v>
      </c>
    </row>
    <row r="2323" spans="6:26" x14ac:dyDescent="0.25">
      <c r="F2323" s="57"/>
      <c r="N2323" s="64">
        <f t="shared" si="424"/>
        <v>0</v>
      </c>
      <c r="O2323" s="64">
        <f>+J2323/R2323/3600*Lister!$A$3</f>
        <v>0</v>
      </c>
      <c r="P2323" s="65">
        <f t="shared" si="425"/>
        <v>0</v>
      </c>
      <c r="Q2323" s="65" t="e">
        <f t="shared" si="426"/>
        <v>#DIV/0!</v>
      </c>
      <c r="R2323" s="83">
        <f t="shared" si="427"/>
        <v>4.1666666666666664E-2</v>
      </c>
      <c r="S2323" s="64">
        <f t="shared" si="428"/>
        <v>1</v>
      </c>
      <c r="T2323" s="64">
        <f t="shared" si="429"/>
        <v>1</v>
      </c>
      <c r="U2323" s="149"/>
      <c r="Y2323" s="121" t="e">
        <f t="shared" si="422"/>
        <v>#DIV/0!</v>
      </c>
      <c r="Z2323" s="121" t="e">
        <f t="shared" si="423"/>
        <v>#DIV/0!</v>
      </c>
    </row>
    <row r="2324" spans="6:26" x14ac:dyDescent="0.25">
      <c r="F2324" s="57"/>
      <c r="N2324" s="64">
        <f t="shared" si="424"/>
        <v>0</v>
      </c>
      <c r="O2324" s="64">
        <f>+J2324/R2324/3600*Lister!$A$3</f>
        <v>0</v>
      </c>
      <c r="P2324" s="65">
        <f t="shared" si="425"/>
        <v>0</v>
      </c>
      <c r="Q2324" s="65" t="e">
        <f t="shared" si="426"/>
        <v>#DIV/0!</v>
      </c>
      <c r="R2324" s="83">
        <f t="shared" si="427"/>
        <v>4.1666666666666664E-2</v>
      </c>
      <c r="S2324" s="64">
        <f t="shared" si="428"/>
        <v>1</v>
      </c>
      <c r="T2324" s="64">
        <f t="shared" si="429"/>
        <v>1</v>
      </c>
      <c r="U2324" s="149"/>
      <c r="Y2324" s="121" t="e">
        <f t="shared" si="422"/>
        <v>#DIV/0!</v>
      </c>
      <c r="Z2324" s="121" t="e">
        <f t="shared" si="423"/>
        <v>#DIV/0!</v>
      </c>
    </row>
    <row r="2325" spans="6:26" x14ac:dyDescent="0.25">
      <c r="F2325" s="57"/>
      <c r="N2325" s="64">
        <f t="shared" si="424"/>
        <v>0</v>
      </c>
      <c r="O2325" s="64">
        <f>+J2325/R2325/3600*Lister!$A$3</f>
        <v>0</v>
      </c>
      <c r="P2325" s="65">
        <f t="shared" si="425"/>
        <v>0</v>
      </c>
      <c r="Q2325" s="65" t="e">
        <f t="shared" si="426"/>
        <v>#DIV/0!</v>
      </c>
      <c r="R2325" s="83">
        <f t="shared" si="427"/>
        <v>4.1666666666666664E-2</v>
      </c>
      <c r="S2325" s="64">
        <f t="shared" si="428"/>
        <v>1</v>
      </c>
      <c r="T2325" s="64">
        <f t="shared" si="429"/>
        <v>1</v>
      </c>
      <c r="U2325" s="149"/>
      <c r="Y2325" s="121" t="e">
        <f t="shared" si="422"/>
        <v>#DIV/0!</v>
      </c>
      <c r="Z2325" s="121" t="e">
        <f t="shared" si="423"/>
        <v>#DIV/0!</v>
      </c>
    </row>
    <row r="2326" spans="6:26" x14ac:dyDescent="0.25">
      <c r="F2326" s="57"/>
      <c r="N2326" s="64">
        <f t="shared" si="424"/>
        <v>0</v>
      </c>
      <c r="O2326" s="64">
        <f>+J2326/R2326/3600*Lister!$A$3</f>
        <v>0</v>
      </c>
      <c r="P2326" s="65">
        <f t="shared" si="425"/>
        <v>0</v>
      </c>
      <c r="Q2326" s="65" t="e">
        <f t="shared" si="426"/>
        <v>#DIV/0!</v>
      </c>
      <c r="R2326" s="83">
        <f t="shared" si="427"/>
        <v>4.1666666666666664E-2</v>
      </c>
      <c r="S2326" s="64">
        <f t="shared" si="428"/>
        <v>1</v>
      </c>
      <c r="T2326" s="64">
        <f t="shared" si="429"/>
        <v>1</v>
      </c>
      <c r="U2326" s="149"/>
      <c r="Y2326" s="121" t="e">
        <f t="shared" si="422"/>
        <v>#DIV/0!</v>
      </c>
      <c r="Z2326" s="121" t="e">
        <f t="shared" si="423"/>
        <v>#DIV/0!</v>
      </c>
    </row>
    <row r="2327" spans="6:26" x14ac:dyDescent="0.25">
      <c r="F2327" s="57"/>
      <c r="N2327" s="64">
        <f t="shared" si="424"/>
        <v>0</v>
      </c>
      <c r="O2327" s="64">
        <f>+J2327/R2327/3600*Lister!$A$3</f>
        <v>0</v>
      </c>
      <c r="P2327" s="65">
        <f t="shared" si="425"/>
        <v>0</v>
      </c>
      <c r="Q2327" s="65" t="e">
        <f t="shared" si="426"/>
        <v>#DIV/0!</v>
      </c>
      <c r="R2327" s="83">
        <f t="shared" si="427"/>
        <v>4.1666666666666664E-2</v>
      </c>
      <c r="S2327" s="64">
        <f t="shared" si="428"/>
        <v>1</v>
      </c>
      <c r="T2327" s="64">
        <f t="shared" si="429"/>
        <v>1</v>
      </c>
      <c r="U2327" s="149"/>
      <c r="Y2327" s="121" t="e">
        <f t="shared" si="422"/>
        <v>#DIV/0!</v>
      </c>
      <c r="Z2327" s="121" t="e">
        <f t="shared" si="423"/>
        <v>#DIV/0!</v>
      </c>
    </row>
    <row r="2328" spans="6:26" x14ac:dyDescent="0.25">
      <c r="F2328" s="57"/>
      <c r="N2328" s="64">
        <f t="shared" si="424"/>
        <v>0</v>
      </c>
      <c r="O2328" s="64">
        <f>+J2328/R2328/3600*Lister!$A$3</f>
        <v>0</v>
      </c>
      <c r="P2328" s="65">
        <f t="shared" si="425"/>
        <v>0</v>
      </c>
      <c r="Q2328" s="65" t="e">
        <f t="shared" si="426"/>
        <v>#DIV/0!</v>
      </c>
      <c r="R2328" s="83">
        <f t="shared" si="427"/>
        <v>4.1666666666666664E-2</v>
      </c>
      <c r="S2328" s="64">
        <f t="shared" si="428"/>
        <v>1</v>
      </c>
      <c r="T2328" s="64">
        <f t="shared" si="429"/>
        <v>1</v>
      </c>
      <c r="U2328" s="149"/>
      <c r="Y2328" s="121" t="e">
        <f t="shared" si="422"/>
        <v>#DIV/0!</v>
      </c>
      <c r="Z2328" s="121" t="e">
        <f t="shared" si="423"/>
        <v>#DIV/0!</v>
      </c>
    </row>
    <row r="2329" spans="6:26" x14ac:dyDescent="0.25">
      <c r="F2329" s="57"/>
      <c r="N2329" s="64">
        <f t="shared" si="424"/>
        <v>0</v>
      </c>
      <c r="O2329" s="64">
        <f>+J2329/R2329/3600*Lister!$A$3</f>
        <v>0</v>
      </c>
      <c r="P2329" s="65">
        <f t="shared" si="425"/>
        <v>0</v>
      </c>
      <c r="Q2329" s="65" t="e">
        <f t="shared" si="426"/>
        <v>#DIV/0!</v>
      </c>
      <c r="R2329" s="83">
        <f t="shared" si="427"/>
        <v>4.1666666666666664E-2</v>
      </c>
      <c r="S2329" s="64">
        <f t="shared" si="428"/>
        <v>1</v>
      </c>
      <c r="T2329" s="64">
        <f t="shared" si="429"/>
        <v>1</v>
      </c>
      <c r="U2329" s="149"/>
      <c r="Y2329" s="121" t="e">
        <f t="shared" si="422"/>
        <v>#DIV/0!</v>
      </c>
      <c r="Z2329" s="121" t="e">
        <f t="shared" si="423"/>
        <v>#DIV/0!</v>
      </c>
    </row>
    <row r="2330" spans="6:26" x14ac:dyDescent="0.25">
      <c r="F2330" s="57"/>
      <c r="N2330" s="64">
        <f t="shared" si="424"/>
        <v>0</v>
      </c>
      <c r="O2330" s="64">
        <f>+J2330/R2330/3600*Lister!$A$3</f>
        <v>0</v>
      </c>
      <c r="P2330" s="65">
        <f t="shared" si="425"/>
        <v>0</v>
      </c>
      <c r="Q2330" s="65" t="e">
        <f t="shared" si="426"/>
        <v>#DIV/0!</v>
      </c>
      <c r="R2330" s="83">
        <f t="shared" si="427"/>
        <v>4.1666666666666664E-2</v>
      </c>
      <c r="S2330" s="64">
        <f t="shared" si="428"/>
        <v>1</v>
      </c>
      <c r="T2330" s="64">
        <f t="shared" si="429"/>
        <v>1</v>
      </c>
      <c r="U2330" s="149"/>
      <c r="Y2330" s="121" t="e">
        <f t="shared" si="422"/>
        <v>#DIV/0!</v>
      </c>
      <c r="Z2330" s="121" t="e">
        <f t="shared" si="423"/>
        <v>#DIV/0!</v>
      </c>
    </row>
    <row r="2331" spans="6:26" x14ac:dyDescent="0.25">
      <c r="F2331" s="57"/>
      <c r="N2331" s="64">
        <f t="shared" si="424"/>
        <v>0</v>
      </c>
      <c r="O2331" s="64">
        <f>+J2331/R2331/3600*Lister!$A$3</f>
        <v>0</v>
      </c>
      <c r="P2331" s="65">
        <f t="shared" si="425"/>
        <v>0</v>
      </c>
      <c r="Q2331" s="65" t="e">
        <f t="shared" si="426"/>
        <v>#DIV/0!</v>
      </c>
      <c r="R2331" s="83">
        <f t="shared" si="427"/>
        <v>4.1666666666666664E-2</v>
      </c>
      <c r="S2331" s="64">
        <f t="shared" si="428"/>
        <v>1</v>
      </c>
      <c r="T2331" s="64">
        <f t="shared" si="429"/>
        <v>1</v>
      </c>
      <c r="U2331" s="149"/>
      <c r="Y2331" s="121" t="e">
        <f t="shared" si="422"/>
        <v>#DIV/0!</v>
      </c>
      <c r="Z2331" s="121" t="e">
        <f t="shared" si="423"/>
        <v>#DIV/0!</v>
      </c>
    </row>
    <row r="2332" spans="6:26" x14ac:dyDescent="0.25">
      <c r="F2332" s="57"/>
      <c r="N2332" s="64">
        <f t="shared" si="424"/>
        <v>0</v>
      </c>
      <c r="O2332" s="64">
        <f>+J2332/R2332/3600*Lister!$A$3</f>
        <v>0</v>
      </c>
      <c r="P2332" s="65">
        <f t="shared" si="425"/>
        <v>0</v>
      </c>
      <c r="Q2332" s="65" t="e">
        <f t="shared" si="426"/>
        <v>#DIV/0!</v>
      </c>
      <c r="R2332" s="83">
        <f t="shared" si="427"/>
        <v>4.1666666666666664E-2</v>
      </c>
      <c r="S2332" s="64">
        <f t="shared" si="428"/>
        <v>1</v>
      </c>
      <c r="T2332" s="64">
        <f t="shared" si="429"/>
        <v>1</v>
      </c>
      <c r="U2332" s="149"/>
      <c r="Y2332" s="121" t="e">
        <f t="shared" si="422"/>
        <v>#DIV/0!</v>
      </c>
      <c r="Z2332" s="121" t="e">
        <f t="shared" si="423"/>
        <v>#DIV/0!</v>
      </c>
    </row>
    <row r="2333" spans="6:26" x14ac:dyDescent="0.25">
      <c r="F2333" s="57"/>
      <c r="N2333" s="64">
        <f t="shared" si="424"/>
        <v>0</v>
      </c>
      <c r="O2333" s="64">
        <f>+J2333/R2333/3600*Lister!$A$3</f>
        <v>0</v>
      </c>
      <c r="P2333" s="65">
        <f t="shared" si="425"/>
        <v>0</v>
      </c>
      <c r="Q2333" s="65" t="e">
        <f t="shared" si="426"/>
        <v>#DIV/0!</v>
      </c>
      <c r="R2333" s="83">
        <f t="shared" si="427"/>
        <v>4.1666666666666664E-2</v>
      </c>
      <c r="S2333" s="64">
        <f t="shared" si="428"/>
        <v>1</v>
      </c>
      <c r="T2333" s="64">
        <f t="shared" si="429"/>
        <v>1</v>
      </c>
      <c r="U2333" s="149"/>
      <c r="Y2333" s="121" t="e">
        <f t="shared" si="422"/>
        <v>#DIV/0!</v>
      </c>
      <c r="Z2333" s="121" t="e">
        <f t="shared" si="423"/>
        <v>#DIV/0!</v>
      </c>
    </row>
    <row r="2334" spans="6:26" x14ac:dyDescent="0.25">
      <c r="F2334" s="57"/>
      <c r="N2334" s="64">
        <f t="shared" si="424"/>
        <v>0</v>
      </c>
      <c r="O2334" s="64">
        <f>+J2334/R2334/3600*Lister!$A$3</f>
        <v>0</v>
      </c>
      <c r="P2334" s="65">
        <f t="shared" si="425"/>
        <v>0</v>
      </c>
      <c r="Q2334" s="65" t="e">
        <f t="shared" si="426"/>
        <v>#DIV/0!</v>
      </c>
      <c r="R2334" s="83">
        <f t="shared" si="427"/>
        <v>4.1666666666666664E-2</v>
      </c>
      <c r="S2334" s="64">
        <f t="shared" si="428"/>
        <v>1</v>
      </c>
      <c r="T2334" s="64">
        <f t="shared" si="429"/>
        <v>1</v>
      </c>
      <c r="U2334" s="149"/>
      <c r="Y2334" s="121" t="e">
        <f t="shared" si="422"/>
        <v>#DIV/0!</v>
      </c>
      <c r="Z2334" s="121" t="e">
        <f t="shared" si="423"/>
        <v>#DIV/0!</v>
      </c>
    </row>
    <row r="2335" spans="6:26" x14ac:dyDescent="0.25">
      <c r="F2335" s="57"/>
      <c r="N2335" s="64">
        <f t="shared" si="424"/>
        <v>0</v>
      </c>
      <c r="O2335" s="64">
        <f>+J2335/R2335/3600*Lister!$A$3</f>
        <v>0</v>
      </c>
      <c r="P2335" s="65">
        <f t="shared" si="425"/>
        <v>0</v>
      </c>
      <c r="Q2335" s="65" t="e">
        <f t="shared" si="426"/>
        <v>#DIV/0!</v>
      </c>
      <c r="R2335" s="83">
        <f t="shared" si="427"/>
        <v>4.1666666666666664E-2</v>
      </c>
      <c r="S2335" s="64">
        <f t="shared" si="428"/>
        <v>1</v>
      </c>
      <c r="T2335" s="64">
        <f t="shared" si="429"/>
        <v>1</v>
      </c>
      <c r="U2335" s="149"/>
      <c r="Y2335" s="121" t="e">
        <f t="shared" si="422"/>
        <v>#DIV/0!</v>
      </c>
      <c r="Z2335" s="121" t="e">
        <f t="shared" si="423"/>
        <v>#DIV/0!</v>
      </c>
    </row>
    <row r="2336" spans="6:26" x14ac:dyDescent="0.25">
      <c r="F2336" s="57"/>
      <c r="N2336" s="64">
        <f t="shared" si="424"/>
        <v>0</v>
      </c>
      <c r="O2336" s="64">
        <f>+J2336/R2336/3600*Lister!$A$3</f>
        <v>0</v>
      </c>
      <c r="P2336" s="65">
        <f t="shared" si="425"/>
        <v>0</v>
      </c>
      <c r="Q2336" s="65" t="e">
        <f t="shared" si="426"/>
        <v>#DIV/0!</v>
      </c>
      <c r="R2336" s="83">
        <f t="shared" si="427"/>
        <v>4.1666666666666664E-2</v>
      </c>
      <c r="S2336" s="64">
        <f t="shared" si="428"/>
        <v>1</v>
      </c>
      <c r="T2336" s="64">
        <f t="shared" si="429"/>
        <v>1</v>
      </c>
      <c r="U2336" s="149"/>
      <c r="Y2336" s="121" t="e">
        <f t="shared" si="422"/>
        <v>#DIV/0!</v>
      </c>
      <c r="Z2336" s="121" t="e">
        <f t="shared" si="423"/>
        <v>#DIV/0!</v>
      </c>
    </row>
    <row r="2337" spans="6:26" x14ac:dyDescent="0.25">
      <c r="F2337" s="57"/>
      <c r="N2337" s="64">
        <f t="shared" si="424"/>
        <v>0</v>
      </c>
      <c r="O2337" s="64">
        <f>+J2337/R2337/3600*Lister!$A$3</f>
        <v>0</v>
      </c>
      <c r="P2337" s="65">
        <f t="shared" si="425"/>
        <v>0</v>
      </c>
      <c r="Q2337" s="65" t="e">
        <f t="shared" si="426"/>
        <v>#DIV/0!</v>
      </c>
      <c r="R2337" s="83">
        <f t="shared" si="427"/>
        <v>4.1666666666666664E-2</v>
      </c>
      <c r="S2337" s="64">
        <f t="shared" si="428"/>
        <v>1</v>
      </c>
      <c r="T2337" s="64">
        <f t="shared" si="429"/>
        <v>1</v>
      </c>
      <c r="U2337" s="149"/>
      <c r="Y2337" s="121" t="e">
        <f t="shared" si="422"/>
        <v>#DIV/0!</v>
      </c>
      <c r="Z2337" s="121" t="e">
        <f t="shared" si="423"/>
        <v>#DIV/0!</v>
      </c>
    </row>
    <row r="2338" spans="6:26" x14ac:dyDescent="0.25">
      <c r="F2338" s="57"/>
      <c r="N2338" s="64">
        <f t="shared" si="424"/>
        <v>0</v>
      </c>
      <c r="O2338" s="64">
        <f>+J2338/R2338/3600*Lister!$A$3</f>
        <v>0</v>
      </c>
      <c r="P2338" s="65">
        <f t="shared" si="425"/>
        <v>0</v>
      </c>
      <c r="Q2338" s="65" t="e">
        <f t="shared" si="426"/>
        <v>#DIV/0!</v>
      </c>
      <c r="R2338" s="83">
        <f t="shared" si="427"/>
        <v>4.1666666666666664E-2</v>
      </c>
      <c r="S2338" s="64">
        <f t="shared" si="428"/>
        <v>1</v>
      </c>
      <c r="T2338" s="64">
        <f t="shared" si="429"/>
        <v>1</v>
      </c>
      <c r="U2338" s="149"/>
      <c r="Y2338" s="121" t="e">
        <f t="shared" si="422"/>
        <v>#DIV/0!</v>
      </c>
      <c r="Z2338" s="121" t="e">
        <f t="shared" si="423"/>
        <v>#DIV/0!</v>
      </c>
    </row>
    <row r="2339" spans="6:26" x14ac:dyDescent="0.25">
      <c r="F2339" s="57"/>
      <c r="N2339" s="64">
        <f t="shared" si="424"/>
        <v>0</v>
      </c>
      <c r="O2339" s="64">
        <f>+J2339/R2339/3600*Lister!$A$3</f>
        <v>0</v>
      </c>
      <c r="P2339" s="65">
        <f t="shared" si="425"/>
        <v>0</v>
      </c>
      <c r="Q2339" s="65" t="e">
        <f t="shared" si="426"/>
        <v>#DIV/0!</v>
      </c>
      <c r="R2339" s="83">
        <f t="shared" si="427"/>
        <v>4.1666666666666664E-2</v>
      </c>
      <c r="S2339" s="64">
        <f t="shared" si="428"/>
        <v>1</v>
      </c>
      <c r="T2339" s="64">
        <f t="shared" si="429"/>
        <v>1</v>
      </c>
      <c r="U2339" s="149"/>
      <c r="Y2339" s="121" t="e">
        <f t="shared" si="422"/>
        <v>#DIV/0!</v>
      </c>
      <c r="Z2339" s="121" t="e">
        <f t="shared" si="423"/>
        <v>#DIV/0!</v>
      </c>
    </row>
    <row r="2340" spans="6:26" x14ac:dyDescent="0.25">
      <c r="F2340" s="57"/>
      <c r="N2340" s="64">
        <f t="shared" si="424"/>
        <v>0</v>
      </c>
      <c r="O2340" s="64">
        <f>+J2340/R2340/3600*Lister!$A$3</f>
        <v>0</v>
      </c>
      <c r="P2340" s="65">
        <f t="shared" si="425"/>
        <v>0</v>
      </c>
      <c r="Q2340" s="65" t="e">
        <f t="shared" si="426"/>
        <v>#DIV/0!</v>
      </c>
      <c r="R2340" s="83">
        <f t="shared" si="427"/>
        <v>4.1666666666666664E-2</v>
      </c>
      <c r="S2340" s="64">
        <f t="shared" si="428"/>
        <v>1</v>
      </c>
      <c r="T2340" s="64">
        <f t="shared" si="429"/>
        <v>1</v>
      </c>
      <c r="U2340" s="149"/>
      <c r="Y2340" s="121" t="e">
        <f t="shared" si="422"/>
        <v>#DIV/0!</v>
      </c>
      <c r="Z2340" s="121" t="e">
        <f t="shared" si="423"/>
        <v>#DIV/0!</v>
      </c>
    </row>
    <row r="2341" spans="6:26" x14ac:dyDescent="0.25">
      <c r="F2341" s="57"/>
      <c r="N2341" s="64">
        <f t="shared" si="424"/>
        <v>0</v>
      </c>
      <c r="O2341" s="64">
        <f>+J2341/R2341/3600*Lister!$A$3</f>
        <v>0</v>
      </c>
      <c r="P2341" s="65">
        <f t="shared" si="425"/>
        <v>0</v>
      </c>
      <c r="Q2341" s="65" t="e">
        <f t="shared" si="426"/>
        <v>#DIV/0!</v>
      </c>
      <c r="R2341" s="83">
        <f t="shared" si="427"/>
        <v>4.1666666666666664E-2</v>
      </c>
      <c r="S2341" s="64">
        <f t="shared" si="428"/>
        <v>1</v>
      </c>
      <c r="T2341" s="64">
        <f t="shared" si="429"/>
        <v>1</v>
      </c>
      <c r="U2341" s="149"/>
      <c r="Y2341" s="121" t="e">
        <f t="shared" si="422"/>
        <v>#DIV/0!</v>
      </c>
      <c r="Z2341" s="121" t="e">
        <f t="shared" si="423"/>
        <v>#DIV/0!</v>
      </c>
    </row>
    <row r="2342" spans="6:26" x14ac:dyDescent="0.25">
      <c r="F2342" s="57"/>
      <c r="N2342" s="64">
        <f t="shared" si="424"/>
        <v>0</v>
      </c>
      <c r="O2342" s="64">
        <f>+J2342/R2342/3600*Lister!$A$3</f>
        <v>0</v>
      </c>
      <c r="P2342" s="65">
        <f t="shared" si="425"/>
        <v>0</v>
      </c>
      <c r="Q2342" s="65" t="e">
        <f t="shared" si="426"/>
        <v>#DIV/0!</v>
      </c>
      <c r="R2342" s="83">
        <f t="shared" si="427"/>
        <v>4.1666666666666664E-2</v>
      </c>
      <c r="S2342" s="64">
        <f t="shared" si="428"/>
        <v>1</v>
      </c>
      <c r="T2342" s="64">
        <f t="shared" si="429"/>
        <v>1</v>
      </c>
      <c r="U2342" s="149"/>
      <c r="Y2342" s="121" t="e">
        <f t="shared" si="422"/>
        <v>#DIV/0!</v>
      </c>
      <c r="Z2342" s="121" t="e">
        <f t="shared" si="423"/>
        <v>#DIV/0!</v>
      </c>
    </row>
    <row r="2343" spans="6:26" x14ac:dyDescent="0.25">
      <c r="F2343" s="57"/>
      <c r="N2343" s="64">
        <f t="shared" si="424"/>
        <v>0</v>
      </c>
      <c r="O2343" s="64">
        <f>+J2343/R2343/3600*Lister!$A$3</f>
        <v>0</v>
      </c>
      <c r="P2343" s="65">
        <f t="shared" si="425"/>
        <v>0</v>
      </c>
      <c r="Q2343" s="65" t="e">
        <f t="shared" si="426"/>
        <v>#DIV/0!</v>
      </c>
      <c r="R2343" s="83">
        <f t="shared" si="427"/>
        <v>4.1666666666666664E-2</v>
      </c>
      <c r="S2343" s="64">
        <f t="shared" si="428"/>
        <v>1</v>
      </c>
      <c r="T2343" s="64">
        <f t="shared" si="429"/>
        <v>1</v>
      </c>
      <c r="U2343" s="149"/>
      <c r="Y2343" s="121" t="e">
        <f t="shared" si="422"/>
        <v>#DIV/0!</v>
      </c>
      <c r="Z2343" s="121" t="e">
        <f t="shared" si="423"/>
        <v>#DIV/0!</v>
      </c>
    </row>
    <row r="2344" spans="6:26" x14ac:dyDescent="0.25">
      <c r="F2344" s="57"/>
      <c r="N2344" s="64">
        <f t="shared" si="424"/>
        <v>0</v>
      </c>
      <c r="O2344" s="64">
        <f>+J2344/R2344/3600*Lister!$A$3</f>
        <v>0</v>
      </c>
      <c r="P2344" s="65">
        <f t="shared" si="425"/>
        <v>0</v>
      </c>
      <c r="Q2344" s="65" t="e">
        <f t="shared" si="426"/>
        <v>#DIV/0!</v>
      </c>
      <c r="R2344" s="83">
        <f t="shared" si="427"/>
        <v>4.1666666666666664E-2</v>
      </c>
      <c r="S2344" s="64">
        <f t="shared" si="428"/>
        <v>1</v>
      </c>
      <c r="T2344" s="64">
        <f t="shared" si="429"/>
        <v>1</v>
      </c>
      <c r="U2344" s="149"/>
      <c r="Y2344" s="121" t="e">
        <f t="shared" si="422"/>
        <v>#DIV/0!</v>
      </c>
      <c r="Z2344" s="121" t="e">
        <f t="shared" si="423"/>
        <v>#DIV/0!</v>
      </c>
    </row>
    <row r="2345" spans="6:26" x14ac:dyDescent="0.25">
      <c r="F2345" s="57"/>
      <c r="N2345" s="64">
        <f t="shared" si="424"/>
        <v>0</v>
      </c>
      <c r="O2345" s="64">
        <f>+J2345/R2345/3600*Lister!$A$3</f>
        <v>0</v>
      </c>
      <c r="P2345" s="65">
        <f t="shared" si="425"/>
        <v>0</v>
      </c>
      <c r="Q2345" s="65" t="e">
        <f t="shared" si="426"/>
        <v>#DIV/0!</v>
      </c>
      <c r="R2345" s="83">
        <f t="shared" si="427"/>
        <v>4.1666666666666664E-2</v>
      </c>
      <c r="S2345" s="64">
        <f t="shared" si="428"/>
        <v>1</v>
      </c>
      <c r="T2345" s="64">
        <f t="shared" si="429"/>
        <v>1</v>
      </c>
      <c r="U2345" s="149"/>
      <c r="Y2345" s="121" t="e">
        <f t="shared" si="422"/>
        <v>#DIV/0!</v>
      </c>
      <c r="Z2345" s="121" t="e">
        <f t="shared" si="423"/>
        <v>#DIV/0!</v>
      </c>
    </row>
    <row r="2346" spans="6:26" x14ac:dyDescent="0.25">
      <c r="F2346" s="57"/>
      <c r="N2346" s="64">
        <f t="shared" si="424"/>
        <v>0</v>
      </c>
      <c r="O2346" s="64">
        <f>+J2346/R2346/3600*Lister!$A$3</f>
        <v>0</v>
      </c>
      <c r="P2346" s="65">
        <f t="shared" si="425"/>
        <v>0</v>
      </c>
      <c r="Q2346" s="65" t="e">
        <f t="shared" si="426"/>
        <v>#DIV/0!</v>
      </c>
      <c r="R2346" s="83">
        <f t="shared" si="427"/>
        <v>4.1666666666666664E-2</v>
      </c>
      <c r="S2346" s="64">
        <f t="shared" si="428"/>
        <v>1</v>
      </c>
      <c r="T2346" s="64">
        <f t="shared" si="429"/>
        <v>1</v>
      </c>
      <c r="U2346" s="149"/>
      <c r="Y2346" s="121" t="e">
        <f t="shared" si="422"/>
        <v>#DIV/0!</v>
      </c>
      <c r="Z2346" s="121" t="e">
        <f t="shared" si="423"/>
        <v>#DIV/0!</v>
      </c>
    </row>
    <row r="2347" spans="6:26" x14ac:dyDescent="0.25">
      <c r="F2347" s="57"/>
      <c r="N2347" s="64">
        <f t="shared" si="424"/>
        <v>0</v>
      </c>
      <c r="O2347" s="64">
        <f>+J2347/R2347/3600*Lister!$A$3</f>
        <v>0</v>
      </c>
      <c r="P2347" s="65">
        <f t="shared" si="425"/>
        <v>0</v>
      </c>
      <c r="Q2347" s="65" t="e">
        <f t="shared" si="426"/>
        <v>#DIV/0!</v>
      </c>
      <c r="R2347" s="83">
        <f t="shared" si="427"/>
        <v>4.1666666666666664E-2</v>
      </c>
      <c r="S2347" s="64">
        <f t="shared" si="428"/>
        <v>1</v>
      </c>
      <c r="T2347" s="64">
        <f t="shared" si="429"/>
        <v>1</v>
      </c>
      <c r="U2347" s="149"/>
      <c r="Y2347" s="121" t="e">
        <f t="shared" si="422"/>
        <v>#DIV/0!</v>
      </c>
      <c r="Z2347" s="121" t="e">
        <f t="shared" si="423"/>
        <v>#DIV/0!</v>
      </c>
    </row>
    <row r="2348" spans="6:26" x14ac:dyDescent="0.25">
      <c r="F2348" s="57"/>
      <c r="N2348" s="64">
        <f t="shared" si="424"/>
        <v>0</v>
      </c>
      <c r="O2348" s="64">
        <f>+J2348/R2348/3600*Lister!$A$3</f>
        <v>0</v>
      </c>
      <c r="P2348" s="65">
        <f t="shared" si="425"/>
        <v>0</v>
      </c>
      <c r="Q2348" s="65" t="e">
        <f t="shared" si="426"/>
        <v>#DIV/0!</v>
      </c>
      <c r="R2348" s="83">
        <f t="shared" si="427"/>
        <v>4.1666666666666664E-2</v>
      </c>
      <c r="S2348" s="64">
        <f t="shared" si="428"/>
        <v>1</v>
      </c>
      <c r="T2348" s="64">
        <f t="shared" si="429"/>
        <v>1</v>
      </c>
      <c r="U2348" s="149"/>
      <c r="Y2348" s="121" t="e">
        <f t="shared" si="422"/>
        <v>#DIV/0!</v>
      </c>
      <c r="Z2348" s="121" t="e">
        <f t="shared" si="423"/>
        <v>#DIV/0!</v>
      </c>
    </row>
    <row r="2349" spans="6:26" x14ac:dyDescent="0.25">
      <c r="F2349" s="57"/>
      <c r="N2349" s="64">
        <f t="shared" si="424"/>
        <v>0</v>
      </c>
      <c r="O2349" s="64">
        <f>+J2349/R2349/3600*Lister!$A$3</f>
        <v>0</v>
      </c>
      <c r="P2349" s="65">
        <f t="shared" si="425"/>
        <v>0</v>
      </c>
      <c r="Q2349" s="65" t="e">
        <f t="shared" si="426"/>
        <v>#DIV/0!</v>
      </c>
      <c r="R2349" s="83">
        <f t="shared" si="427"/>
        <v>4.1666666666666664E-2</v>
      </c>
      <c r="S2349" s="64">
        <f t="shared" si="428"/>
        <v>1</v>
      </c>
      <c r="T2349" s="64">
        <f t="shared" si="429"/>
        <v>1</v>
      </c>
      <c r="U2349" s="149"/>
      <c r="Y2349" s="121" t="e">
        <f t="shared" si="422"/>
        <v>#DIV/0!</v>
      </c>
      <c r="Z2349" s="121" t="e">
        <f t="shared" si="423"/>
        <v>#DIV/0!</v>
      </c>
    </row>
    <row r="2350" spans="6:26" x14ac:dyDescent="0.25">
      <c r="F2350" s="57"/>
      <c r="N2350" s="64">
        <f t="shared" si="424"/>
        <v>0</v>
      </c>
      <c r="O2350" s="64">
        <f>+J2350/R2350/3600*Lister!$A$3</f>
        <v>0</v>
      </c>
      <c r="P2350" s="65">
        <f t="shared" si="425"/>
        <v>0</v>
      </c>
      <c r="Q2350" s="65" t="e">
        <f t="shared" si="426"/>
        <v>#DIV/0!</v>
      </c>
      <c r="R2350" s="83">
        <f t="shared" si="427"/>
        <v>4.1666666666666664E-2</v>
      </c>
      <c r="S2350" s="64">
        <f t="shared" si="428"/>
        <v>1</v>
      </c>
      <c r="T2350" s="64">
        <f t="shared" si="429"/>
        <v>1</v>
      </c>
      <c r="U2350" s="149"/>
      <c r="Y2350" s="121" t="e">
        <f t="shared" si="422"/>
        <v>#DIV/0!</v>
      </c>
      <c r="Z2350" s="121" t="e">
        <f t="shared" si="423"/>
        <v>#DIV/0!</v>
      </c>
    </row>
    <row r="2351" spans="6:26" x14ac:dyDescent="0.25">
      <c r="F2351" s="57"/>
      <c r="N2351" s="64">
        <f t="shared" si="424"/>
        <v>0</v>
      </c>
      <c r="O2351" s="64">
        <f>+J2351/R2351/3600*Lister!$A$3</f>
        <v>0</v>
      </c>
      <c r="P2351" s="65">
        <f t="shared" si="425"/>
        <v>0</v>
      </c>
      <c r="Q2351" s="65" t="e">
        <f t="shared" si="426"/>
        <v>#DIV/0!</v>
      </c>
      <c r="R2351" s="83">
        <f t="shared" si="427"/>
        <v>4.1666666666666664E-2</v>
      </c>
      <c r="S2351" s="64">
        <f t="shared" si="428"/>
        <v>1</v>
      </c>
      <c r="T2351" s="64">
        <f t="shared" si="429"/>
        <v>1</v>
      </c>
      <c r="U2351" s="149"/>
      <c r="Y2351" s="121" t="e">
        <f t="shared" si="422"/>
        <v>#DIV/0!</v>
      </c>
      <c r="Z2351" s="121" t="e">
        <f t="shared" si="423"/>
        <v>#DIV/0!</v>
      </c>
    </row>
    <row r="2352" spans="6:26" x14ac:dyDescent="0.25">
      <c r="F2352" s="57"/>
      <c r="N2352" s="64">
        <f t="shared" si="424"/>
        <v>0</v>
      </c>
      <c r="O2352" s="64">
        <f>+J2352/R2352/3600*Lister!$A$3</f>
        <v>0</v>
      </c>
      <c r="P2352" s="65">
        <f t="shared" si="425"/>
        <v>0</v>
      </c>
      <c r="Q2352" s="65" t="e">
        <f t="shared" si="426"/>
        <v>#DIV/0!</v>
      </c>
      <c r="R2352" s="83">
        <f t="shared" si="427"/>
        <v>4.1666666666666664E-2</v>
      </c>
      <c r="S2352" s="64">
        <f t="shared" si="428"/>
        <v>1</v>
      </c>
      <c r="T2352" s="64">
        <f t="shared" si="429"/>
        <v>1</v>
      </c>
      <c r="U2352" s="149"/>
      <c r="Y2352" s="121" t="e">
        <f t="shared" si="422"/>
        <v>#DIV/0!</v>
      </c>
      <c r="Z2352" s="121" t="e">
        <f t="shared" si="423"/>
        <v>#DIV/0!</v>
      </c>
    </row>
    <row r="2353" spans="6:26" x14ac:dyDescent="0.25">
      <c r="F2353" s="57"/>
      <c r="N2353" s="64">
        <f t="shared" si="424"/>
        <v>0</v>
      </c>
      <c r="O2353" s="64">
        <f>+J2353/R2353/3600*Lister!$A$3</f>
        <v>0</v>
      </c>
      <c r="P2353" s="65">
        <f t="shared" si="425"/>
        <v>0</v>
      </c>
      <c r="Q2353" s="65" t="e">
        <f t="shared" si="426"/>
        <v>#DIV/0!</v>
      </c>
      <c r="R2353" s="83">
        <f t="shared" si="427"/>
        <v>4.1666666666666664E-2</v>
      </c>
      <c r="S2353" s="64">
        <f t="shared" si="428"/>
        <v>1</v>
      </c>
      <c r="T2353" s="64">
        <f t="shared" si="429"/>
        <v>1</v>
      </c>
      <c r="U2353" s="149"/>
      <c r="Y2353" s="121" t="e">
        <f t="shared" si="422"/>
        <v>#DIV/0!</v>
      </c>
      <c r="Z2353" s="121" t="e">
        <f t="shared" si="423"/>
        <v>#DIV/0!</v>
      </c>
    </row>
    <row r="2354" spans="6:26" x14ac:dyDescent="0.25">
      <c r="F2354" s="57"/>
      <c r="N2354" s="64">
        <f t="shared" si="424"/>
        <v>0</v>
      </c>
      <c r="O2354" s="64">
        <f>+J2354/R2354/3600*Lister!$A$3</f>
        <v>0</v>
      </c>
      <c r="P2354" s="65">
        <f t="shared" si="425"/>
        <v>0</v>
      </c>
      <c r="Q2354" s="65" t="e">
        <f t="shared" si="426"/>
        <v>#DIV/0!</v>
      </c>
      <c r="R2354" s="83">
        <f t="shared" si="427"/>
        <v>4.1666666666666664E-2</v>
      </c>
      <c r="S2354" s="64">
        <f t="shared" si="428"/>
        <v>1</v>
      </c>
      <c r="T2354" s="64">
        <f t="shared" si="429"/>
        <v>1</v>
      </c>
      <c r="U2354" s="149"/>
      <c r="Y2354" s="121" t="e">
        <f t="shared" si="422"/>
        <v>#DIV/0!</v>
      </c>
      <c r="Z2354" s="121" t="e">
        <f t="shared" si="423"/>
        <v>#DIV/0!</v>
      </c>
    </row>
    <row r="2355" spans="6:26" x14ac:dyDescent="0.25">
      <c r="F2355" s="57"/>
      <c r="N2355" s="64">
        <f t="shared" si="424"/>
        <v>0</v>
      </c>
      <c r="O2355" s="64">
        <f>+J2355/R2355/3600*Lister!$A$3</f>
        <v>0</v>
      </c>
      <c r="P2355" s="65">
        <f t="shared" si="425"/>
        <v>0</v>
      </c>
      <c r="Q2355" s="65" t="e">
        <f t="shared" si="426"/>
        <v>#DIV/0!</v>
      </c>
      <c r="R2355" s="83">
        <f t="shared" si="427"/>
        <v>4.1666666666666664E-2</v>
      </c>
      <c r="S2355" s="64">
        <f t="shared" si="428"/>
        <v>1</v>
      </c>
      <c r="T2355" s="64">
        <f t="shared" si="429"/>
        <v>1</v>
      </c>
      <c r="U2355" s="149"/>
      <c r="Y2355" s="121" t="e">
        <f t="shared" si="422"/>
        <v>#DIV/0!</v>
      </c>
      <c r="Z2355" s="121" t="e">
        <f t="shared" si="423"/>
        <v>#DIV/0!</v>
      </c>
    </row>
    <row r="2356" spans="6:26" x14ac:dyDescent="0.25">
      <c r="F2356" s="57"/>
      <c r="N2356" s="64">
        <f t="shared" si="424"/>
        <v>0</v>
      </c>
      <c r="O2356" s="64">
        <f>+J2356/R2356/3600*Lister!$A$3</f>
        <v>0</v>
      </c>
      <c r="P2356" s="65">
        <f t="shared" si="425"/>
        <v>0</v>
      </c>
      <c r="Q2356" s="65" t="e">
        <f t="shared" si="426"/>
        <v>#DIV/0!</v>
      </c>
      <c r="R2356" s="83">
        <f t="shared" si="427"/>
        <v>4.1666666666666664E-2</v>
      </c>
      <c r="S2356" s="64">
        <f t="shared" si="428"/>
        <v>1</v>
      </c>
      <c r="T2356" s="64">
        <f t="shared" si="429"/>
        <v>1</v>
      </c>
      <c r="U2356" s="149"/>
      <c r="Y2356" s="121" t="e">
        <f t="shared" si="422"/>
        <v>#DIV/0!</v>
      </c>
      <c r="Z2356" s="121" t="e">
        <f t="shared" si="423"/>
        <v>#DIV/0!</v>
      </c>
    </row>
    <row r="2357" spans="6:26" x14ac:dyDescent="0.25">
      <c r="F2357" s="57"/>
      <c r="N2357" s="64">
        <f t="shared" si="424"/>
        <v>0</v>
      </c>
      <c r="O2357" s="64">
        <f>+J2357/R2357/3600*Lister!$A$3</f>
        <v>0</v>
      </c>
      <c r="P2357" s="65">
        <f t="shared" si="425"/>
        <v>0</v>
      </c>
      <c r="Q2357" s="65" t="e">
        <f t="shared" si="426"/>
        <v>#DIV/0!</v>
      </c>
      <c r="R2357" s="83">
        <f t="shared" si="427"/>
        <v>4.1666666666666664E-2</v>
      </c>
      <c r="S2357" s="64">
        <f t="shared" si="428"/>
        <v>1</v>
      </c>
      <c r="T2357" s="64">
        <f t="shared" si="429"/>
        <v>1</v>
      </c>
      <c r="U2357" s="149"/>
      <c r="Y2357" s="121" t="e">
        <f t="shared" si="422"/>
        <v>#DIV/0!</v>
      </c>
      <c r="Z2357" s="121" t="e">
        <f t="shared" si="423"/>
        <v>#DIV/0!</v>
      </c>
    </row>
    <row r="2358" spans="6:26" x14ac:dyDescent="0.25">
      <c r="F2358" s="57"/>
      <c r="N2358" s="64">
        <f t="shared" si="424"/>
        <v>0</v>
      </c>
      <c r="O2358" s="64">
        <f>+J2358/R2358/3600*Lister!$A$3</f>
        <v>0</v>
      </c>
      <c r="P2358" s="65">
        <f t="shared" si="425"/>
        <v>0</v>
      </c>
      <c r="Q2358" s="65" t="e">
        <f t="shared" si="426"/>
        <v>#DIV/0!</v>
      </c>
      <c r="R2358" s="83">
        <f t="shared" si="427"/>
        <v>4.1666666666666664E-2</v>
      </c>
      <c r="S2358" s="64">
        <f t="shared" si="428"/>
        <v>1</v>
      </c>
      <c r="T2358" s="64">
        <f t="shared" si="429"/>
        <v>1</v>
      </c>
      <c r="U2358" s="149"/>
      <c r="Y2358" s="121" t="e">
        <f t="shared" si="422"/>
        <v>#DIV/0!</v>
      </c>
      <c r="Z2358" s="121" t="e">
        <f t="shared" si="423"/>
        <v>#DIV/0!</v>
      </c>
    </row>
    <row r="2359" spans="6:26" x14ac:dyDescent="0.25">
      <c r="F2359" s="57"/>
      <c r="N2359" s="64">
        <f t="shared" si="424"/>
        <v>0</v>
      </c>
      <c r="O2359" s="64">
        <f>+J2359/R2359/3600*Lister!$A$3</f>
        <v>0</v>
      </c>
      <c r="P2359" s="65">
        <f t="shared" si="425"/>
        <v>0</v>
      </c>
      <c r="Q2359" s="65" t="e">
        <f t="shared" si="426"/>
        <v>#DIV/0!</v>
      </c>
      <c r="R2359" s="83">
        <f t="shared" si="427"/>
        <v>4.1666666666666664E-2</v>
      </c>
      <c r="S2359" s="64">
        <f t="shared" si="428"/>
        <v>1</v>
      </c>
      <c r="T2359" s="64">
        <f t="shared" si="429"/>
        <v>1</v>
      </c>
      <c r="U2359" s="149"/>
      <c r="Y2359" s="121" t="e">
        <f t="shared" si="422"/>
        <v>#DIV/0!</v>
      </c>
      <c r="Z2359" s="121" t="e">
        <f t="shared" si="423"/>
        <v>#DIV/0!</v>
      </c>
    </row>
    <row r="2360" spans="6:26" x14ac:dyDescent="0.25">
      <c r="F2360" s="57"/>
      <c r="N2360" s="64">
        <f t="shared" si="424"/>
        <v>0</v>
      </c>
      <c r="O2360" s="64">
        <f>+J2360/R2360/3600*Lister!$A$3</f>
        <v>0</v>
      </c>
      <c r="P2360" s="65">
        <f t="shared" si="425"/>
        <v>0</v>
      </c>
      <c r="Q2360" s="65" t="e">
        <f t="shared" si="426"/>
        <v>#DIV/0!</v>
      </c>
      <c r="R2360" s="83">
        <f t="shared" si="427"/>
        <v>4.1666666666666664E-2</v>
      </c>
      <c r="S2360" s="64">
        <f t="shared" si="428"/>
        <v>1</v>
      </c>
      <c r="T2360" s="64">
        <f t="shared" si="429"/>
        <v>1</v>
      </c>
      <c r="U2360" s="149"/>
      <c r="Y2360" s="121" t="e">
        <f t="shared" si="422"/>
        <v>#DIV/0!</v>
      </c>
      <c r="Z2360" s="121" t="e">
        <f t="shared" si="423"/>
        <v>#DIV/0!</v>
      </c>
    </row>
    <row r="2361" spans="6:26" x14ac:dyDescent="0.25">
      <c r="F2361" s="57"/>
      <c r="N2361" s="64">
        <f t="shared" si="424"/>
        <v>0</v>
      </c>
      <c r="O2361" s="64">
        <f>+J2361/R2361/3600*Lister!$A$3</f>
        <v>0</v>
      </c>
      <c r="P2361" s="65">
        <f t="shared" si="425"/>
        <v>0</v>
      </c>
      <c r="Q2361" s="65" t="e">
        <f t="shared" si="426"/>
        <v>#DIV/0!</v>
      </c>
      <c r="R2361" s="83">
        <f t="shared" si="427"/>
        <v>4.1666666666666664E-2</v>
      </c>
      <c r="S2361" s="64">
        <f t="shared" si="428"/>
        <v>1</v>
      </c>
      <c r="T2361" s="64">
        <f t="shared" si="429"/>
        <v>1</v>
      </c>
      <c r="U2361" s="149"/>
      <c r="Y2361" s="121" t="e">
        <f t="shared" si="422"/>
        <v>#DIV/0!</v>
      </c>
      <c r="Z2361" s="121" t="e">
        <f t="shared" si="423"/>
        <v>#DIV/0!</v>
      </c>
    </row>
    <row r="2362" spans="6:26" x14ac:dyDescent="0.25">
      <c r="F2362" s="57"/>
      <c r="N2362" s="64">
        <f t="shared" si="424"/>
        <v>0</v>
      </c>
      <c r="O2362" s="64">
        <f>+J2362/R2362/3600*Lister!$A$3</f>
        <v>0</v>
      </c>
      <c r="P2362" s="65">
        <f t="shared" si="425"/>
        <v>0</v>
      </c>
      <c r="Q2362" s="65" t="e">
        <f t="shared" si="426"/>
        <v>#DIV/0!</v>
      </c>
      <c r="R2362" s="83">
        <f t="shared" si="427"/>
        <v>4.1666666666666664E-2</v>
      </c>
      <c r="S2362" s="64">
        <f t="shared" si="428"/>
        <v>1</v>
      </c>
      <c r="T2362" s="64">
        <f t="shared" si="429"/>
        <v>1</v>
      </c>
      <c r="U2362" s="149"/>
      <c r="Y2362" s="121" t="e">
        <f t="shared" si="422"/>
        <v>#DIV/0!</v>
      </c>
      <c r="Z2362" s="121" t="e">
        <f t="shared" si="423"/>
        <v>#DIV/0!</v>
      </c>
    </row>
    <row r="2363" spans="6:26" x14ac:dyDescent="0.25">
      <c r="F2363" s="57"/>
      <c r="N2363" s="64">
        <f t="shared" si="424"/>
        <v>0</v>
      </c>
      <c r="O2363" s="64">
        <f>+J2363/R2363/3600*Lister!$A$3</f>
        <v>0</v>
      </c>
      <c r="P2363" s="65">
        <f t="shared" si="425"/>
        <v>0</v>
      </c>
      <c r="Q2363" s="65" t="e">
        <f t="shared" si="426"/>
        <v>#DIV/0!</v>
      </c>
      <c r="R2363" s="83">
        <f t="shared" si="427"/>
        <v>4.1666666666666664E-2</v>
      </c>
      <c r="S2363" s="64">
        <f t="shared" si="428"/>
        <v>1</v>
      </c>
      <c r="T2363" s="64">
        <f t="shared" si="429"/>
        <v>1</v>
      </c>
      <c r="U2363" s="149"/>
      <c r="Y2363" s="121" t="e">
        <f t="shared" si="422"/>
        <v>#DIV/0!</v>
      </c>
      <c r="Z2363" s="121" t="e">
        <f t="shared" si="423"/>
        <v>#DIV/0!</v>
      </c>
    </row>
    <row r="2364" spans="6:26" x14ac:dyDescent="0.25">
      <c r="F2364" s="57"/>
      <c r="N2364" s="64">
        <f t="shared" si="424"/>
        <v>0</v>
      </c>
      <c r="O2364" s="64">
        <f>+J2364/R2364/3600*Lister!$A$3</f>
        <v>0</v>
      </c>
      <c r="P2364" s="65">
        <f t="shared" si="425"/>
        <v>0</v>
      </c>
      <c r="Q2364" s="65" t="e">
        <f t="shared" si="426"/>
        <v>#DIV/0!</v>
      </c>
      <c r="R2364" s="83">
        <f t="shared" si="427"/>
        <v>4.1666666666666664E-2</v>
      </c>
      <c r="S2364" s="64">
        <f t="shared" si="428"/>
        <v>1</v>
      </c>
      <c r="T2364" s="64">
        <f t="shared" si="429"/>
        <v>1</v>
      </c>
      <c r="U2364" s="149"/>
      <c r="Y2364" s="121" t="e">
        <f t="shared" si="422"/>
        <v>#DIV/0!</v>
      </c>
      <c r="Z2364" s="121" t="e">
        <f t="shared" si="423"/>
        <v>#DIV/0!</v>
      </c>
    </row>
    <row r="2365" spans="6:26" x14ac:dyDescent="0.25">
      <c r="F2365" s="57"/>
      <c r="N2365" s="64">
        <f t="shared" si="424"/>
        <v>0</v>
      </c>
      <c r="O2365" s="64">
        <f>+J2365/R2365/3600*Lister!$A$3</f>
        <v>0</v>
      </c>
      <c r="P2365" s="65">
        <f t="shared" si="425"/>
        <v>0</v>
      </c>
      <c r="Q2365" s="65" t="e">
        <f t="shared" si="426"/>
        <v>#DIV/0!</v>
      </c>
      <c r="R2365" s="83">
        <f t="shared" si="427"/>
        <v>4.1666666666666664E-2</v>
      </c>
      <c r="S2365" s="64">
        <f t="shared" si="428"/>
        <v>1</v>
      </c>
      <c r="T2365" s="64">
        <f t="shared" si="429"/>
        <v>1</v>
      </c>
      <c r="U2365" s="149"/>
      <c r="Y2365" s="121" t="e">
        <f t="shared" ref="Y2365:Y2428" si="430">+S2365/V2365</f>
        <v>#DIV/0!</v>
      </c>
      <c r="Z2365" s="121" t="e">
        <f t="shared" ref="Z2365:Z2428" si="431">+T2365/X2365</f>
        <v>#DIV/0!</v>
      </c>
    </row>
    <row r="2366" spans="6:26" x14ac:dyDescent="0.25">
      <c r="F2366" s="57"/>
      <c r="N2366" s="64">
        <f t="shared" si="424"/>
        <v>0</v>
      </c>
      <c r="O2366" s="64">
        <f>+J2366/R2366/3600*Lister!$A$3</f>
        <v>0</v>
      </c>
      <c r="P2366" s="65">
        <f t="shared" si="425"/>
        <v>0</v>
      </c>
      <c r="Q2366" s="65" t="e">
        <f t="shared" si="426"/>
        <v>#DIV/0!</v>
      </c>
      <c r="R2366" s="83">
        <f t="shared" si="427"/>
        <v>4.1666666666666664E-2</v>
      </c>
      <c r="S2366" s="64">
        <f t="shared" si="428"/>
        <v>1</v>
      </c>
      <c r="T2366" s="64">
        <f t="shared" si="429"/>
        <v>1</v>
      </c>
      <c r="U2366" s="149"/>
      <c r="Y2366" s="121" t="e">
        <f t="shared" si="430"/>
        <v>#DIV/0!</v>
      </c>
      <c r="Z2366" s="121" t="e">
        <f t="shared" si="431"/>
        <v>#DIV/0!</v>
      </c>
    </row>
    <row r="2367" spans="6:26" x14ac:dyDescent="0.25">
      <c r="F2367" s="57"/>
      <c r="N2367" s="64">
        <f t="shared" si="424"/>
        <v>0</v>
      </c>
      <c r="O2367" s="64">
        <f>+J2367/R2367/3600*Lister!$A$3</f>
        <v>0</v>
      </c>
      <c r="P2367" s="65">
        <f t="shared" si="425"/>
        <v>0</v>
      </c>
      <c r="Q2367" s="65" t="e">
        <f t="shared" si="426"/>
        <v>#DIV/0!</v>
      </c>
      <c r="R2367" s="83">
        <f t="shared" si="427"/>
        <v>4.1666666666666664E-2</v>
      </c>
      <c r="S2367" s="64">
        <f t="shared" si="428"/>
        <v>1</v>
      </c>
      <c r="T2367" s="64">
        <f t="shared" si="429"/>
        <v>1</v>
      </c>
      <c r="U2367" s="149"/>
      <c r="Y2367" s="121" t="e">
        <f t="shared" si="430"/>
        <v>#DIV/0!</v>
      </c>
      <c r="Z2367" s="121" t="e">
        <f t="shared" si="431"/>
        <v>#DIV/0!</v>
      </c>
    </row>
    <row r="2368" spans="6:26" x14ac:dyDescent="0.25">
      <c r="F2368" s="57"/>
      <c r="N2368" s="64">
        <f t="shared" si="424"/>
        <v>0</v>
      </c>
      <c r="O2368" s="64">
        <f>+J2368/R2368/3600*Lister!$A$3</f>
        <v>0</v>
      </c>
      <c r="P2368" s="65">
        <f t="shared" si="425"/>
        <v>0</v>
      </c>
      <c r="Q2368" s="65" t="e">
        <f t="shared" si="426"/>
        <v>#DIV/0!</v>
      </c>
      <c r="R2368" s="83">
        <f t="shared" si="427"/>
        <v>4.1666666666666664E-2</v>
      </c>
      <c r="S2368" s="64">
        <f t="shared" si="428"/>
        <v>1</v>
      </c>
      <c r="T2368" s="64">
        <f t="shared" si="429"/>
        <v>1</v>
      </c>
      <c r="U2368" s="149"/>
      <c r="Y2368" s="121" t="e">
        <f t="shared" si="430"/>
        <v>#DIV/0!</v>
      </c>
      <c r="Z2368" s="121" t="e">
        <f t="shared" si="431"/>
        <v>#DIV/0!</v>
      </c>
    </row>
    <row r="2369" spans="6:26" x14ac:dyDescent="0.25">
      <c r="F2369" s="57"/>
      <c r="N2369" s="64">
        <f t="shared" si="424"/>
        <v>0</v>
      </c>
      <c r="O2369" s="64">
        <f>+J2369/R2369/3600*Lister!$A$3</f>
        <v>0</v>
      </c>
      <c r="P2369" s="65">
        <f t="shared" si="425"/>
        <v>0</v>
      </c>
      <c r="Q2369" s="65" t="e">
        <f t="shared" si="426"/>
        <v>#DIV/0!</v>
      </c>
      <c r="R2369" s="83">
        <f t="shared" si="427"/>
        <v>4.1666666666666664E-2</v>
      </c>
      <c r="S2369" s="64">
        <f t="shared" si="428"/>
        <v>1</v>
      </c>
      <c r="T2369" s="64">
        <f t="shared" si="429"/>
        <v>1</v>
      </c>
      <c r="U2369" s="149"/>
      <c r="Y2369" s="121" t="e">
        <f t="shared" si="430"/>
        <v>#DIV/0!</v>
      </c>
      <c r="Z2369" s="121" t="e">
        <f t="shared" si="431"/>
        <v>#DIV/0!</v>
      </c>
    </row>
    <row r="2370" spans="6:26" x14ac:dyDescent="0.25">
      <c r="F2370" s="57"/>
      <c r="N2370" s="64">
        <f t="shared" si="424"/>
        <v>0</v>
      </c>
      <c r="O2370" s="64">
        <f>+J2370/R2370/3600*Lister!$A$3</f>
        <v>0</v>
      </c>
      <c r="P2370" s="65">
        <f t="shared" si="425"/>
        <v>0</v>
      </c>
      <c r="Q2370" s="65" t="e">
        <f t="shared" si="426"/>
        <v>#DIV/0!</v>
      </c>
      <c r="R2370" s="83">
        <f t="shared" si="427"/>
        <v>4.1666666666666664E-2</v>
      </c>
      <c r="S2370" s="64">
        <f t="shared" si="428"/>
        <v>1</v>
      </c>
      <c r="T2370" s="64">
        <f t="shared" si="429"/>
        <v>1</v>
      </c>
      <c r="U2370" s="149"/>
      <c r="Y2370" s="121" t="e">
        <f t="shared" si="430"/>
        <v>#DIV/0!</v>
      </c>
      <c r="Z2370" s="121" t="e">
        <f t="shared" si="431"/>
        <v>#DIV/0!</v>
      </c>
    </row>
    <row r="2371" spans="6:26" x14ac:dyDescent="0.25">
      <c r="F2371" s="57"/>
      <c r="N2371" s="64">
        <f t="shared" si="424"/>
        <v>0</v>
      </c>
      <c r="O2371" s="64">
        <f>+J2371/R2371/3600*Lister!$A$3</f>
        <v>0</v>
      </c>
      <c r="P2371" s="65">
        <f t="shared" si="425"/>
        <v>0</v>
      </c>
      <c r="Q2371" s="65" t="e">
        <f t="shared" si="426"/>
        <v>#DIV/0!</v>
      </c>
      <c r="R2371" s="83">
        <f t="shared" si="427"/>
        <v>4.1666666666666664E-2</v>
      </c>
      <c r="S2371" s="64">
        <f t="shared" si="428"/>
        <v>1</v>
      </c>
      <c r="T2371" s="64">
        <f t="shared" si="429"/>
        <v>1</v>
      </c>
      <c r="U2371" s="149"/>
      <c r="Y2371" s="121" t="e">
        <f t="shared" si="430"/>
        <v>#DIV/0!</v>
      </c>
      <c r="Z2371" s="121" t="e">
        <f t="shared" si="431"/>
        <v>#DIV/0!</v>
      </c>
    </row>
    <row r="2372" spans="6:26" x14ac:dyDescent="0.25">
      <c r="F2372" s="57"/>
      <c r="N2372" s="64">
        <f t="shared" si="424"/>
        <v>0</v>
      </c>
      <c r="O2372" s="64">
        <f>+J2372/R2372/3600*Lister!$A$3</f>
        <v>0</v>
      </c>
      <c r="P2372" s="65">
        <f t="shared" si="425"/>
        <v>0</v>
      </c>
      <c r="Q2372" s="65" t="e">
        <f t="shared" si="426"/>
        <v>#DIV/0!</v>
      </c>
      <c r="R2372" s="83">
        <f t="shared" si="427"/>
        <v>4.1666666666666664E-2</v>
      </c>
      <c r="S2372" s="64">
        <f t="shared" si="428"/>
        <v>1</v>
      </c>
      <c r="T2372" s="64">
        <f t="shared" si="429"/>
        <v>1</v>
      </c>
      <c r="U2372" s="149"/>
      <c r="Y2372" s="121" t="e">
        <f t="shared" si="430"/>
        <v>#DIV/0!</v>
      </c>
      <c r="Z2372" s="121" t="e">
        <f t="shared" si="431"/>
        <v>#DIV/0!</v>
      </c>
    </row>
    <row r="2373" spans="6:26" x14ac:dyDescent="0.25">
      <c r="F2373" s="57"/>
      <c r="N2373" s="64">
        <f t="shared" si="424"/>
        <v>0</v>
      </c>
      <c r="O2373" s="64">
        <f>+J2373/R2373/3600*Lister!$A$3</f>
        <v>0</v>
      </c>
      <c r="P2373" s="65">
        <f t="shared" si="425"/>
        <v>0</v>
      </c>
      <c r="Q2373" s="65" t="e">
        <f t="shared" si="426"/>
        <v>#DIV/0!</v>
      </c>
      <c r="R2373" s="83">
        <f t="shared" si="427"/>
        <v>4.1666666666666664E-2</v>
      </c>
      <c r="S2373" s="64">
        <f t="shared" si="428"/>
        <v>1</v>
      </c>
      <c r="T2373" s="64">
        <f t="shared" si="429"/>
        <v>1</v>
      </c>
      <c r="U2373" s="149"/>
      <c r="Y2373" s="121" t="e">
        <f t="shared" si="430"/>
        <v>#DIV/0!</v>
      </c>
      <c r="Z2373" s="121" t="e">
        <f t="shared" si="431"/>
        <v>#DIV/0!</v>
      </c>
    </row>
    <row r="2374" spans="6:26" x14ac:dyDescent="0.25">
      <c r="F2374" s="57"/>
      <c r="N2374" s="64">
        <f t="shared" si="424"/>
        <v>0</v>
      </c>
      <c r="O2374" s="64">
        <f>+J2374/R2374/3600*Lister!$A$3</f>
        <v>0</v>
      </c>
      <c r="P2374" s="65">
        <f t="shared" si="425"/>
        <v>0</v>
      </c>
      <c r="Q2374" s="65" t="e">
        <f t="shared" si="426"/>
        <v>#DIV/0!</v>
      </c>
      <c r="R2374" s="83">
        <f t="shared" si="427"/>
        <v>4.1666666666666664E-2</v>
      </c>
      <c r="S2374" s="64">
        <f t="shared" si="428"/>
        <v>1</v>
      </c>
      <c r="T2374" s="64">
        <f t="shared" si="429"/>
        <v>1</v>
      </c>
      <c r="U2374" s="149"/>
      <c r="Y2374" s="121" t="e">
        <f t="shared" si="430"/>
        <v>#DIV/0!</v>
      </c>
      <c r="Z2374" s="121" t="e">
        <f t="shared" si="431"/>
        <v>#DIV/0!</v>
      </c>
    </row>
    <row r="2375" spans="6:26" x14ac:dyDescent="0.25">
      <c r="F2375" s="57"/>
      <c r="N2375" s="64">
        <f t="shared" ref="N2375:N2438" si="432">J2375*K2375/1000</f>
        <v>0</v>
      </c>
      <c r="O2375" s="64">
        <f>+J2375/R2375/3600*Lister!$A$3</f>
        <v>0</v>
      </c>
      <c r="P2375" s="65">
        <f t="shared" ref="P2375:P2438" si="433">K2375*O2375/1000</f>
        <v>0</v>
      </c>
      <c r="Q2375" s="65" t="e">
        <f t="shared" ref="Q2375:Q2438" si="434">+M2375/O2375</f>
        <v>#DIV/0!</v>
      </c>
      <c r="R2375" s="83">
        <f t="shared" ref="R2375:R2438" si="435">+(H2375-G2375+1)/24</f>
        <v>4.1666666666666664E-2</v>
      </c>
      <c r="S2375" s="64">
        <f t="shared" ref="S2375:S2438" si="436">+(I2375-G2375+1)</f>
        <v>1</v>
      </c>
      <c r="T2375" s="64">
        <f t="shared" ref="T2375:T2438" si="437">+(I2375-G2375+1)/(H2375-G2375+1)</f>
        <v>1</v>
      </c>
      <c r="U2375" s="149"/>
      <c r="Y2375" s="121" t="e">
        <f t="shared" si="430"/>
        <v>#DIV/0!</v>
      </c>
      <c r="Z2375" s="121" t="e">
        <f t="shared" si="431"/>
        <v>#DIV/0!</v>
      </c>
    </row>
    <row r="2376" spans="6:26" x14ac:dyDescent="0.25">
      <c r="F2376" s="57"/>
      <c r="N2376" s="64">
        <f t="shared" si="432"/>
        <v>0</v>
      </c>
      <c r="O2376" s="64">
        <f>+J2376/R2376/3600*Lister!$A$3</f>
        <v>0</v>
      </c>
      <c r="P2376" s="65">
        <f t="shared" si="433"/>
        <v>0</v>
      </c>
      <c r="Q2376" s="65" t="e">
        <f t="shared" si="434"/>
        <v>#DIV/0!</v>
      </c>
      <c r="R2376" s="83">
        <f t="shared" si="435"/>
        <v>4.1666666666666664E-2</v>
      </c>
      <c r="S2376" s="64">
        <f t="shared" si="436"/>
        <v>1</v>
      </c>
      <c r="T2376" s="64">
        <f t="shared" si="437"/>
        <v>1</v>
      </c>
      <c r="U2376" s="149"/>
      <c r="Y2376" s="121" t="e">
        <f t="shared" si="430"/>
        <v>#DIV/0!</v>
      </c>
      <c r="Z2376" s="121" t="e">
        <f t="shared" si="431"/>
        <v>#DIV/0!</v>
      </c>
    </row>
    <row r="2377" spans="6:26" x14ac:dyDescent="0.25">
      <c r="F2377" s="57"/>
      <c r="N2377" s="64">
        <f t="shared" si="432"/>
        <v>0</v>
      </c>
      <c r="O2377" s="64">
        <f>+J2377/R2377/3600*Lister!$A$3</f>
        <v>0</v>
      </c>
      <c r="P2377" s="65">
        <f t="shared" si="433"/>
        <v>0</v>
      </c>
      <c r="Q2377" s="65" t="e">
        <f t="shared" si="434"/>
        <v>#DIV/0!</v>
      </c>
      <c r="R2377" s="83">
        <f t="shared" si="435"/>
        <v>4.1666666666666664E-2</v>
      </c>
      <c r="S2377" s="64">
        <f t="shared" si="436"/>
        <v>1</v>
      </c>
      <c r="T2377" s="64">
        <f t="shared" si="437"/>
        <v>1</v>
      </c>
      <c r="U2377" s="149"/>
      <c r="Y2377" s="121" t="e">
        <f t="shared" si="430"/>
        <v>#DIV/0!</v>
      </c>
      <c r="Z2377" s="121" t="e">
        <f t="shared" si="431"/>
        <v>#DIV/0!</v>
      </c>
    </row>
    <row r="2378" spans="6:26" x14ac:dyDescent="0.25">
      <c r="F2378" s="57"/>
      <c r="N2378" s="64">
        <f t="shared" si="432"/>
        <v>0</v>
      </c>
      <c r="O2378" s="64">
        <f>+J2378/R2378/3600*Lister!$A$3</f>
        <v>0</v>
      </c>
      <c r="P2378" s="65">
        <f t="shared" si="433"/>
        <v>0</v>
      </c>
      <c r="Q2378" s="65" t="e">
        <f t="shared" si="434"/>
        <v>#DIV/0!</v>
      </c>
      <c r="R2378" s="83">
        <f t="shared" si="435"/>
        <v>4.1666666666666664E-2</v>
      </c>
      <c r="S2378" s="64">
        <f t="shared" si="436"/>
        <v>1</v>
      </c>
      <c r="T2378" s="64">
        <f t="shared" si="437"/>
        <v>1</v>
      </c>
      <c r="U2378" s="149"/>
      <c r="Y2378" s="121" t="e">
        <f t="shared" si="430"/>
        <v>#DIV/0!</v>
      </c>
      <c r="Z2378" s="121" t="e">
        <f t="shared" si="431"/>
        <v>#DIV/0!</v>
      </c>
    </row>
    <row r="2379" spans="6:26" x14ac:dyDescent="0.25">
      <c r="F2379" s="57"/>
      <c r="N2379" s="64">
        <f t="shared" si="432"/>
        <v>0</v>
      </c>
      <c r="O2379" s="64">
        <f>+J2379/R2379/3600*Lister!$A$3</f>
        <v>0</v>
      </c>
      <c r="P2379" s="65">
        <f t="shared" si="433"/>
        <v>0</v>
      </c>
      <c r="Q2379" s="65" t="e">
        <f t="shared" si="434"/>
        <v>#DIV/0!</v>
      </c>
      <c r="R2379" s="83">
        <f t="shared" si="435"/>
        <v>4.1666666666666664E-2</v>
      </c>
      <c r="S2379" s="64">
        <f t="shared" si="436"/>
        <v>1</v>
      </c>
      <c r="T2379" s="64">
        <f t="shared" si="437"/>
        <v>1</v>
      </c>
      <c r="U2379" s="149"/>
      <c r="Y2379" s="121" t="e">
        <f t="shared" si="430"/>
        <v>#DIV/0!</v>
      </c>
      <c r="Z2379" s="121" t="e">
        <f t="shared" si="431"/>
        <v>#DIV/0!</v>
      </c>
    </row>
    <row r="2380" spans="6:26" x14ac:dyDescent="0.25">
      <c r="F2380" s="57"/>
      <c r="N2380" s="64">
        <f t="shared" si="432"/>
        <v>0</v>
      </c>
      <c r="O2380" s="64">
        <f>+J2380/R2380/3600*Lister!$A$3</f>
        <v>0</v>
      </c>
      <c r="P2380" s="65">
        <f t="shared" si="433"/>
        <v>0</v>
      </c>
      <c r="Q2380" s="65" t="e">
        <f t="shared" si="434"/>
        <v>#DIV/0!</v>
      </c>
      <c r="R2380" s="83">
        <f t="shared" si="435"/>
        <v>4.1666666666666664E-2</v>
      </c>
      <c r="S2380" s="64">
        <f t="shared" si="436"/>
        <v>1</v>
      </c>
      <c r="T2380" s="64">
        <f t="shared" si="437"/>
        <v>1</v>
      </c>
      <c r="U2380" s="149"/>
      <c r="Y2380" s="121" t="e">
        <f t="shared" si="430"/>
        <v>#DIV/0!</v>
      </c>
      <c r="Z2380" s="121" t="e">
        <f t="shared" si="431"/>
        <v>#DIV/0!</v>
      </c>
    </row>
    <row r="2381" spans="6:26" x14ac:dyDescent="0.25">
      <c r="F2381" s="57"/>
      <c r="N2381" s="64">
        <f t="shared" si="432"/>
        <v>0</v>
      </c>
      <c r="O2381" s="64">
        <f>+J2381/R2381/3600*Lister!$A$3</f>
        <v>0</v>
      </c>
      <c r="P2381" s="65">
        <f t="shared" si="433"/>
        <v>0</v>
      </c>
      <c r="Q2381" s="65" t="e">
        <f t="shared" si="434"/>
        <v>#DIV/0!</v>
      </c>
      <c r="R2381" s="83">
        <f t="shared" si="435"/>
        <v>4.1666666666666664E-2</v>
      </c>
      <c r="S2381" s="64">
        <f t="shared" si="436"/>
        <v>1</v>
      </c>
      <c r="T2381" s="64">
        <f t="shared" si="437"/>
        <v>1</v>
      </c>
      <c r="U2381" s="149"/>
      <c r="Y2381" s="121" t="e">
        <f t="shared" si="430"/>
        <v>#DIV/0!</v>
      </c>
      <c r="Z2381" s="121" t="e">
        <f t="shared" si="431"/>
        <v>#DIV/0!</v>
      </c>
    </row>
    <row r="2382" spans="6:26" x14ac:dyDescent="0.25">
      <c r="F2382" s="57"/>
      <c r="N2382" s="64">
        <f t="shared" si="432"/>
        <v>0</v>
      </c>
      <c r="O2382" s="64">
        <f>+J2382/R2382/3600*Lister!$A$3</f>
        <v>0</v>
      </c>
      <c r="P2382" s="65">
        <f t="shared" si="433"/>
        <v>0</v>
      </c>
      <c r="Q2382" s="65" t="e">
        <f t="shared" si="434"/>
        <v>#DIV/0!</v>
      </c>
      <c r="R2382" s="83">
        <f t="shared" si="435"/>
        <v>4.1666666666666664E-2</v>
      </c>
      <c r="S2382" s="64">
        <f t="shared" si="436"/>
        <v>1</v>
      </c>
      <c r="T2382" s="64">
        <f t="shared" si="437"/>
        <v>1</v>
      </c>
      <c r="U2382" s="149"/>
      <c r="Y2382" s="121" t="e">
        <f t="shared" si="430"/>
        <v>#DIV/0!</v>
      </c>
      <c r="Z2382" s="121" t="e">
        <f t="shared" si="431"/>
        <v>#DIV/0!</v>
      </c>
    </row>
    <row r="2383" spans="6:26" x14ac:dyDescent="0.25">
      <c r="F2383" s="57"/>
      <c r="N2383" s="64">
        <f t="shared" si="432"/>
        <v>0</v>
      </c>
      <c r="O2383" s="64">
        <f>+J2383/R2383/3600*Lister!$A$3</f>
        <v>0</v>
      </c>
      <c r="P2383" s="65">
        <f t="shared" si="433"/>
        <v>0</v>
      </c>
      <c r="Q2383" s="65" t="e">
        <f t="shared" si="434"/>
        <v>#DIV/0!</v>
      </c>
      <c r="R2383" s="83">
        <f t="shared" si="435"/>
        <v>4.1666666666666664E-2</v>
      </c>
      <c r="S2383" s="64">
        <f t="shared" si="436"/>
        <v>1</v>
      </c>
      <c r="T2383" s="64">
        <f t="shared" si="437"/>
        <v>1</v>
      </c>
      <c r="U2383" s="149"/>
      <c r="Y2383" s="121" t="e">
        <f t="shared" si="430"/>
        <v>#DIV/0!</v>
      </c>
      <c r="Z2383" s="121" t="e">
        <f t="shared" si="431"/>
        <v>#DIV/0!</v>
      </c>
    </row>
    <row r="2384" spans="6:26" x14ac:dyDescent="0.25">
      <c r="F2384" s="57"/>
      <c r="N2384" s="64">
        <f t="shared" si="432"/>
        <v>0</v>
      </c>
      <c r="O2384" s="64">
        <f>+J2384/R2384/3600*Lister!$A$3</f>
        <v>0</v>
      </c>
      <c r="P2384" s="65">
        <f t="shared" si="433"/>
        <v>0</v>
      </c>
      <c r="Q2384" s="65" t="e">
        <f t="shared" si="434"/>
        <v>#DIV/0!</v>
      </c>
      <c r="R2384" s="83">
        <f t="shared" si="435"/>
        <v>4.1666666666666664E-2</v>
      </c>
      <c r="S2384" s="64">
        <f t="shared" si="436"/>
        <v>1</v>
      </c>
      <c r="T2384" s="64">
        <f t="shared" si="437"/>
        <v>1</v>
      </c>
      <c r="U2384" s="149"/>
      <c r="Y2384" s="121" t="e">
        <f t="shared" si="430"/>
        <v>#DIV/0!</v>
      </c>
      <c r="Z2384" s="121" t="e">
        <f t="shared" si="431"/>
        <v>#DIV/0!</v>
      </c>
    </row>
    <row r="2385" spans="6:26" x14ac:dyDescent="0.25">
      <c r="F2385" s="57"/>
      <c r="N2385" s="64">
        <f t="shared" si="432"/>
        <v>0</v>
      </c>
      <c r="O2385" s="64">
        <f>+J2385/R2385/3600*Lister!$A$3</f>
        <v>0</v>
      </c>
      <c r="P2385" s="65">
        <f t="shared" si="433"/>
        <v>0</v>
      </c>
      <c r="Q2385" s="65" t="e">
        <f t="shared" si="434"/>
        <v>#DIV/0!</v>
      </c>
      <c r="R2385" s="83">
        <f t="shared" si="435"/>
        <v>4.1666666666666664E-2</v>
      </c>
      <c r="S2385" s="64">
        <f t="shared" si="436"/>
        <v>1</v>
      </c>
      <c r="T2385" s="64">
        <f t="shared" si="437"/>
        <v>1</v>
      </c>
      <c r="U2385" s="149"/>
      <c r="Y2385" s="121" t="e">
        <f t="shared" si="430"/>
        <v>#DIV/0!</v>
      </c>
      <c r="Z2385" s="121" t="e">
        <f t="shared" si="431"/>
        <v>#DIV/0!</v>
      </c>
    </row>
    <row r="2386" spans="6:26" x14ac:dyDescent="0.25">
      <c r="F2386" s="57"/>
      <c r="N2386" s="64">
        <f t="shared" si="432"/>
        <v>0</v>
      </c>
      <c r="O2386" s="64">
        <f>+J2386/R2386/3600*Lister!$A$3</f>
        <v>0</v>
      </c>
      <c r="P2386" s="65">
        <f t="shared" si="433"/>
        <v>0</v>
      </c>
      <c r="Q2386" s="65" t="e">
        <f t="shared" si="434"/>
        <v>#DIV/0!</v>
      </c>
      <c r="R2386" s="83">
        <f t="shared" si="435"/>
        <v>4.1666666666666664E-2</v>
      </c>
      <c r="S2386" s="64">
        <f t="shared" si="436"/>
        <v>1</v>
      </c>
      <c r="T2386" s="64">
        <f t="shared" si="437"/>
        <v>1</v>
      </c>
      <c r="U2386" s="149"/>
      <c r="Y2386" s="121" t="e">
        <f t="shared" si="430"/>
        <v>#DIV/0!</v>
      </c>
      <c r="Z2386" s="121" t="e">
        <f t="shared" si="431"/>
        <v>#DIV/0!</v>
      </c>
    </row>
    <row r="2387" spans="6:26" x14ac:dyDescent="0.25">
      <c r="F2387" s="57"/>
      <c r="N2387" s="64">
        <f t="shared" si="432"/>
        <v>0</v>
      </c>
      <c r="O2387" s="64">
        <f>+J2387/R2387/3600*Lister!$A$3</f>
        <v>0</v>
      </c>
      <c r="P2387" s="65">
        <f t="shared" si="433"/>
        <v>0</v>
      </c>
      <c r="Q2387" s="65" t="e">
        <f t="shared" si="434"/>
        <v>#DIV/0!</v>
      </c>
      <c r="R2387" s="83">
        <f t="shared" si="435"/>
        <v>4.1666666666666664E-2</v>
      </c>
      <c r="S2387" s="64">
        <f t="shared" si="436"/>
        <v>1</v>
      </c>
      <c r="T2387" s="64">
        <f t="shared" si="437"/>
        <v>1</v>
      </c>
      <c r="U2387" s="149"/>
      <c r="Y2387" s="121" t="e">
        <f t="shared" si="430"/>
        <v>#DIV/0!</v>
      </c>
      <c r="Z2387" s="121" t="e">
        <f t="shared" si="431"/>
        <v>#DIV/0!</v>
      </c>
    </row>
    <row r="2388" spans="6:26" x14ac:dyDescent="0.25">
      <c r="F2388" s="57"/>
      <c r="N2388" s="64">
        <f t="shared" si="432"/>
        <v>0</v>
      </c>
      <c r="O2388" s="64">
        <f>+J2388/R2388/3600*Lister!$A$3</f>
        <v>0</v>
      </c>
      <c r="P2388" s="65">
        <f t="shared" si="433"/>
        <v>0</v>
      </c>
      <c r="Q2388" s="65" t="e">
        <f t="shared" si="434"/>
        <v>#DIV/0!</v>
      </c>
      <c r="R2388" s="83">
        <f t="shared" si="435"/>
        <v>4.1666666666666664E-2</v>
      </c>
      <c r="S2388" s="64">
        <f t="shared" si="436"/>
        <v>1</v>
      </c>
      <c r="T2388" s="64">
        <f t="shared" si="437"/>
        <v>1</v>
      </c>
      <c r="U2388" s="149"/>
      <c r="Y2388" s="121" t="e">
        <f t="shared" si="430"/>
        <v>#DIV/0!</v>
      </c>
      <c r="Z2388" s="121" t="e">
        <f t="shared" si="431"/>
        <v>#DIV/0!</v>
      </c>
    </row>
    <row r="2389" spans="6:26" x14ac:dyDescent="0.25">
      <c r="F2389" s="57"/>
      <c r="N2389" s="64">
        <f t="shared" si="432"/>
        <v>0</v>
      </c>
      <c r="O2389" s="64">
        <f>+J2389/R2389/3600*Lister!$A$3</f>
        <v>0</v>
      </c>
      <c r="P2389" s="65">
        <f t="shared" si="433"/>
        <v>0</v>
      </c>
      <c r="Q2389" s="65" t="e">
        <f t="shared" si="434"/>
        <v>#DIV/0!</v>
      </c>
      <c r="R2389" s="83">
        <f t="shared" si="435"/>
        <v>4.1666666666666664E-2</v>
      </c>
      <c r="S2389" s="64">
        <f t="shared" si="436"/>
        <v>1</v>
      </c>
      <c r="T2389" s="64">
        <f t="shared" si="437"/>
        <v>1</v>
      </c>
      <c r="U2389" s="149"/>
      <c r="Y2389" s="121" t="e">
        <f t="shared" si="430"/>
        <v>#DIV/0!</v>
      </c>
      <c r="Z2389" s="121" t="e">
        <f t="shared" si="431"/>
        <v>#DIV/0!</v>
      </c>
    </row>
    <row r="2390" spans="6:26" x14ac:dyDescent="0.25">
      <c r="F2390" s="57"/>
      <c r="N2390" s="64">
        <f t="shared" si="432"/>
        <v>0</v>
      </c>
      <c r="O2390" s="64">
        <f>+J2390/R2390/3600*Lister!$A$3</f>
        <v>0</v>
      </c>
      <c r="P2390" s="65">
        <f t="shared" si="433"/>
        <v>0</v>
      </c>
      <c r="Q2390" s="65" t="e">
        <f t="shared" si="434"/>
        <v>#DIV/0!</v>
      </c>
      <c r="R2390" s="83">
        <f t="shared" si="435"/>
        <v>4.1666666666666664E-2</v>
      </c>
      <c r="S2390" s="64">
        <f t="shared" si="436"/>
        <v>1</v>
      </c>
      <c r="T2390" s="64">
        <f t="shared" si="437"/>
        <v>1</v>
      </c>
      <c r="U2390" s="149"/>
      <c r="Y2390" s="121" t="e">
        <f t="shared" si="430"/>
        <v>#DIV/0!</v>
      </c>
      <c r="Z2390" s="121" t="e">
        <f t="shared" si="431"/>
        <v>#DIV/0!</v>
      </c>
    </row>
    <row r="2391" spans="6:26" x14ac:dyDescent="0.25">
      <c r="F2391" s="57"/>
      <c r="N2391" s="64">
        <f t="shared" si="432"/>
        <v>0</v>
      </c>
      <c r="O2391" s="64">
        <f>+J2391/R2391/3600*Lister!$A$3</f>
        <v>0</v>
      </c>
      <c r="P2391" s="65">
        <f t="shared" si="433"/>
        <v>0</v>
      </c>
      <c r="Q2391" s="65" t="e">
        <f t="shared" si="434"/>
        <v>#DIV/0!</v>
      </c>
      <c r="R2391" s="83">
        <f t="shared" si="435"/>
        <v>4.1666666666666664E-2</v>
      </c>
      <c r="S2391" s="64">
        <f t="shared" si="436"/>
        <v>1</v>
      </c>
      <c r="T2391" s="64">
        <f t="shared" si="437"/>
        <v>1</v>
      </c>
      <c r="U2391" s="149"/>
      <c r="Y2391" s="121" t="e">
        <f t="shared" si="430"/>
        <v>#DIV/0!</v>
      </c>
      <c r="Z2391" s="121" t="e">
        <f t="shared" si="431"/>
        <v>#DIV/0!</v>
      </c>
    </row>
    <row r="2392" spans="6:26" x14ac:dyDescent="0.25">
      <c r="F2392" s="57"/>
      <c r="N2392" s="64">
        <f t="shared" si="432"/>
        <v>0</v>
      </c>
      <c r="O2392" s="64">
        <f>+J2392/R2392/3600*Lister!$A$3</f>
        <v>0</v>
      </c>
      <c r="P2392" s="65">
        <f t="shared" si="433"/>
        <v>0</v>
      </c>
      <c r="Q2392" s="65" t="e">
        <f t="shared" si="434"/>
        <v>#DIV/0!</v>
      </c>
      <c r="R2392" s="83">
        <f t="shared" si="435"/>
        <v>4.1666666666666664E-2</v>
      </c>
      <c r="S2392" s="64">
        <f t="shared" si="436"/>
        <v>1</v>
      </c>
      <c r="T2392" s="64">
        <f t="shared" si="437"/>
        <v>1</v>
      </c>
      <c r="U2392" s="149"/>
      <c r="Y2392" s="121" t="e">
        <f t="shared" si="430"/>
        <v>#DIV/0!</v>
      </c>
      <c r="Z2392" s="121" t="e">
        <f t="shared" si="431"/>
        <v>#DIV/0!</v>
      </c>
    </row>
    <row r="2393" spans="6:26" x14ac:dyDescent="0.25">
      <c r="F2393" s="57"/>
      <c r="N2393" s="64">
        <f t="shared" si="432"/>
        <v>0</v>
      </c>
      <c r="O2393" s="64">
        <f>+J2393/R2393/3600*Lister!$A$3</f>
        <v>0</v>
      </c>
      <c r="P2393" s="65">
        <f t="shared" si="433"/>
        <v>0</v>
      </c>
      <c r="Q2393" s="65" t="e">
        <f t="shared" si="434"/>
        <v>#DIV/0!</v>
      </c>
      <c r="R2393" s="83">
        <f t="shared" si="435"/>
        <v>4.1666666666666664E-2</v>
      </c>
      <c r="S2393" s="64">
        <f t="shared" si="436"/>
        <v>1</v>
      </c>
      <c r="T2393" s="64">
        <f t="shared" si="437"/>
        <v>1</v>
      </c>
      <c r="U2393" s="149"/>
      <c r="Y2393" s="121" t="e">
        <f t="shared" si="430"/>
        <v>#DIV/0!</v>
      </c>
      <c r="Z2393" s="121" t="e">
        <f t="shared" si="431"/>
        <v>#DIV/0!</v>
      </c>
    </row>
    <row r="2394" spans="6:26" x14ac:dyDescent="0.25">
      <c r="F2394" s="57"/>
      <c r="N2394" s="64">
        <f t="shared" si="432"/>
        <v>0</v>
      </c>
      <c r="O2394" s="64">
        <f>+J2394/R2394/3600*Lister!$A$3</f>
        <v>0</v>
      </c>
      <c r="P2394" s="65">
        <f t="shared" si="433"/>
        <v>0</v>
      </c>
      <c r="Q2394" s="65" t="e">
        <f t="shared" si="434"/>
        <v>#DIV/0!</v>
      </c>
      <c r="R2394" s="83">
        <f t="shared" si="435"/>
        <v>4.1666666666666664E-2</v>
      </c>
      <c r="S2394" s="64">
        <f t="shared" si="436"/>
        <v>1</v>
      </c>
      <c r="T2394" s="64">
        <f t="shared" si="437"/>
        <v>1</v>
      </c>
      <c r="U2394" s="149"/>
      <c r="Y2394" s="121" t="e">
        <f t="shared" si="430"/>
        <v>#DIV/0!</v>
      </c>
      <c r="Z2394" s="121" t="e">
        <f t="shared" si="431"/>
        <v>#DIV/0!</v>
      </c>
    </row>
    <row r="2395" spans="6:26" x14ac:dyDescent="0.25">
      <c r="F2395" s="57"/>
      <c r="N2395" s="64">
        <f t="shared" si="432"/>
        <v>0</v>
      </c>
      <c r="O2395" s="64">
        <f>+J2395/R2395/3600*Lister!$A$3</f>
        <v>0</v>
      </c>
      <c r="P2395" s="65">
        <f t="shared" si="433"/>
        <v>0</v>
      </c>
      <c r="Q2395" s="65" t="e">
        <f t="shared" si="434"/>
        <v>#DIV/0!</v>
      </c>
      <c r="R2395" s="83">
        <f t="shared" si="435"/>
        <v>4.1666666666666664E-2</v>
      </c>
      <c r="S2395" s="64">
        <f t="shared" si="436"/>
        <v>1</v>
      </c>
      <c r="T2395" s="64">
        <f t="shared" si="437"/>
        <v>1</v>
      </c>
      <c r="U2395" s="149"/>
      <c r="Y2395" s="121" t="e">
        <f t="shared" si="430"/>
        <v>#DIV/0!</v>
      </c>
      <c r="Z2395" s="121" t="e">
        <f t="shared" si="431"/>
        <v>#DIV/0!</v>
      </c>
    </row>
    <row r="2396" spans="6:26" x14ac:dyDescent="0.25">
      <c r="F2396" s="57"/>
      <c r="N2396" s="64">
        <f t="shared" si="432"/>
        <v>0</v>
      </c>
      <c r="O2396" s="64">
        <f>+J2396/R2396/3600*Lister!$A$3</f>
        <v>0</v>
      </c>
      <c r="P2396" s="65">
        <f t="shared" si="433"/>
        <v>0</v>
      </c>
      <c r="Q2396" s="65" t="e">
        <f t="shared" si="434"/>
        <v>#DIV/0!</v>
      </c>
      <c r="R2396" s="83">
        <f t="shared" si="435"/>
        <v>4.1666666666666664E-2</v>
      </c>
      <c r="S2396" s="64">
        <f t="shared" si="436"/>
        <v>1</v>
      </c>
      <c r="T2396" s="64">
        <f t="shared" si="437"/>
        <v>1</v>
      </c>
      <c r="U2396" s="149"/>
      <c r="Y2396" s="121" t="e">
        <f t="shared" si="430"/>
        <v>#DIV/0!</v>
      </c>
      <c r="Z2396" s="121" t="e">
        <f t="shared" si="431"/>
        <v>#DIV/0!</v>
      </c>
    </row>
    <row r="2397" spans="6:26" x14ac:dyDescent="0.25">
      <c r="F2397" s="57"/>
      <c r="N2397" s="64">
        <f t="shared" si="432"/>
        <v>0</v>
      </c>
      <c r="O2397" s="64">
        <f>+J2397/R2397/3600*Lister!$A$3</f>
        <v>0</v>
      </c>
      <c r="P2397" s="65">
        <f t="shared" si="433"/>
        <v>0</v>
      </c>
      <c r="Q2397" s="65" t="e">
        <f t="shared" si="434"/>
        <v>#DIV/0!</v>
      </c>
      <c r="R2397" s="83">
        <f t="shared" si="435"/>
        <v>4.1666666666666664E-2</v>
      </c>
      <c r="S2397" s="64">
        <f t="shared" si="436"/>
        <v>1</v>
      </c>
      <c r="T2397" s="64">
        <f t="shared" si="437"/>
        <v>1</v>
      </c>
      <c r="U2397" s="149"/>
      <c r="Y2397" s="121" t="e">
        <f t="shared" si="430"/>
        <v>#DIV/0!</v>
      </c>
      <c r="Z2397" s="121" t="e">
        <f t="shared" si="431"/>
        <v>#DIV/0!</v>
      </c>
    </row>
    <row r="2398" spans="6:26" x14ac:dyDescent="0.25">
      <c r="F2398" s="57"/>
      <c r="N2398" s="64">
        <f t="shared" si="432"/>
        <v>0</v>
      </c>
      <c r="O2398" s="64">
        <f>+J2398/R2398/3600*Lister!$A$3</f>
        <v>0</v>
      </c>
      <c r="P2398" s="65">
        <f t="shared" si="433"/>
        <v>0</v>
      </c>
      <c r="Q2398" s="65" t="e">
        <f t="shared" si="434"/>
        <v>#DIV/0!</v>
      </c>
      <c r="R2398" s="83">
        <f t="shared" si="435"/>
        <v>4.1666666666666664E-2</v>
      </c>
      <c r="S2398" s="64">
        <f t="shared" si="436"/>
        <v>1</v>
      </c>
      <c r="T2398" s="64">
        <f t="shared" si="437"/>
        <v>1</v>
      </c>
      <c r="U2398" s="149"/>
      <c r="Y2398" s="121" t="e">
        <f t="shared" si="430"/>
        <v>#DIV/0!</v>
      </c>
      <c r="Z2398" s="121" t="e">
        <f t="shared" si="431"/>
        <v>#DIV/0!</v>
      </c>
    </row>
    <row r="2399" spans="6:26" x14ac:dyDescent="0.25">
      <c r="F2399" s="57"/>
      <c r="N2399" s="64">
        <f t="shared" si="432"/>
        <v>0</v>
      </c>
      <c r="O2399" s="64">
        <f>+J2399/R2399/3600*Lister!$A$3</f>
        <v>0</v>
      </c>
      <c r="P2399" s="65">
        <f t="shared" si="433"/>
        <v>0</v>
      </c>
      <c r="Q2399" s="65" t="e">
        <f t="shared" si="434"/>
        <v>#DIV/0!</v>
      </c>
      <c r="R2399" s="83">
        <f t="shared" si="435"/>
        <v>4.1666666666666664E-2</v>
      </c>
      <c r="S2399" s="64">
        <f t="shared" si="436"/>
        <v>1</v>
      </c>
      <c r="T2399" s="64">
        <f t="shared" si="437"/>
        <v>1</v>
      </c>
      <c r="U2399" s="149"/>
      <c r="Y2399" s="121" t="e">
        <f t="shared" si="430"/>
        <v>#DIV/0!</v>
      </c>
      <c r="Z2399" s="121" t="e">
        <f t="shared" si="431"/>
        <v>#DIV/0!</v>
      </c>
    </row>
    <row r="2400" spans="6:26" x14ac:dyDescent="0.25">
      <c r="F2400" s="57"/>
      <c r="N2400" s="64">
        <f t="shared" si="432"/>
        <v>0</v>
      </c>
      <c r="O2400" s="64">
        <f>+J2400/R2400/3600*Lister!$A$3</f>
        <v>0</v>
      </c>
      <c r="P2400" s="65">
        <f t="shared" si="433"/>
        <v>0</v>
      </c>
      <c r="Q2400" s="65" t="e">
        <f t="shared" si="434"/>
        <v>#DIV/0!</v>
      </c>
      <c r="R2400" s="83">
        <f t="shared" si="435"/>
        <v>4.1666666666666664E-2</v>
      </c>
      <c r="S2400" s="64">
        <f t="shared" si="436"/>
        <v>1</v>
      </c>
      <c r="T2400" s="64">
        <f t="shared" si="437"/>
        <v>1</v>
      </c>
      <c r="U2400" s="149"/>
      <c r="Y2400" s="121" t="e">
        <f t="shared" si="430"/>
        <v>#DIV/0!</v>
      </c>
      <c r="Z2400" s="121" t="e">
        <f t="shared" si="431"/>
        <v>#DIV/0!</v>
      </c>
    </row>
    <row r="2401" spans="14:26" x14ac:dyDescent="0.25">
      <c r="N2401" s="64">
        <f t="shared" si="432"/>
        <v>0</v>
      </c>
      <c r="O2401" s="64">
        <f>+J2401/R2401/3600*Lister!$A$3</f>
        <v>0</v>
      </c>
      <c r="P2401" s="65">
        <f t="shared" si="433"/>
        <v>0</v>
      </c>
      <c r="Q2401" s="65" t="e">
        <f t="shared" si="434"/>
        <v>#DIV/0!</v>
      </c>
      <c r="R2401" s="83">
        <f t="shared" si="435"/>
        <v>4.1666666666666664E-2</v>
      </c>
      <c r="S2401" s="64">
        <f t="shared" si="436"/>
        <v>1</v>
      </c>
      <c r="T2401" s="64">
        <f t="shared" si="437"/>
        <v>1</v>
      </c>
      <c r="U2401" s="149"/>
      <c r="Y2401" s="121" t="e">
        <f t="shared" si="430"/>
        <v>#DIV/0!</v>
      </c>
      <c r="Z2401" s="121" t="e">
        <f t="shared" si="431"/>
        <v>#DIV/0!</v>
      </c>
    </row>
    <row r="2402" spans="14:26" x14ac:dyDescent="0.25">
      <c r="N2402" s="64">
        <f t="shared" si="432"/>
        <v>0</v>
      </c>
      <c r="O2402" s="64">
        <f>+J2402/R2402/3600*Lister!$A$3</f>
        <v>0</v>
      </c>
      <c r="P2402" s="65">
        <f t="shared" si="433"/>
        <v>0</v>
      </c>
      <c r="Q2402" s="65" t="e">
        <f t="shared" si="434"/>
        <v>#DIV/0!</v>
      </c>
      <c r="R2402" s="83">
        <f t="shared" si="435"/>
        <v>4.1666666666666664E-2</v>
      </c>
      <c r="S2402" s="64">
        <f t="shared" si="436"/>
        <v>1</v>
      </c>
      <c r="T2402" s="64">
        <f t="shared" si="437"/>
        <v>1</v>
      </c>
      <c r="U2402" s="149"/>
      <c r="Y2402" s="121" t="e">
        <f t="shared" si="430"/>
        <v>#DIV/0!</v>
      </c>
      <c r="Z2402" s="121" t="e">
        <f t="shared" si="431"/>
        <v>#DIV/0!</v>
      </c>
    </row>
    <row r="2403" spans="14:26" x14ac:dyDescent="0.25">
      <c r="N2403" s="64">
        <f t="shared" si="432"/>
        <v>0</v>
      </c>
      <c r="O2403" s="64">
        <f>+J2403/R2403/3600*Lister!$A$3</f>
        <v>0</v>
      </c>
      <c r="P2403" s="65">
        <f t="shared" si="433"/>
        <v>0</v>
      </c>
      <c r="Q2403" s="65" t="e">
        <f t="shared" si="434"/>
        <v>#DIV/0!</v>
      </c>
      <c r="R2403" s="83">
        <f t="shared" si="435"/>
        <v>4.1666666666666664E-2</v>
      </c>
      <c r="S2403" s="64">
        <f t="shared" si="436"/>
        <v>1</v>
      </c>
      <c r="T2403" s="64">
        <f t="shared" si="437"/>
        <v>1</v>
      </c>
      <c r="U2403" s="149"/>
      <c r="Y2403" s="121" t="e">
        <f t="shared" si="430"/>
        <v>#DIV/0!</v>
      </c>
      <c r="Z2403" s="121" t="e">
        <f t="shared" si="431"/>
        <v>#DIV/0!</v>
      </c>
    </row>
    <row r="2404" spans="14:26" x14ac:dyDescent="0.25">
      <c r="N2404" s="64">
        <f t="shared" si="432"/>
        <v>0</v>
      </c>
      <c r="O2404" s="64">
        <f>+J2404/R2404/3600*Lister!$A$3</f>
        <v>0</v>
      </c>
      <c r="P2404" s="65">
        <f t="shared" si="433"/>
        <v>0</v>
      </c>
      <c r="Q2404" s="65" t="e">
        <f t="shared" si="434"/>
        <v>#DIV/0!</v>
      </c>
      <c r="R2404" s="83">
        <f t="shared" si="435"/>
        <v>4.1666666666666664E-2</v>
      </c>
      <c r="S2404" s="64">
        <f t="shared" si="436"/>
        <v>1</v>
      </c>
      <c r="T2404" s="64">
        <f t="shared" si="437"/>
        <v>1</v>
      </c>
      <c r="U2404" s="149"/>
      <c r="Y2404" s="121" t="e">
        <f t="shared" si="430"/>
        <v>#DIV/0!</v>
      </c>
      <c r="Z2404" s="121" t="e">
        <f t="shared" si="431"/>
        <v>#DIV/0!</v>
      </c>
    </row>
    <row r="2405" spans="14:26" x14ac:dyDescent="0.25">
      <c r="N2405" s="64">
        <f t="shared" si="432"/>
        <v>0</v>
      </c>
      <c r="O2405" s="64">
        <f>+J2405/R2405/3600*Lister!$A$3</f>
        <v>0</v>
      </c>
      <c r="P2405" s="65">
        <f t="shared" si="433"/>
        <v>0</v>
      </c>
      <c r="Q2405" s="65" t="e">
        <f t="shared" si="434"/>
        <v>#DIV/0!</v>
      </c>
      <c r="R2405" s="83">
        <f t="shared" si="435"/>
        <v>4.1666666666666664E-2</v>
      </c>
      <c r="S2405" s="64">
        <f t="shared" si="436"/>
        <v>1</v>
      </c>
      <c r="T2405" s="64">
        <f t="shared" si="437"/>
        <v>1</v>
      </c>
      <c r="U2405" s="149"/>
      <c r="Y2405" s="121" t="e">
        <f t="shared" si="430"/>
        <v>#DIV/0!</v>
      </c>
      <c r="Z2405" s="121" t="e">
        <f t="shared" si="431"/>
        <v>#DIV/0!</v>
      </c>
    </row>
    <row r="2406" spans="14:26" x14ac:dyDescent="0.25">
      <c r="N2406" s="64">
        <f t="shared" si="432"/>
        <v>0</v>
      </c>
      <c r="O2406" s="64">
        <f>+J2406/R2406/3600*Lister!$A$3</f>
        <v>0</v>
      </c>
      <c r="P2406" s="65">
        <f t="shared" si="433"/>
        <v>0</v>
      </c>
      <c r="Q2406" s="65" t="e">
        <f t="shared" si="434"/>
        <v>#DIV/0!</v>
      </c>
      <c r="R2406" s="83">
        <f t="shared" si="435"/>
        <v>4.1666666666666664E-2</v>
      </c>
      <c r="S2406" s="64">
        <f t="shared" si="436"/>
        <v>1</v>
      </c>
      <c r="T2406" s="64">
        <f t="shared" si="437"/>
        <v>1</v>
      </c>
      <c r="U2406" s="149"/>
      <c r="Y2406" s="121" t="e">
        <f t="shared" si="430"/>
        <v>#DIV/0!</v>
      </c>
      <c r="Z2406" s="121" t="e">
        <f t="shared" si="431"/>
        <v>#DIV/0!</v>
      </c>
    </row>
    <row r="2407" spans="14:26" x14ac:dyDescent="0.25">
      <c r="N2407" s="64">
        <f t="shared" si="432"/>
        <v>0</v>
      </c>
      <c r="O2407" s="64">
        <f>+J2407/R2407/3600*Lister!$A$3</f>
        <v>0</v>
      </c>
      <c r="P2407" s="65">
        <f t="shared" si="433"/>
        <v>0</v>
      </c>
      <c r="Q2407" s="65" t="e">
        <f t="shared" si="434"/>
        <v>#DIV/0!</v>
      </c>
      <c r="R2407" s="83">
        <f t="shared" si="435"/>
        <v>4.1666666666666664E-2</v>
      </c>
      <c r="S2407" s="64">
        <f t="shared" si="436"/>
        <v>1</v>
      </c>
      <c r="T2407" s="64">
        <f t="shared" si="437"/>
        <v>1</v>
      </c>
      <c r="U2407" s="149"/>
      <c r="Y2407" s="121" t="e">
        <f t="shared" si="430"/>
        <v>#DIV/0!</v>
      </c>
      <c r="Z2407" s="121" t="e">
        <f t="shared" si="431"/>
        <v>#DIV/0!</v>
      </c>
    </row>
    <row r="2408" spans="14:26" x14ac:dyDescent="0.25">
      <c r="N2408" s="64">
        <f t="shared" si="432"/>
        <v>0</v>
      </c>
      <c r="O2408" s="64">
        <f>+J2408/R2408/3600*Lister!$A$3</f>
        <v>0</v>
      </c>
      <c r="P2408" s="65">
        <f t="shared" si="433"/>
        <v>0</v>
      </c>
      <c r="Q2408" s="65" t="e">
        <f t="shared" si="434"/>
        <v>#DIV/0!</v>
      </c>
      <c r="R2408" s="83">
        <f t="shared" si="435"/>
        <v>4.1666666666666664E-2</v>
      </c>
      <c r="S2408" s="64">
        <f t="shared" si="436"/>
        <v>1</v>
      </c>
      <c r="T2408" s="64">
        <f t="shared" si="437"/>
        <v>1</v>
      </c>
      <c r="U2408" s="149"/>
      <c r="Y2408" s="121" t="e">
        <f t="shared" si="430"/>
        <v>#DIV/0!</v>
      </c>
      <c r="Z2408" s="121" t="e">
        <f t="shared" si="431"/>
        <v>#DIV/0!</v>
      </c>
    </row>
    <row r="2409" spans="14:26" x14ac:dyDescent="0.25">
      <c r="N2409" s="64">
        <f t="shared" si="432"/>
        <v>0</v>
      </c>
      <c r="O2409" s="64">
        <f>+J2409/R2409/3600*Lister!$A$3</f>
        <v>0</v>
      </c>
      <c r="P2409" s="65">
        <f t="shared" si="433"/>
        <v>0</v>
      </c>
      <c r="Q2409" s="65" t="e">
        <f t="shared" si="434"/>
        <v>#DIV/0!</v>
      </c>
      <c r="R2409" s="83">
        <f t="shared" si="435"/>
        <v>4.1666666666666664E-2</v>
      </c>
      <c r="S2409" s="64">
        <f t="shared" si="436"/>
        <v>1</v>
      </c>
      <c r="T2409" s="64">
        <f t="shared" si="437"/>
        <v>1</v>
      </c>
      <c r="U2409" s="149"/>
      <c r="Y2409" s="121" t="e">
        <f t="shared" si="430"/>
        <v>#DIV/0!</v>
      </c>
      <c r="Z2409" s="121" t="e">
        <f t="shared" si="431"/>
        <v>#DIV/0!</v>
      </c>
    </row>
    <row r="2410" spans="14:26" x14ac:dyDescent="0.25">
      <c r="N2410" s="64">
        <f t="shared" si="432"/>
        <v>0</v>
      </c>
      <c r="O2410" s="64">
        <f>+J2410/R2410/3600*Lister!$A$3</f>
        <v>0</v>
      </c>
      <c r="P2410" s="65">
        <f t="shared" si="433"/>
        <v>0</v>
      </c>
      <c r="Q2410" s="65" t="e">
        <f t="shared" si="434"/>
        <v>#DIV/0!</v>
      </c>
      <c r="R2410" s="83">
        <f t="shared" si="435"/>
        <v>4.1666666666666664E-2</v>
      </c>
      <c r="S2410" s="64">
        <f t="shared" si="436"/>
        <v>1</v>
      </c>
      <c r="T2410" s="64">
        <f t="shared" si="437"/>
        <v>1</v>
      </c>
      <c r="U2410" s="149"/>
      <c r="Y2410" s="121" t="e">
        <f t="shared" si="430"/>
        <v>#DIV/0!</v>
      </c>
      <c r="Z2410" s="121" t="e">
        <f t="shared" si="431"/>
        <v>#DIV/0!</v>
      </c>
    </row>
    <row r="2411" spans="14:26" x14ac:dyDescent="0.25">
      <c r="N2411" s="64">
        <f t="shared" si="432"/>
        <v>0</v>
      </c>
      <c r="O2411" s="64">
        <f>+J2411/R2411/3600*Lister!$A$3</f>
        <v>0</v>
      </c>
      <c r="P2411" s="65">
        <f t="shared" si="433"/>
        <v>0</v>
      </c>
      <c r="Q2411" s="65" t="e">
        <f t="shared" si="434"/>
        <v>#DIV/0!</v>
      </c>
      <c r="R2411" s="83">
        <f t="shared" si="435"/>
        <v>4.1666666666666664E-2</v>
      </c>
      <c r="S2411" s="64">
        <f t="shared" si="436"/>
        <v>1</v>
      </c>
      <c r="T2411" s="64">
        <f t="shared" si="437"/>
        <v>1</v>
      </c>
      <c r="U2411" s="149"/>
      <c r="Y2411" s="121" t="e">
        <f t="shared" si="430"/>
        <v>#DIV/0!</v>
      </c>
      <c r="Z2411" s="121" t="e">
        <f t="shared" si="431"/>
        <v>#DIV/0!</v>
      </c>
    </row>
    <row r="2412" spans="14:26" x14ac:dyDescent="0.25">
      <c r="N2412" s="64">
        <f t="shared" si="432"/>
        <v>0</v>
      </c>
      <c r="O2412" s="64">
        <f>+J2412/R2412/3600*Lister!$A$3</f>
        <v>0</v>
      </c>
      <c r="P2412" s="65">
        <f t="shared" si="433"/>
        <v>0</v>
      </c>
      <c r="Q2412" s="65" t="e">
        <f t="shared" si="434"/>
        <v>#DIV/0!</v>
      </c>
      <c r="R2412" s="83">
        <f t="shared" si="435"/>
        <v>4.1666666666666664E-2</v>
      </c>
      <c r="S2412" s="64">
        <f t="shared" si="436"/>
        <v>1</v>
      </c>
      <c r="T2412" s="64">
        <f t="shared" si="437"/>
        <v>1</v>
      </c>
      <c r="U2412" s="149"/>
      <c r="Y2412" s="121" t="e">
        <f t="shared" si="430"/>
        <v>#DIV/0!</v>
      </c>
      <c r="Z2412" s="121" t="e">
        <f t="shared" si="431"/>
        <v>#DIV/0!</v>
      </c>
    </row>
    <row r="2413" spans="14:26" x14ac:dyDescent="0.25">
      <c r="N2413" s="64">
        <f t="shared" si="432"/>
        <v>0</v>
      </c>
      <c r="O2413" s="64">
        <f>+J2413/R2413/3600*Lister!$A$3</f>
        <v>0</v>
      </c>
      <c r="P2413" s="65">
        <f t="shared" si="433"/>
        <v>0</v>
      </c>
      <c r="Q2413" s="65" t="e">
        <f t="shared" si="434"/>
        <v>#DIV/0!</v>
      </c>
      <c r="R2413" s="83">
        <f t="shared" si="435"/>
        <v>4.1666666666666664E-2</v>
      </c>
      <c r="S2413" s="64">
        <f t="shared" si="436"/>
        <v>1</v>
      </c>
      <c r="T2413" s="64">
        <f t="shared" si="437"/>
        <v>1</v>
      </c>
      <c r="U2413" s="149"/>
      <c r="Y2413" s="121" t="e">
        <f t="shared" si="430"/>
        <v>#DIV/0!</v>
      </c>
      <c r="Z2413" s="121" t="e">
        <f t="shared" si="431"/>
        <v>#DIV/0!</v>
      </c>
    </row>
    <row r="2414" spans="14:26" x14ac:dyDescent="0.25">
      <c r="N2414" s="64">
        <f t="shared" si="432"/>
        <v>0</v>
      </c>
      <c r="O2414" s="64">
        <f>+J2414/R2414/3600*Lister!$A$3</f>
        <v>0</v>
      </c>
      <c r="P2414" s="65">
        <f t="shared" si="433"/>
        <v>0</v>
      </c>
      <c r="Q2414" s="65" t="e">
        <f t="shared" si="434"/>
        <v>#DIV/0!</v>
      </c>
      <c r="R2414" s="83">
        <f t="shared" si="435"/>
        <v>4.1666666666666664E-2</v>
      </c>
      <c r="S2414" s="64">
        <f t="shared" si="436"/>
        <v>1</v>
      </c>
      <c r="T2414" s="64">
        <f t="shared" si="437"/>
        <v>1</v>
      </c>
      <c r="U2414" s="149"/>
      <c r="Y2414" s="121" t="e">
        <f t="shared" si="430"/>
        <v>#DIV/0!</v>
      </c>
      <c r="Z2414" s="121" t="e">
        <f t="shared" si="431"/>
        <v>#DIV/0!</v>
      </c>
    </row>
    <row r="2415" spans="14:26" x14ac:dyDescent="0.25">
      <c r="N2415" s="64">
        <f t="shared" si="432"/>
        <v>0</v>
      </c>
      <c r="O2415" s="64">
        <f>+J2415/R2415/3600*Lister!$A$3</f>
        <v>0</v>
      </c>
      <c r="P2415" s="65">
        <f t="shared" si="433"/>
        <v>0</v>
      </c>
      <c r="Q2415" s="65" t="e">
        <f t="shared" si="434"/>
        <v>#DIV/0!</v>
      </c>
      <c r="R2415" s="83">
        <f t="shared" si="435"/>
        <v>4.1666666666666664E-2</v>
      </c>
      <c r="S2415" s="64">
        <f t="shared" si="436"/>
        <v>1</v>
      </c>
      <c r="T2415" s="64">
        <f t="shared" si="437"/>
        <v>1</v>
      </c>
      <c r="U2415" s="149"/>
      <c r="Y2415" s="121" t="e">
        <f t="shared" si="430"/>
        <v>#DIV/0!</v>
      </c>
      <c r="Z2415" s="121" t="e">
        <f t="shared" si="431"/>
        <v>#DIV/0!</v>
      </c>
    </row>
    <row r="2416" spans="14:26" x14ac:dyDescent="0.25">
      <c r="N2416" s="64">
        <f t="shared" si="432"/>
        <v>0</v>
      </c>
      <c r="O2416" s="64">
        <f>+J2416/R2416/3600*Lister!$A$3</f>
        <v>0</v>
      </c>
      <c r="P2416" s="65">
        <f t="shared" si="433"/>
        <v>0</v>
      </c>
      <c r="Q2416" s="65" t="e">
        <f t="shared" si="434"/>
        <v>#DIV/0!</v>
      </c>
      <c r="R2416" s="83">
        <f t="shared" si="435"/>
        <v>4.1666666666666664E-2</v>
      </c>
      <c r="S2416" s="64">
        <f t="shared" si="436"/>
        <v>1</v>
      </c>
      <c r="T2416" s="64">
        <f t="shared" si="437"/>
        <v>1</v>
      </c>
      <c r="U2416" s="149"/>
      <c r="Y2416" s="121" t="e">
        <f t="shared" si="430"/>
        <v>#DIV/0!</v>
      </c>
      <c r="Z2416" s="121" t="e">
        <f t="shared" si="431"/>
        <v>#DIV/0!</v>
      </c>
    </row>
    <row r="2417" spans="14:26" x14ac:dyDescent="0.25">
      <c r="N2417" s="64">
        <f t="shared" si="432"/>
        <v>0</v>
      </c>
      <c r="O2417" s="64">
        <f>+J2417/R2417/3600*Lister!$A$3</f>
        <v>0</v>
      </c>
      <c r="P2417" s="65">
        <f t="shared" si="433"/>
        <v>0</v>
      </c>
      <c r="Q2417" s="65" t="e">
        <f t="shared" si="434"/>
        <v>#DIV/0!</v>
      </c>
      <c r="R2417" s="83">
        <f t="shared" si="435"/>
        <v>4.1666666666666664E-2</v>
      </c>
      <c r="S2417" s="64">
        <f t="shared" si="436"/>
        <v>1</v>
      </c>
      <c r="T2417" s="64">
        <f t="shared" si="437"/>
        <v>1</v>
      </c>
      <c r="U2417" s="149"/>
      <c r="Y2417" s="121" t="e">
        <f t="shared" si="430"/>
        <v>#DIV/0!</v>
      </c>
      <c r="Z2417" s="121" t="e">
        <f t="shared" si="431"/>
        <v>#DIV/0!</v>
      </c>
    </row>
    <row r="2418" spans="14:26" x14ac:dyDescent="0.25">
      <c r="N2418" s="64">
        <f t="shared" si="432"/>
        <v>0</v>
      </c>
      <c r="O2418" s="64">
        <f>+J2418/R2418/3600*Lister!$A$3</f>
        <v>0</v>
      </c>
      <c r="P2418" s="65">
        <f t="shared" si="433"/>
        <v>0</v>
      </c>
      <c r="Q2418" s="65" t="e">
        <f t="shared" si="434"/>
        <v>#DIV/0!</v>
      </c>
      <c r="R2418" s="83">
        <f t="shared" si="435"/>
        <v>4.1666666666666664E-2</v>
      </c>
      <c r="S2418" s="64">
        <f t="shared" si="436"/>
        <v>1</v>
      </c>
      <c r="T2418" s="64">
        <f t="shared" si="437"/>
        <v>1</v>
      </c>
      <c r="U2418" s="149"/>
      <c r="Y2418" s="121" t="e">
        <f t="shared" si="430"/>
        <v>#DIV/0!</v>
      </c>
      <c r="Z2418" s="121" t="e">
        <f t="shared" si="431"/>
        <v>#DIV/0!</v>
      </c>
    </row>
    <row r="2419" spans="14:26" x14ac:dyDescent="0.25">
      <c r="N2419" s="64">
        <f t="shared" si="432"/>
        <v>0</v>
      </c>
      <c r="O2419" s="64">
        <f>+J2419/R2419/3600*Lister!$A$3</f>
        <v>0</v>
      </c>
      <c r="P2419" s="65">
        <f t="shared" si="433"/>
        <v>0</v>
      </c>
      <c r="Q2419" s="65" t="e">
        <f t="shared" si="434"/>
        <v>#DIV/0!</v>
      </c>
      <c r="R2419" s="83">
        <f t="shared" si="435"/>
        <v>4.1666666666666664E-2</v>
      </c>
      <c r="S2419" s="64">
        <f t="shared" si="436"/>
        <v>1</v>
      </c>
      <c r="T2419" s="64">
        <f t="shared" si="437"/>
        <v>1</v>
      </c>
      <c r="U2419" s="149"/>
      <c r="Y2419" s="121" t="e">
        <f t="shared" si="430"/>
        <v>#DIV/0!</v>
      </c>
      <c r="Z2419" s="121" t="e">
        <f t="shared" si="431"/>
        <v>#DIV/0!</v>
      </c>
    </row>
    <row r="2420" spans="14:26" x14ac:dyDescent="0.25">
      <c r="N2420" s="64">
        <f t="shared" si="432"/>
        <v>0</v>
      </c>
      <c r="O2420" s="64">
        <f>+J2420/R2420/3600*Lister!$A$3</f>
        <v>0</v>
      </c>
      <c r="P2420" s="65">
        <f t="shared" si="433"/>
        <v>0</v>
      </c>
      <c r="Q2420" s="65" t="e">
        <f t="shared" si="434"/>
        <v>#DIV/0!</v>
      </c>
      <c r="R2420" s="83">
        <f t="shared" si="435"/>
        <v>4.1666666666666664E-2</v>
      </c>
      <c r="S2420" s="64">
        <f t="shared" si="436"/>
        <v>1</v>
      </c>
      <c r="T2420" s="64">
        <f t="shared" si="437"/>
        <v>1</v>
      </c>
      <c r="U2420" s="149"/>
      <c r="Y2420" s="121" t="e">
        <f t="shared" si="430"/>
        <v>#DIV/0!</v>
      </c>
      <c r="Z2420" s="121" t="e">
        <f t="shared" si="431"/>
        <v>#DIV/0!</v>
      </c>
    </row>
    <row r="2421" spans="14:26" x14ac:dyDescent="0.25">
      <c r="N2421" s="64">
        <f t="shared" si="432"/>
        <v>0</v>
      </c>
      <c r="O2421" s="64">
        <f>+J2421/R2421/3600*Lister!$A$3</f>
        <v>0</v>
      </c>
      <c r="P2421" s="65">
        <f t="shared" si="433"/>
        <v>0</v>
      </c>
      <c r="Q2421" s="65" t="e">
        <f t="shared" si="434"/>
        <v>#DIV/0!</v>
      </c>
      <c r="R2421" s="83">
        <f t="shared" si="435"/>
        <v>4.1666666666666664E-2</v>
      </c>
      <c r="S2421" s="64">
        <f t="shared" si="436"/>
        <v>1</v>
      </c>
      <c r="T2421" s="64">
        <f t="shared" si="437"/>
        <v>1</v>
      </c>
      <c r="U2421" s="149"/>
      <c r="Y2421" s="121" t="e">
        <f t="shared" si="430"/>
        <v>#DIV/0!</v>
      </c>
      <c r="Z2421" s="121" t="e">
        <f t="shared" si="431"/>
        <v>#DIV/0!</v>
      </c>
    </row>
    <row r="2422" spans="14:26" x14ac:dyDescent="0.25">
      <c r="N2422" s="64">
        <f t="shared" si="432"/>
        <v>0</v>
      </c>
      <c r="O2422" s="64">
        <f>+J2422/R2422/3600*Lister!$A$3</f>
        <v>0</v>
      </c>
      <c r="P2422" s="65">
        <f t="shared" si="433"/>
        <v>0</v>
      </c>
      <c r="Q2422" s="65" t="e">
        <f t="shared" si="434"/>
        <v>#DIV/0!</v>
      </c>
      <c r="R2422" s="83">
        <f t="shared" si="435"/>
        <v>4.1666666666666664E-2</v>
      </c>
      <c r="S2422" s="64">
        <f t="shared" si="436"/>
        <v>1</v>
      </c>
      <c r="T2422" s="64">
        <f t="shared" si="437"/>
        <v>1</v>
      </c>
      <c r="U2422" s="149"/>
      <c r="Y2422" s="121" t="e">
        <f t="shared" si="430"/>
        <v>#DIV/0!</v>
      </c>
      <c r="Z2422" s="121" t="e">
        <f t="shared" si="431"/>
        <v>#DIV/0!</v>
      </c>
    </row>
    <row r="2423" spans="14:26" x14ac:dyDescent="0.25">
      <c r="N2423" s="64">
        <f t="shared" si="432"/>
        <v>0</v>
      </c>
      <c r="O2423" s="64">
        <f>+J2423/R2423/3600*Lister!$A$3</f>
        <v>0</v>
      </c>
      <c r="P2423" s="65">
        <f t="shared" si="433"/>
        <v>0</v>
      </c>
      <c r="Q2423" s="65" t="e">
        <f t="shared" si="434"/>
        <v>#DIV/0!</v>
      </c>
      <c r="R2423" s="83">
        <f t="shared" si="435"/>
        <v>4.1666666666666664E-2</v>
      </c>
      <c r="S2423" s="64">
        <f t="shared" si="436"/>
        <v>1</v>
      </c>
      <c r="T2423" s="64">
        <f t="shared" si="437"/>
        <v>1</v>
      </c>
      <c r="U2423" s="149"/>
      <c r="Y2423" s="121" t="e">
        <f t="shared" si="430"/>
        <v>#DIV/0!</v>
      </c>
      <c r="Z2423" s="121" t="e">
        <f t="shared" si="431"/>
        <v>#DIV/0!</v>
      </c>
    </row>
    <row r="2424" spans="14:26" x14ac:dyDescent="0.25">
      <c r="N2424" s="64">
        <f t="shared" si="432"/>
        <v>0</v>
      </c>
      <c r="O2424" s="64">
        <f>+J2424/R2424/3600*Lister!$A$3</f>
        <v>0</v>
      </c>
      <c r="P2424" s="65">
        <f t="shared" si="433"/>
        <v>0</v>
      </c>
      <c r="Q2424" s="65" t="e">
        <f t="shared" si="434"/>
        <v>#DIV/0!</v>
      </c>
      <c r="R2424" s="83">
        <f t="shared" si="435"/>
        <v>4.1666666666666664E-2</v>
      </c>
      <c r="S2424" s="64">
        <f t="shared" si="436"/>
        <v>1</v>
      </c>
      <c r="T2424" s="64">
        <f t="shared" si="437"/>
        <v>1</v>
      </c>
      <c r="U2424" s="149"/>
      <c r="Y2424" s="121" t="e">
        <f t="shared" si="430"/>
        <v>#DIV/0!</v>
      </c>
      <c r="Z2424" s="121" t="e">
        <f t="shared" si="431"/>
        <v>#DIV/0!</v>
      </c>
    </row>
    <row r="2425" spans="14:26" x14ac:dyDescent="0.25">
      <c r="N2425" s="64">
        <f t="shared" si="432"/>
        <v>0</v>
      </c>
      <c r="O2425" s="64">
        <f>+J2425/R2425/3600*Lister!$A$3</f>
        <v>0</v>
      </c>
      <c r="P2425" s="65">
        <f t="shared" si="433"/>
        <v>0</v>
      </c>
      <c r="Q2425" s="65" t="e">
        <f t="shared" si="434"/>
        <v>#DIV/0!</v>
      </c>
      <c r="R2425" s="83">
        <f t="shared" si="435"/>
        <v>4.1666666666666664E-2</v>
      </c>
      <c r="S2425" s="64">
        <f t="shared" si="436"/>
        <v>1</v>
      </c>
      <c r="T2425" s="64">
        <f t="shared" si="437"/>
        <v>1</v>
      </c>
      <c r="U2425" s="149"/>
      <c r="Y2425" s="121" t="e">
        <f t="shared" si="430"/>
        <v>#DIV/0!</v>
      </c>
      <c r="Z2425" s="121" t="e">
        <f t="shared" si="431"/>
        <v>#DIV/0!</v>
      </c>
    </row>
    <row r="2426" spans="14:26" x14ac:dyDescent="0.25">
      <c r="N2426" s="64">
        <f t="shared" si="432"/>
        <v>0</v>
      </c>
      <c r="O2426" s="64">
        <f>+J2426/R2426/3600*Lister!$A$3</f>
        <v>0</v>
      </c>
      <c r="P2426" s="65">
        <f t="shared" si="433"/>
        <v>0</v>
      </c>
      <c r="Q2426" s="65" t="e">
        <f t="shared" si="434"/>
        <v>#DIV/0!</v>
      </c>
      <c r="R2426" s="83">
        <f t="shared" si="435"/>
        <v>4.1666666666666664E-2</v>
      </c>
      <c r="S2426" s="64">
        <f t="shared" si="436"/>
        <v>1</v>
      </c>
      <c r="T2426" s="64">
        <f t="shared" si="437"/>
        <v>1</v>
      </c>
      <c r="U2426" s="149"/>
      <c r="Y2426" s="121" t="e">
        <f t="shared" si="430"/>
        <v>#DIV/0!</v>
      </c>
      <c r="Z2426" s="121" t="e">
        <f t="shared" si="431"/>
        <v>#DIV/0!</v>
      </c>
    </row>
    <row r="2427" spans="14:26" x14ac:dyDescent="0.25">
      <c r="N2427" s="64">
        <f t="shared" si="432"/>
        <v>0</v>
      </c>
      <c r="O2427" s="64">
        <f>+J2427/R2427/3600*Lister!$A$3</f>
        <v>0</v>
      </c>
      <c r="P2427" s="65">
        <f t="shared" si="433"/>
        <v>0</v>
      </c>
      <c r="Q2427" s="65" t="e">
        <f t="shared" si="434"/>
        <v>#DIV/0!</v>
      </c>
      <c r="R2427" s="83">
        <f t="shared" si="435"/>
        <v>4.1666666666666664E-2</v>
      </c>
      <c r="S2427" s="64">
        <f t="shared" si="436"/>
        <v>1</v>
      </c>
      <c r="T2427" s="64">
        <f t="shared" si="437"/>
        <v>1</v>
      </c>
      <c r="U2427" s="149"/>
      <c r="Y2427" s="121" t="e">
        <f t="shared" si="430"/>
        <v>#DIV/0!</v>
      </c>
      <c r="Z2427" s="121" t="e">
        <f t="shared" si="431"/>
        <v>#DIV/0!</v>
      </c>
    </row>
    <row r="2428" spans="14:26" x14ac:dyDescent="0.25">
      <c r="N2428" s="64">
        <f t="shared" si="432"/>
        <v>0</v>
      </c>
      <c r="O2428" s="64">
        <f>+J2428/R2428/3600*Lister!$A$3</f>
        <v>0</v>
      </c>
      <c r="P2428" s="65">
        <f t="shared" si="433"/>
        <v>0</v>
      </c>
      <c r="Q2428" s="65" t="e">
        <f t="shared" si="434"/>
        <v>#DIV/0!</v>
      </c>
      <c r="R2428" s="83">
        <f t="shared" si="435"/>
        <v>4.1666666666666664E-2</v>
      </c>
      <c r="S2428" s="64">
        <f t="shared" si="436"/>
        <v>1</v>
      </c>
      <c r="T2428" s="64">
        <f t="shared" si="437"/>
        <v>1</v>
      </c>
      <c r="U2428" s="149"/>
      <c r="Y2428" s="121" t="e">
        <f t="shared" si="430"/>
        <v>#DIV/0!</v>
      </c>
      <c r="Z2428" s="121" t="e">
        <f t="shared" si="431"/>
        <v>#DIV/0!</v>
      </c>
    </row>
    <row r="2429" spans="14:26" x14ac:dyDescent="0.25">
      <c r="N2429" s="64">
        <f t="shared" si="432"/>
        <v>0</v>
      </c>
      <c r="O2429" s="64">
        <f>+J2429/R2429/3600*Lister!$A$3</f>
        <v>0</v>
      </c>
      <c r="P2429" s="65">
        <f t="shared" si="433"/>
        <v>0</v>
      </c>
      <c r="Q2429" s="65" t="e">
        <f t="shared" si="434"/>
        <v>#DIV/0!</v>
      </c>
      <c r="R2429" s="83">
        <f t="shared" si="435"/>
        <v>4.1666666666666664E-2</v>
      </c>
      <c r="S2429" s="64">
        <f t="shared" si="436"/>
        <v>1</v>
      </c>
      <c r="T2429" s="64">
        <f t="shared" si="437"/>
        <v>1</v>
      </c>
      <c r="U2429" s="149"/>
      <c r="Y2429" s="121" t="e">
        <f t="shared" ref="Y2429:Y2492" si="438">+S2429/V2429</f>
        <v>#DIV/0!</v>
      </c>
      <c r="Z2429" s="121" t="e">
        <f t="shared" ref="Z2429:Z2492" si="439">+T2429/X2429</f>
        <v>#DIV/0!</v>
      </c>
    </row>
    <row r="2430" spans="14:26" x14ac:dyDescent="0.25">
      <c r="N2430" s="64">
        <f t="shared" si="432"/>
        <v>0</v>
      </c>
      <c r="O2430" s="64">
        <f>+J2430/R2430/3600*Lister!$A$3</f>
        <v>0</v>
      </c>
      <c r="P2430" s="65">
        <f t="shared" si="433"/>
        <v>0</v>
      </c>
      <c r="Q2430" s="65" t="e">
        <f t="shared" si="434"/>
        <v>#DIV/0!</v>
      </c>
      <c r="R2430" s="83">
        <f t="shared" si="435"/>
        <v>4.1666666666666664E-2</v>
      </c>
      <c r="S2430" s="64">
        <f t="shared" si="436"/>
        <v>1</v>
      </c>
      <c r="T2430" s="64">
        <f t="shared" si="437"/>
        <v>1</v>
      </c>
      <c r="U2430" s="149"/>
      <c r="Y2430" s="121" t="e">
        <f t="shared" si="438"/>
        <v>#DIV/0!</v>
      </c>
      <c r="Z2430" s="121" t="e">
        <f t="shared" si="439"/>
        <v>#DIV/0!</v>
      </c>
    </row>
    <row r="2431" spans="14:26" x14ac:dyDescent="0.25">
      <c r="N2431" s="64">
        <f t="shared" si="432"/>
        <v>0</v>
      </c>
      <c r="O2431" s="64">
        <f>+J2431/R2431/3600*Lister!$A$3</f>
        <v>0</v>
      </c>
      <c r="P2431" s="65">
        <f t="shared" si="433"/>
        <v>0</v>
      </c>
      <c r="Q2431" s="65" t="e">
        <f t="shared" si="434"/>
        <v>#DIV/0!</v>
      </c>
      <c r="R2431" s="83">
        <f t="shared" si="435"/>
        <v>4.1666666666666664E-2</v>
      </c>
      <c r="S2431" s="64">
        <f t="shared" si="436"/>
        <v>1</v>
      </c>
      <c r="T2431" s="64">
        <f t="shared" si="437"/>
        <v>1</v>
      </c>
      <c r="U2431" s="149"/>
      <c r="Y2431" s="121" t="e">
        <f t="shared" si="438"/>
        <v>#DIV/0!</v>
      </c>
      <c r="Z2431" s="121" t="e">
        <f t="shared" si="439"/>
        <v>#DIV/0!</v>
      </c>
    </row>
    <row r="2432" spans="14:26" x14ac:dyDescent="0.25">
      <c r="N2432" s="64">
        <f t="shared" si="432"/>
        <v>0</v>
      </c>
      <c r="O2432" s="64">
        <f>+J2432/R2432/3600*Lister!$A$3</f>
        <v>0</v>
      </c>
      <c r="P2432" s="65">
        <f t="shared" si="433"/>
        <v>0</v>
      </c>
      <c r="Q2432" s="65" t="e">
        <f t="shared" si="434"/>
        <v>#DIV/0!</v>
      </c>
      <c r="R2432" s="83">
        <f t="shared" si="435"/>
        <v>4.1666666666666664E-2</v>
      </c>
      <c r="S2432" s="64">
        <f t="shared" si="436"/>
        <v>1</v>
      </c>
      <c r="T2432" s="64">
        <f t="shared" si="437"/>
        <v>1</v>
      </c>
      <c r="U2432" s="149"/>
      <c r="Y2432" s="121" t="e">
        <f t="shared" si="438"/>
        <v>#DIV/0!</v>
      </c>
      <c r="Z2432" s="121" t="e">
        <f t="shared" si="439"/>
        <v>#DIV/0!</v>
      </c>
    </row>
    <row r="2433" spans="14:26" x14ac:dyDescent="0.25">
      <c r="N2433" s="64">
        <f t="shared" si="432"/>
        <v>0</v>
      </c>
      <c r="O2433" s="64">
        <f>+J2433/R2433/3600*Lister!$A$3</f>
        <v>0</v>
      </c>
      <c r="P2433" s="65">
        <f t="shared" si="433"/>
        <v>0</v>
      </c>
      <c r="Q2433" s="65" t="e">
        <f t="shared" si="434"/>
        <v>#DIV/0!</v>
      </c>
      <c r="R2433" s="83">
        <f t="shared" si="435"/>
        <v>4.1666666666666664E-2</v>
      </c>
      <c r="S2433" s="64">
        <f t="shared" si="436"/>
        <v>1</v>
      </c>
      <c r="T2433" s="64">
        <f t="shared" si="437"/>
        <v>1</v>
      </c>
      <c r="U2433" s="149"/>
      <c r="Y2433" s="121" t="e">
        <f t="shared" si="438"/>
        <v>#DIV/0!</v>
      </c>
      <c r="Z2433" s="121" t="e">
        <f t="shared" si="439"/>
        <v>#DIV/0!</v>
      </c>
    </row>
    <row r="2434" spans="14:26" x14ac:dyDescent="0.25">
      <c r="N2434" s="64">
        <f t="shared" si="432"/>
        <v>0</v>
      </c>
      <c r="O2434" s="64">
        <f>+J2434/R2434/3600*Lister!$A$3</f>
        <v>0</v>
      </c>
      <c r="P2434" s="65">
        <f t="shared" si="433"/>
        <v>0</v>
      </c>
      <c r="Q2434" s="65" t="e">
        <f t="shared" si="434"/>
        <v>#DIV/0!</v>
      </c>
      <c r="R2434" s="83">
        <f t="shared" si="435"/>
        <v>4.1666666666666664E-2</v>
      </c>
      <c r="S2434" s="64">
        <f t="shared" si="436"/>
        <v>1</v>
      </c>
      <c r="T2434" s="64">
        <f t="shared" si="437"/>
        <v>1</v>
      </c>
      <c r="U2434" s="149"/>
      <c r="Y2434" s="121" t="e">
        <f t="shared" si="438"/>
        <v>#DIV/0!</v>
      </c>
      <c r="Z2434" s="121" t="e">
        <f t="shared" si="439"/>
        <v>#DIV/0!</v>
      </c>
    </row>
    <row r="2435" spans="14:26" x14ac:dyDescent="0.25">
      <c r="N2435" s="64">
        <f t="shared" si="432"/>
        <v>0</v>
      </c>
      <c r="O2435" s="64">
        <f>+J2435/R2435/3600*Lister!$A$3</f>
        <v>0</v>
      </c>
      <c r="P2435" s="65">
        <f t="shared" si="433"/>
        <v>0</v>
      </c>
      <c r="Q2435" s="65" t="e">
        <f t="shared" si="434"/>
        <v>#DIV/0!</v>
      </c>
      <c r="R2435" s="83">
        <f t="shared" si="435"/>
        <v>4.1666666666666664E-2</v>
      </c>
      <c r="S2435" s="64">
        <f t="shared" si="436"/>
        <v>1</v>
      </c>
      <c r="T2435" s="64">
        <f t="shared" si="437"/>
        <v>1</v>
      </c>
      <c r="U2435" s="149"/>
      <c r="Y2435" s="121" t="e">
        <f t="shared" si="438"/>
        <v>#DIV/0!</v>
      </c>
      <c r="Z2435" s="121" t="e">
        <f t="shared" si="439"/>
        <v>#DIV/0!</v>
      </c>
    </row>
    <row r="2436" spans="14:26" x14ac:dyDescent="0.25">
      <c r="N2436" s="64">
        <f t="shared" si="432"/>
        <v>0</v>
      </c>
      <c r="O2436" s="64">
        <f>+J2436/R2436/3600*Lister!$A$3</f>
        <v>0</v>
      </c>
      <c r="P2436" s="65">
        <f t="shared" si="433"/>
        <v>0</v>
      </c>
      <c r="Q2436" s="65" t="e">
        <f t="shared" si="434"/>
        <v>#DIV/0!</v>
      </c>
      <c r="R2436" s="83">
        <f t="shared" si="435"/>
        <v>4.1666666666666664E-2</v>
      </c>
      <c r="S2436" s="64">
        <f t="shared" si="436"/>
        <v>1</v>
      </c>
      <c r="T2436" s="64">
        <f t="shared" si="437"/>
        <v>1</v>
      </c>
      <c r="U2436" s="149"/>
      <c r="Y2436" s="121" t="e">
        <f t="shared" si="438"/>
        <v>#DIV/0!</v>
      </c>
      <c r="Z2436" s="121" t="e">
        <f t="shared" si="439"/>
        <v>#DIV/0!</v>
      </c>
    </row>
    <row r="2437" spans="14:26" x14ac:dyDescent="0.25">
      <c r="N2437" s="64">
        <f t="shared" si="432"/>
        <v>0</v>
      </c>
      <c r="O2437" s="64">
        <f>+J2437/R2437/3600*Lister!$A$3</f>
        <v>0</v>
      </c>
      <c r="P2437" s="65">
        <f t="shared" si="433"/>
        <v>0</v>
      </c>
      <c r="Q2437" s="65" t="e">
        <f t="shared" si="434"/>
        <v>#DIV/0!</v>
      </c>
      <c r="R2437" s="83">
        <f t="shared" si="435"/>
        <v>4.1666666666666664E-2</v>
      </c>
      <c r="S2437" s="64">
        <f t="shared" si="436"/>
        <v>1</v>
      </c>
      <c r="T2437" s="64">
        <f t="shared" si="437"/>
        <v>1</v>
      </c>
      <c r="U2437" s="149"/>
      <c r="Y2437" s="121" t="e">
        <f t="shared" si="438"/>
        <v>#DIV/0!</v>
      </c>
      <c r="Z2437" s="121" t="e">
        <f t="shared" si="439"/>
        <v>#DIV/0!</v>
      </c>
    </row>
    <row r="2438" spans="14:26" x14ac:dyDescent="0.25">
      <c r="N2438" s="64">
        <f t="shared" si="432"/>
        <v>0</v>
      </c>
      <c r="O2438" s="64">
        <f>+J2438/R2438/3600*Lister!$A$3</f>
        <v>0</v>
      </c>
      <c r="P2438" s="65">
        <f t="shared" si="433"/>
        <v>0</v>
      </c>
      <c r="Q2438" s="65" t="e">
        <f t="shared" si="434"/>
        <v>#DIV/0!</v>
      </c>
      <c r="R2438" s="83">
        <f t="shared" si="435"/>
        <v>4.1666666666666664E-2</v>
      </c>
      <c r="S2438" s="64">
        <f t="shared" si="436"/>
        <v>1</v>
      </c>
      <c r="T2438" s="64">
        <f t="shared" si="437"/>
        <v>1</v>
      </c>
      <c r="U2438" s="149"/>
      <c r="Y2438" s="121" t="e">
        <f t="shared" si="438"/>
        <v>#DIV/0!</v>
      </c>
      <c r="Z2438" s="121" t="e">
        <f t="shared" si="439"/>
        <v>#DIV/0!</v>
      </c>
    </row>
    <row r="2439" spans="14:26" x14ac:dyDescent="0.25">
      <c r="N2439" s="64">
        <f t="shared" ref="N2439:N2502" si="440">J2439*K2439/1000</f>
        <v>0</v>
      </c>
      <c r="O2439" s="64">
        <f>+J2439/R2439/3600*Lister!$A$3</f>
        <v>0</v>
      </c>
      <c r="P2439" s="65">
        <f t="shared" ref="P2439:P2502" si="441">K2439*O2439/1000</f>
        <v>0</v>
      </c>
      <c r="Q2439" s="65" t="e">
        <f t="shared" ref="Q2439:Q2502" si="442">+M2439/O2439</f>
        <v>#DIV/0!</v>
      </c>
      <c r="R2439" s="83">
        <f t="shared" ref="R2439:R2502" si="443">+(H2439-G2439+1)/24</f>
        <v>4.1666666666666664E-2</v>
      </c>
      <c r="S2439" s="64">
        <f t="shared" ref="S2439:S2502" si="444">+(I2439-G2439+1)</f>
        <v>1</v>
      </c>
      <c r="T2439" s="64">
        <f t="shared" ref="T2439:T2502" si="445">+(I2439-G2439+1)/(H2439-G2439+1)</f>
        <v>1</v>
      </c>
      <c r="U2439" s="149"/>
      <c r="Y2439" s="121" t="e">
        <f t="shared" si="438"/>
        <v>#DIV/0!</v>
      </c>
      <c r="Z2439" s="121" t="e">
        <f t="shared" si="439"/>
        <v>#DIV/0!</v>
      </c>
    </row>
    <row r="2440" spans="14:26" x14ac:dyDescent="0.25">
      <c r="N2440" s="64">
        <f t="shared" si="440"/>
        <v>0</v>
      </c>
      <c r="O2440" s="64">
        <f>+J2440/R2440/3600*Lister!$A$3</f>
        <v>0</v>
      </c>
      <c r="P2440" s="65">
        <f t="shared" si="441"/>
        <v>0</v>
      </c>
      <c r="Q2440" s="65" t="e">
        <f t="shared" si="442"/>
        <v>#DIV/0!</v>
      </c>
      <c r="R2440" s="83">
        <f t="shared" si="443"/>
        <v>4.1666666666666664E-2</v>
      </c>
      <c r="S2440" s="64">
        <f t="shared" si="444"/>
        <v>1</v>
      </c>
      <c r="T2440" s="64">
        <f t="shared" si="445"/>
        <v>1</v>
      </c>
      <c r="U2440" s="149"/>
      <c r="Y2440" s="121" t="e">
        <f t="shared" si="438"/>
        <v>#DIV/0!</v>
      </c>
      <c r="Z2440" s="121" t="e">
        <f t="shared" si="439"/>
        <v>#DIV/0!</v>
      </c>
    </row>
    <row r="2441" spans="14:26" x14ac:dyDescent="0.25">
      <c r="N2441" s="64">
        <f t="shared" si="440"/>
        <v>0</v>
      </c>
      <c r="O2441" s="64">
        <f>+J2441/R2441/3600*Lister!$A$3</f>
        <v>0</v>
      </c>
      <c r="P2441" s="65">
        <f t="shared" si="441"/>
        <v>0</v>
      </c>
      <c r="Q2441" s="65" t="e">
        <f t="shared" si="442"/>
        <v>#DIV/0!</v>
      </c>
      <c r="R2441" s="83">
        <f t="shared" si="443"/>
        <v>4.1666666666666664E-2</v>
      </c>
      <c r="S2441" s="64">
        <f t="shared" si="444"/>
        <v>1</v>
      </c>
      <c r="T2441" s="64">
        <f t="shared" si="445"/>
        <v>1</v>
      </c>
      <c r="U2441" s="149"/>
      <c r="Y2441" s="121" t="e">
        <f t="shared" si="438"/>
        <v>#DIV/0!</v>
      </c>
      <c r="Z2441" s="121" t="e">
        <f t="shared" si="439"/>
        <v>#DIV/0!</v>
      </c>
    </row>
    <row r="2442" spans="14:26" x14ac:dyDescent="0.25">
      <c r="N2442" s="64">
        <f t="shared" si="440"/>
        <v>0</v>
      </c>
      <c r="O2442" s="64">
        <f>+J2442/R2442/3600*Lister!$A$3</f>
        <v>0</v>
      </c>
      <c r="P2442" s="65">
        <f t="shared" si="441"/>
        <v>0</v>
      </c>
      <c r="Q2442" s="65" t="e">
        <f t="shared" si="442"/>
        <v>#DIV/0!</v>
      </c>
      <c r="R2442" s="83">
        <f t="shared" si="443"/>
        <v>4.1666666666666664E-2</v>
      </c>
      <c r="S2442" s="64">
        <f t="shared" si="444"/>
        <v>1</v>
      </c>
      <c r="T2442" s="64">
        <f t="shared" si="445"/>
        <v>1</v>
      </c>
      <c r="U2442" s="149"/>
      <c r="Y2442" s="121" t="e">
        <f t="shared" si="438"/>
        <v>#DIV/0!</v>
      </c>
      <c r="Z2442" s="121" t="e">
        <f t="shared" si="439"/>
        <v>#DIV/0!</v>
      </c>
    </row>
    <row r="2443" spans="14:26" x14ac:dyDescent="0.25">
      <c r="N2443" s="64">
        <f t="shared" si="440"/>
        <v>0</v>
      </c>
      <c r="O2443" s="64">
        <f>+J2443/R2443/3600*Lister!$A$3</f>
        <v>0</v>
      </c>
      <c r="P2443" s="65">
        <f t="shared" si="441"/>
        <v>0</v>
      </c>
      <c r="Q2443" s="65" t="e">
        <f t="shared" si="442"/>
        <v>#DIV/0!</v>
      </c>
      <c r="R2443" s="83">
        <f t="shared" si="443"/>
        <v>4.1666666666666664E-2</v>
      </c>
      <c r="S2443" s="64">
        <f t="shared" si="444"/>
        <v>1</v>
      </c>
      <c r="T2443" s="64">
        <f t="shared" si="445"/>
        <v>1</v>
      </c>
      <c r="U2443" s="149"/>
      <c r="Y2443" s="121" t="e">
        <f t="shared" si="438"/>
        <v>#DIV/0!</v>
      </c>
      <c r="Z2443" s="121" t="e">
        <f t="shared" si="439"/>
        <v>#DIV/0!</v>
      </c>
    </row>
    <row r="2444" spans="14:26" x14ac:dyDescent="0.25">
      <c r="N2444" s="64">
        <f t="shared" si="440"/>
        <v>0</v>
      </c>
      <c r="O2444" s="64">
        <f>+J2444/R2444/3600*Lister!$A$3</f>
        <v>0</v>
      </c>
      <c r="P2444" s="65">
        <f t="shared" si="441"/>
        <v>0</v>
      </c>
      <c r="Q2444" s="65" t="e">
        <f t="shared" si="442"/>
        <v>#DIV/0!</v>
      </c>
      <c r="R2444" s="83">
        <f t="shared" si="443"/>
        <v>4.1666666666666664E-2</v>
      </c>
      <c r="S2444" s="64">
        <f t="shared" si="444"/>
        <v>1</v>
      </c>
      <c r="T2444" s="64">
        <f t="shared" si="445"/>
        <v>1</v>
      </c>
      <c r="U2444" s="149"/>
      <c r="Y2444" s="121" t="e">
        <f t="shared" si="438"/>
        <v>#DIV/0!</v>
      </c>
      <c r="Z2444" s="121" t="e">
        <f t="shared" si="439"/>
        <v>#DIV/0!</v>
      </c>
    </row>
    <row r="2445" spans="14:26" x14ac:dyDescent="0.25">
      <c r="N2445" s="64">
        <f t="shared" si="440"/>
        <v>0</v>
      </c>
      <c r="O2445" s="64">
        <f>+J2445/R2445/3600*Lister!$A$3</f>
        <v>0</v>
      </c>
      <c r="P2445" s="65">
        <f t="shared" si="441"/>
        <v>0</v>
      </c>
      <c r="Q2445" s="65" t="e">
        <f t="shared" si="442"/>
        <v>#DIV/0!</v>
      </c>
      <c r="R2445" s="83">
        <f t="shared" si="443"/>
        <v>4.1666666666666664E-2</v>
      </c>
      <c r="S2445" s="64">
        <f t="shared" si="444"/>
        <v>1</v>
      </c>
      <c r="T2445" s="64">
        <f t="shared" si="445"/>
        <v>1</v>
      </c>
      <c r="U2445" s="149"/>
      <c r="Y2445" s="121" t="e">
        <f t="shared" si="438"/>
        <v>#DIV/0!</v>
      </c>
      <c r="Z2445" s="121" t="e">
        <f t="shared" si="439"/>
        <v>#DIV/0!</v>
      </c>
    </row>
    <row r="2446" spans="14:26" x14ac:dyDescent="0.25">
      <c r="N2446" s="64">
        <f t="shared" si="440"/>
        <v>0</v>
      </c>
      <c r="O2446" s="64">
        <f>+J2446/R2446/3600*Lister!$A$3</f>
        <v>0</v>
      </c>
      <c r="P2446" s="65">
        <f t="shared" si="441"/>
        <v>0</v>
      </c>
      <c r="Q2446" s="65" t="e">
        <f t="shared" si="442"/>
        <v>#DIV/0!</v>
      </c>
      <c r="R2446" s="83">
        <f t="shared" si="443"/>
        <v>4.1666666666666664E-2</v>
      </c>
      <c r="S2446" s="64">
        <f t="shared" si="444"/>
        <v>1</v>
      </c>
      <c r="T2446" s="64">
        <f t="shared" si="445"/>
        <v>1</v>
      </c>
      <c r="U2446" s="149"/>
      <c r="Y2446" s="121" t="e">
        <f t="shared" si="438"/>
        <v>#DIV/0!</v>
      </c>
      <c r="Z2446" s="121" t="e">
        <f t="shared" si="439"/>
        <v>#DIV/0!</v>
      </c>
    </row>
    <row r="2447" spans="14:26" x14ac:dyDescent="0.25">
      <c r="N2447" s="64">
        <f t="shared" si="440"/>
        <v>0</v>
      </c>
      <c r="O2447" s="64">
        <f>+J2447/R2447/3600*Lister!$A$3</f>
        <v>0</v>
      </c>
      <c r="P2447" s="65">
        <f t="shared" si="441"/>
        <v>0</v>
      </c>
      <c r="Q2447" s="65" t="e">
        <f t="shared" si="442"/>
        <v>#DIV/0!</v>
      </c>
      <c r="R2447" s="83">
        <f t="shared" si="443"/>
        <v>4.1666666666666664E-2</v>
      </c>
      <c r="S2447" s="64">
        <f t="shared" si="444"/>
        <v>1</v>
      </c>
      <c r="T2447" s="64">
        <f t="shared" si="445"/>
        <v>1</v>
      </c>
      <c r="U2447" s="149"/>
      <c r="Y2447" s="121" t="e">
        <f t="shared" si="438"/>
        <v>#DIV/0!</v>
      </c>
      <c r="Z2447" s="121" t="e">
        <f t="shared" si="439"/>
        <v>#DIV/0!</v>
      </c>
    </row>
    <row r="2448" spans="14:26" x14ac:dyDescent="0.25">
      <c r="N2448" s="64">
        <f t="shared" si="440"/>
        <v>0</v>
      </c>
      <c r="O2448" s="64">
        <f>+J2448/R2448/3600*Lister!$A$3</f>
        <v>0</v>
      </c>
      <c r="P2448" s="65">
        <f t="shared" si="441"/>
        <v>0</v>
      </c>
      <c r="Q2448" s="65" t="e">
        <f t="shared" si="442"/>
        <v>#DIV/0!</v>
      </c>
      <c r="R2448" s="83">
        <f t="shared" si="443"/>
        <v>4.1666666666666664E-2</v>
      </c>
      <c r="S2448" s="64">
        <f t="shared" si="444"/>
        <v>1</v>
      </c>
      <c r="T2448" s="64">
        <f t="shared" si="445"/>
        <v>1</v>
      </c>
      <c r="U2448" s="149"/>
      <c r="Y2448" s="121" t="e">
        <f t="shared" si="438"/>
        <v>#DIV/0!</v>
      </c>
      <c r="Z2448" s="121" t="e">
        <f t="shared" si="439"/>
        <v>#DIV/0!</v>
      </c>
    </row>
    <row r="2449" spans="14:26" x14ac:dyDescent="0.25">
      <c r="N2449" s="64">
        <f t="shared" si="440"/>
        <v>0</v>
      </c>
      <c r="O2449" s="64">
        <f>+J2449/R2449/3600*Lister!$A$3</f>
        <v>0</v>
      </c>
      <c r="P2449" s="65">
        <f t="shared" si="441"/>
        <v>0</v>
      </c>
      <c r="Q2449" s="65" t="e">
        <f t="shared" si="442"/>
        <v>#DIV/0!</v>
      </c>
      <c r="R2449" s="83">
        <f t="shared" si="443"/>
        <v>4.1666666666666664E-2</v>
      </c>
      <c r="S2449" s="64">
        <f t="shared" si="444"/>
        <v>1</v>
      </c>
      <c r="T2449" s="64">
        <f t="shared" si="445"/>
        <v>1</v>
      </c>
      <c r="U2449" s="149"/>
      <c r="Y2449" s="121" t="e">
        <f t="shared" si="438"/>
        <v>#DIV/0!</v>
      </c>
      <c r="Z2449" s="121" t="e">
        <f t="shared" si="439"/>
        <v>#DIV/0!</v>
      </c>
    </row>
    <row r="2450" spans="14:26" x14ac:dyDescent="0.25">
      <c r="N2450" s="64">
        <f t="shared" si="440"/>
        <v>0</v>
      </c>
      <c r="O2450" s="64">
        <f>+J2450/R2450/3600*Lister!$A$3</f>
        <v>0</v>
      </c>
      <c r="P2450" s="65">
        <f t="shared" si="441"/>
        <v>0</v>
      </c>
      <c r="Q2450" s="65" t="e">
        <f t="shared" si="442"/>
        <v>#DIV/0!</v>
      </c>
      <c r="R2450" s="83">
        <f t="shared" si="443"/>
        <v>4.1666666666666664E-2</v>
      </c>
      <c r="S2450" s="64">
        <f t="shared" si="444"/>
        <v>1</v>
      </c>
      <c r="T2450" s="64">
        <f t="shared" si="445"/>
        <v>1</v>
      </c>
      <c r="U2450" s="149"/>
      <c r="Y2450" s="121" t="e">
        <f t="shared" si="438"/>
        <v>#DIV/0!</v>
      </c>
      <c r="Z2450" s="121" t="e">
        <f t="shared" si="439"/>
        <v>#DIV/0!</v>
      </c>
    </row>
    <row r="2451" spans="14:26" x14ac:dyDescent="0.25">
      <c r="N2451" s="64">
        <f t="shared" si="440"/>
        <v>0</v>
      </c>
      <c r="O2451" s="64">
        <f>+J2451/R2451/3600*Lister!$A$3</f>
        <v>0</v>
      </c>
      <c r="P2451" s="65">
        <f t="shared" si="441"/>
        <v>0</v>
      </c>
      <c r="Q2451" s="65" t="e">
        <f t="shared" si="442"/>
        <v>#DIV/0!</v>
      </c>
      <c r="R2451" s="83">
        <f t="shared" si="443"/>
        <v>4.1666666666666664E-2</v>
      </c>
      <c r="S2451" s="64">
        <f t="shared" si="444"/>
        <v>1</v>
      </c>
      <c r="T2451" s="64">
        <f t="shared" si="445"/>
        <v>1</v>
      </c>
      <c r="U2451" s="149"/>
      <c r="Y2451" s="121" t="e">
        <f t="shared" si="438"/>
        <v>#DIV/0!</v>
      </c>
      <c r="Z2451" s="121" t="e">
        <f t="shared" si="439"/>
        <v>#DIV/0!</v>
      </c>
    </row>
    <row r="2452" spans="14:26" x14ac:dyDescent="0.25">
      <c r="N2452" s="64">
        <f t="shared" si="440"/>
        <v>0</v>
      </c>
      <c r="O2452" s="64">
        <f>+J2452/R2452/3600*Lister!$A$3</f>
        <v>0</v>
      </c>
      <c r="P2452" s="65">
        <f t="shared" si="441"/>
        <v>0</v>
      </c>
      <c r="Q2452" s="65" t="e">
        <f t="shared" si="442"/>
        <v>#DIV/0!</v>
      </c>
      <c r="R2452" s="83">
        <f t="shared" si="443"/>
        <v>4.1666666666666664E-2</v>
      </c>
      <c r="S2452" s="64">
        <f t="shared" si="444"/>
        <v>1</v>
      </c>
      <c r="T2452" s="64">
        <f t="shared" si="445"/>
        <v>1</v>
      </c>
      <c r="U2452" s="149"/>
      <c r="Y2452" s="121" t="e">
        <f t="shared" si="438"/>
        <v>#DIV/0!</v>
      </c>
      <c r="Z2452" s="121" t="e">
        <f t="shared" si="439"/>
        <v>#DIV/0!</v>
      </c>
    </row>
    <row r="2453" spans="14:26" x14ac:dyDescent="0.25">
      <c r="N2453" s="64">
        <f t="shared" si="440"/>
        <v>0</v>
      </c>
      <c r="O2453" s="64">
        <f>+J2453/R2453/3600*Lister!$A$3</f>
        <v>0</v>
      </c>
      <c r="P2453" s="65">
        <f t="shared" si="441"/>
        <v>0</v>
      </c>
      <c r="Q2453" s="65" t="e">
        <f t="shared" si="442"/>
        <v>#DIV/0!</v>
      </c>
      <c r="R2453" s="83">
        <f t="shared" si="443"/>
        <v>4.1666666666666664E-2</v>
      </c>
      <c r="S2453" s="64">
        <f t="shared" si="444"/>
        <v>1</v>
      </c>
      <c r="T2453" s="64">
        <f t="shared" si="445"/>
        <v>1</v>
      </c>
      <c r="U2453" s="149"/>
      <c r="Y2453" s="121" t="e">
        <f t="shared" si="438"/>
        <v>#DIV/0!</v>
      </c>
      <c r="Z2453" s="121" t="e">
        <f t="shared" si="439"/>
        <v>#DIV/0!</v>
      </c>
    </row>
    <row r="2454" spans="14:26" x14ac:dyDescent="0.25">
      <c r="N2454" s="64">
        <f t="shared" si="440"/>
        <v>0</v>
      </c>
      <c r="O2454" s="64">
        <f>+J2454/R2454/3600*Lister!$A$3</f>
        <v>0</v>
      </c>
      <c r="P2454" s="65">
        <f t="shared" si="441"/>
        <v>0</v>
      </c>
      <c r="Q2454" s="65" t="e">
        <f t="shared" si="442"/>
        <v>#DIV/0!</v>
      </c>
      <c r="R2454" s="83">
        <f t="shared" si="443"/>
        <v>4.1666666666666664E-2</v>
      </c>
      <c r="S2454" s="64">
        <f t="shared" si="444"/>
        <v>1</v>
      </c>
      <c r="T2454" s="64">
        <f t="shared" si="445"/>
        <v>1</v>
      </c>
      <c r="U2454" s="149"/>
      <c r="Y2454" s="121" t="e">
        <f t="shared" si="438"/>
        <v>#DIV/0!</v>
      </c>
      <c r="Z2454" s="121" t="e">
        <f t="shared" si="439"/>
        <v>#DIV/0!</v>
      </c>
    </row>
    <row r="2455" spans="14:26" x14ac:dyDescent="0.25">
      <c r="N2455" s="64">
        <f t="shared" si="440"/>
        <v>0</v>
      </c>
      <c r="O2455" s="64">
        <f>+J2455/R2455/3600*Lister!$A$3</f>
        <v>0</v>
      </c>
      <c r="P2455" s="65">
        <f t="shared" si="441"/>
        <v>0</v>
      </c>
      <c r="Q2455" s="65" t="e">
        <f t="shared" si="442"/>
        <v>#DIV/0!</v>
      </c>
      <c r="R2455" s="83">
        <f t="shared" si="443"/>
        <v>4.1666666666666664E-2</v>
      </c>
      <c r="S2455" s="64">
        <f t="shared" si="444"/>
        <v>1</v>
      </c>
      <c r="T2455" s="64">
        <f t="shared" si="445"/>
        <v>1</v>
      </c>
      <c r="U2455" s="149"/>
      <c r="Y2455" s="121" t="e">
        <f t="shared" si="438"/>
        <v>#DIV/0!</v>
      </c>
      <c r="Z2455" s="121" t="e">
        <f t="shared" si="439"/>
        <v>#DIV/0!</v>
      </c>
    </row>
    <row r="2456" spans="14:26" x14ac:dyDescent="0.25">
      <c r="N2456" s="64">
        <f t="shared" si="440"/>
        <v>0</v>
      </c>
      <c r="O2456" s="64">
        <f>+J2456/R2456/3600*Lister!$A$3</f>
        <v>0</v>
      </c>
      <c r="P2456" s="65">
        <f t="shared" si="441"/>
        <v>0</v>
      </c>
      <c r="Q2456" s="65" t="e">
        <f t="shared" si="442"/>
        <v>#DIV/0!</v>
      </c>
      <c r="R2456" s="83">
        <f t="shared" si="443"/>
        <v>4.1666666666666664E-2</v>
      </c>
      <c r="S2456" s="64">
        <f t="shared" si="444"/>
        <v>1</v>
      </c>
      <c r="T2456" s="64">
        <f t="shared" si="445"/>
        <v>1</v>
      </c>
      <c r="U2456" s="149"/>
      <c r="Y2456" s="121" t="e">
        <f t="shared" si="438"/>
        <v>#DIV/0!</v>
      </c>
      <c r="Z2456" s="121" t="e">
        <f t="shared" si="439"/>
        <v>#DIV/0!</v>
      </c>
    </row>
    <row r="2457" spans="14:26" x14ac:dyDescent="0.25">
      <c r="N2457" s="64">
        <f t="shared" si="440"/>
        <v>0</v>
      </c>
      <c r="O2457" s="64">
        <f>+J2457/R2457/3600*Lister!$A$3</f>
        <v>0</v>
      </c>
      <c r="P2457" s="65">
        <f t="shared" si="441"/>
        <v>0</v>
      </c>
      <c r="Q2457" s="65" t="e">
        <f t="shared" si="442"/>
        <v>#DIV/0!</v>
      </c>
      <c r="R2457" s="83">
        <f t="shared" si="443"/>
        <v>4.1666666666666664E-2</v>
      </c>
      <c r="S2457" s="64">
        <f t="shared" si="444"/>
        <v>1</v>
      </c>
      <c r="T2457" s="64">
        <f t="shared" si="445"/>
        <v>1</v>
      </c>
      <c r="U2457" s="149"/>
      <c r="Y2457" s="121" t="e">
        <f t="shared" si="438"/>
        <v>#DIV/0!</v>
      </c>
      <c r="Z2457" s="121" t="e">
        <f t="shared" si="439"/>
        <v>#DIV/0!</v>
      </c>
    </row>
    <row r="2458" spans="14:26" x14ac:dyDescent="0.25">
      <c r="N2458" s="64">
        <f t="shared" si="440"/>
        <v>0</v>
      </c>
      <c r="O2458" s="64">
        <f>+J2458/R2458/3600*Lister!$A$3</f>
        <v>0</v>
      </c>
      <c r="P2458" s="65">
        <f t="shared" si="441"/>
        <v>0</v>
      </c>
      <c r="Q2458" s="65" t="e">
        <f t="shared" si="442"/>
        <v>#DIV/0!</v>
      </c>
      <c r="R2458" s="83">
        <f t="shared" si="443"/>
        <v>4.1666666666666664E-2</v>
      </c>
      <c r="S2458" s="64">
        <f t="shared" si="444"/>
        <v>1</v>
      </c>
      <c r="T2458" s="64">
        <f t="shared" si="445"/>
        <v>1</v>
      </c>
      <c r="U2458" s="149"/>
      <c r="Y2458" s="121" t="e">
        <f t="shared" si="438"/>
        <v>#DIV/0!</v>
      </c>
      <c r="Z2458" s="121" t="e">
        <f t="shared" si="439"/>
        <v>#DIV/0!</v>
      </c>
    </row>
    <row r="2459" spans="14:26" x14ac:dyDescent="0.25">
      <c r="N2459" s="64">
        <f t="shared" si="440"/>
        <v>0</v>
      </c>
      <c r="O2459" s="64">
        <f>+J2459/R2459/3600*Lister!$A$3</f>
        <v>0</v>
      </c>
      <c r="P2459" s="65">
        <f t="shared" si="441"/>
        <v>0</v>
      </c>
      <c r="Q2459" s="65" t="e">
        <f t="shared" si="442"/>
        <v>#DIV/0!</v>
      </c>
      <c r="R2459" s="83">
        <f t="shared" si="443"/>
        <v>4.1666666666666664E-2</v>
      </c>
      <c r="S2459" s="64">
        <f t="shared" si="444"/>
        <v>1</v>
      </c>
      <c r="T2459" s="64">
        <f t="shared" si="445"/>
        <v>1</v>
      </c>
      <c r="U2459" s="149"/>
      <c r="Y2459" s="121" t="e">
        <f t="shared" si="438"/>
        <v>#DIV/0!</v>
      </c>
      <c r="Z2459" s="121" t="e">
        <f t="shared" si="439"/>
        <v>#DIV/0!</v>
      </c>
    </row>
    <row r="2460" spans="14:26" x14ac:dyDescent="0.25">
      <c r="N2460" s="64">
        <f t="shared" si="440"/>
        <v>0</v>
      </c>
      <c r="O2460" s="64">
        <f>+J2460/R2460/3600*Lister!$A$3</f>
        <v>0</v>
      </c>
      <c r="P2460" s="65">
        <f t="shared" si="441"/>
        <v>0</v>
      </c>
      <c r="Q2460" s="65" t="e">
        <f t="shared" si="442"/>
        <v>#DIV/0!</v>
      </c>
      <c r="R2460" s="83">
        <f t="shared" si="443"/>
        <v>4.1666666666666664E-2</v>
      </c>
      <c r="S2460" s="64">
        <f t="shared" si="444"/>
        <v>1</v>
      </c>
      <c r="T2460" s="64">
        <f t="shared" si="445"/>
        <v>1</v>
      </c>
      <c r="U2460" s="149"/>
      <c r="Y2460" s="121" t="e">
        <f t="shared" si="438"/>
        <v>#DIV/0!</v>
      </c>
      <c r="Z2460" s="121" t="e">
        <f t="shared" si="439"/>
        <v>#DIV/0!</v>
      </c>
    </row>
    <row r="2461" spans="14:26" x14ac:dyDescent="0.25">
      <c r="N2461" s="64">
        <f t="shared" si="440"/>
        <v>0</v>
      </c>
      <c r="O2461" s="64">
        <f>+J2461/R2461/3600*Lister!$A$3</f>
        <v>0</v>
      </c>
      <c r="P2461" s="65">
        <f t="shared" si="441"/>
        <v>0</v>
      </c>
      <c r="Q2461" s="65" t="e">
        <f t="shared" si="442"/>
        <v>#DIV/0!</v>
      </c>
      <c r="R2461" s="83">
        <f t="shared" si="443"/>
        <v>4.1666666666666664E-2</v>
      </c>
      <c r="S2461" s="64">
        <f t="shared" si="444"/>
        <v>1</v>
      </c>
      <c r="T2461" s="64">
        <f t="shared" si="445"/>
        <v>1</v>
      </c>
      <c r="U2461" s="149"/>
      <c r="Y2461" s="121" t="e">
        <f t="shared" si="438"/>
        <v>#DIV/0!</v>
      </c>
      <c r="Z2461" s="121" t="e">
        <f t="shared" si="439"/>
        <v>#DIV/0!</v>
      </c>
    </row>
    <row r="2462" spans="14:26" x14ac:dyDescent="0.25">
      <c r="N2462" s="64">
        <f t="shared" si="440"/>
        <v>0</v>
      </c>
      <c r="O2462" s="64">
        <f>+J2462/R2462/3600*Lister!$A$3</f>
        <v>0</v>
      </c>
      <c r="P2462" s="65">
        <f t="shared" si="441"/>
        <v>0</v>
      </c>
      <c r="Q2462" s="65" t="e">
        <f t="shared" si="442"/>
        <v>#DIV/0!</v>
      </c>
      <c r="R2462" s="83">
        <f t="shared" si="443"/>
        <v>4.1666666666666664E-2</v>
      </c>
      <c r="S2462" s="64">
        <f t="shared" si="444"/>
        <v>1</v>
      </c>
      <c r="T2462" s="64">
        <f t="shared" si="445"/>
        <v>1</v>
      </c>
      <c r="U2462" s="149"/>
      <c r="Y2462" s="121" t="e">
        <f t="shared" si="438"/>
        <v>#DIV/0!</v>
      </c>
      <c r="Z2462" s="121" t="e">
        <f t="shared" si="439"/>
        <v>#DIV/0!</v>
      </c>
    </row>
    <row r="2463" spans="14:26" x14ac:dyDescent="0.25">
      <c r="N2463" s="64">
        <f t="shared" si="440"/>
        <v>0</v>
      </c>
      <c r="O2463" s="64">
        <f>+J2463/R2463/3600*Lister!$A$3</f>
        <v>0</v>
      </c>
      <c r="P2463" s="65">
        <f t="shared" si="441"/>
        <v>0</v>
      </c>
      <c r="Q2463" s="65" t="e">
        <f t="shared" si="442"/>
        <v>#DIV/0!</v>
      </c>
      <c r="R2463" s="83">
        <f t="shared" si="443"/>
        <v>4.1666666666666664E-2</v>
      </c>
      <c r="S2463" s="64">
        <f t="shared" si="444"/>
        <v>1</v>
      </c>
      <c r="T2463" s="64">
        <f t="shared" si="445"/>
        <v>1</v>
      </c>
      <c r="U2463" s="149"/>
      <c r="Y2463" s="121" t="e">
        <f t="shared" si="438"/>
        <v>#DIV/0!</v>
      </c>
      <c r="Z2463" s="121" t="e">
        <f t="shared" si="439"/>
        <v>#DIV/0!</v>
      </c>
    </row>
    <row r="2464" spans="14:26" x14ac:dyDescent="0.25">
      <c r="N2464" s="64">
        <f t="shared" si="440"/>
        <v>0</v>
      </c>
      <c r="O2464" s="64">
        <f>+J2464/R2464/3600*Lister!$A$3</f>
        <v>0</v>
      </c>
      <c r="P2464" s="65">
        <f t="shared" si="441"/>
        <v>0</v>
      </c>
      <c r="Q2464" s="65" t="e">
        <f t="shared" si="442"/>
        <v>#DIV/0!</v>
      </c>
      <c r="R2464" s="83">
        <f t="shared" si="443"/>
        <v>4.1666666666666664E-2</v>
      </c>
      <c r="S2464" s="64">
        <f t="shared" si="444"/>
        <v>1</v>
      </c>
      <c r="T2464" s="64">
        <f t="shared" si="445"/>
        <v>1</v>
      </c>
      <c r="U2464" s="149"/>
      <c r="Y2464" s="121" t="e">
        <f t="shared" si="438"/>
        <v>#DIV/0!</v>
      </c>
      <c r="Z2464" s="121" t="e">
        <f t="shared" si="439"/>
        <v>#DIV/0!</v>
      </c>
    </row>
    <row r="2465" spans="14:26" x14ac:dyDescent="0.25">
      <c r="N2465" s="64">
        <f t="shared" si="440"/>
        <v>0</v>
      </c>
      <c r="O2465" s="64">
        <f>+J2465/R2465/3600*Lister!$A$3</f>
        <v>0</v>
      </c>
      <c r="P2465" s="65">
        <f t="shared" si="441"/>
        <v>0</v>
      </c>
      <c r="Q2465" s="65" t="e">
        <f t="shared" si="442"/>
        <v>#DIV/0!</v>
      </c>
      <c r="R2465" s="83">
        <f t="shared" si="443"/>
        <v>4.1666666666666664E-2</v>
      </c>
      <c r="S2465" s="64">
        <f t="shared" si="444"/>
        <v>1</v>
      </c>
      <c r="T2465" s="64">
        <f t="shared" si="445"/>
        <v>1</v>
      </c>
      <c r="U2465" s="149"/>
      <c r="Y2465" s="121" t="e">
        <f t="shared" si="438"/>
        <v>#DIV/0!</v>
      </c>
      <c r="Z2465" s="121" t="e">
        <f t="shared" si="439"/>
        <v>#DIV/0!</v>
      </c>
    </row>
    <row r="2466" spans="14:26" x14ac:dyDescent="0.25">
      <c r="N2466" s="64">
        <f t="shared" si="440"/>
        <v>0</v>
      </c>
      <c r="O2466" s="64">
        <f>+J2466/R2466/3600*Lister!$A$3</f>
        <v>0</v>
      </c>
      <c r="P2466" s="65">
        <f t="shared" si="441"/>
        <v>0</v>
      </c>
      <c r="Q2466" s="65" t="e">
        <f t="shared" si="442"/>
        <v>#DIV/0!</v>
      </c>
      <c r="R2466" s="83">
        <f t="shared" si="443"/>
        <v>4.1666666666666664E-2</v>
      </c>
      <c r="S2466" s="64">
        <f t="shared" si="444"/>
        <v>1</v>
      </c>
      <c r="T2466" s="64">
        <f t="shared" si="445"/>
        <v>1</v>
      </c>
      <c r="U2466" s="149"/>
      <c r="Y2466" s="121" t="e">
        <f t="shared" si="438"/>
        <v>#DIV/0!</v>
      </c>
      <c r="Z2466" s="121" t="e">
        <f t="shared" si="439"/>
        <v>#DIV/0!</v>
      </c>
    </row>
    <row r="2467" spans="14:26" x14ac:dyDescent="0.25">
      <c r="N2467" s="64">
        <f t="shared" si="440"/>
        <v>0</v>
      </c>
      <c r="O2467" s="64">
        <f>+J2467/R2467/3600*Lister!$A$3</f>
        <v>0</v>
      </c>
      <c r="P2467" s="65">
        <f t="shared" si="441"/>
        <v>0</v>
      </c>
      <c r="Q2467" s="65" t="e">
        <f t="shared" si="442"/>
        <v>#DIV/0!</v>
      </c>
      <c r="R2467" s="83">
        <f t="shared" si="443"/>
        <v>4.1666666666666664E-2</v>
      </c>
      <c r="S2467" s="64">
        <f t="shared" si="444"/>
        <v>1</v>
      </c>
      <c r="T2467" s="64">
        <f t="shared" si="445"/>
        <v>1</v>
      </c>
      <c r="U2467" s="149"/>
      <c r="Y2467" s="121" t="e">
        <f t="shared" si="438"/>
        <v>#DIV/0!</v>
      </c>
      <c r="Z2467" s="121" t="e">
        <f t="shared" si="439"/>
        <v>#DIV/0!</v>
      </c>
    </row>
    <row r="2468" spans="14:26" x14ac:dyDescent="0.25">
      <c r="N2468" s="64">
        <f t="shared" si="440"/>
        <v>0</v>
      </c>
      <c r="O2468" s="64">
        <f>+J2468/R2468/3600*Lister!$A$3</f>
        <v>0</v>
      </c>
      <c r="P2468" s="65">
        <f t="shared" si="441"/>
        <v>0</v>
      </c>
      <c r="Q2468" s="65" t="e">
        <f t="shared" si="442"/>
        <v>#DIV/0!</v>
      </c>
      <c r="R2468" s="83">
        <f t="shared" si="443"/>
        <v>4.1666666666666664E-2</v>
      </c>
      <c r="S2468" s="64">
        <f t="shared" si="444"/>
        <v>1</v>
      </c>
      <c r="T2468" s="64">
        <f t="shared" si="445"/>
        <v>1</v>
      </c>
      <c r="U2468" s="149"/>
      <c r="Y2468" s="121" t="e">
        <f t="shared" si="438"/>
        <v>#DIV/0!</v>
      </c>
      <c r="Z2468" s="121" t="e">
        <f t="shared" si="439"/>
        <v>#DIV/0!</v>
      </c>
    </row>
    <row r="2469" spans="14:26" x14ac:dyDescent="0.25">
      <c r="N2469" s="64">
        <f t="shared" si="440"/>
        <v>0</v>
      </c>
      <c r="O2469" s="64">
        <f>+J2469/R2469/3600*Lister!$A$3</f>
        <v>0</v>
      </c>
      <c r="P2469" s="65">
        <f t="shared" si="441"/>
        <v>0</v>
      </c>
      <c r="Q2469" s="65" t="e">
        <f t="shared" si="442"/>
        <v>#DIV/0!</v>
      </c>
      <c r="R2469" s="83">
        <f t="shared" si="443"/>
        <v>4.1666666666666664E-2</v>
      </c>
      <c r="S2469" s="64">
        <f t="shared" si="444"/>
        <v>1</v>
      </c>
      <c r="T2469" s="64">
        <f t="shared" si="445"/>
        <v>1</v>
      </c>
      <c r="U2469" s="149"/>
      <c r="Y2469" s="121" t="e">
        <f t="shared" si="438"/>
        <v>#DIV/0!</v>
      </c>
      <c r="Z2469" s="121" t="e">
        <f t="shared" si="439"/>
        <v>#DIV/0!</v>
      </c>
    </row>
    <row r="2470" spans="14:26" x14ac:dyDescent="0.25">
      <c r="N2470" s="64">
        <f t="shared" si="440"/>
        <v>0</v>
      </c>
      <c r="O2470" s="64">
        <f>+J2470/R2470/3600*Lister!$A$3</f>
        <v>0</v>
      </c>
      <c r="P2470" s="65">
        <f t="shared" si="441"/>
        <v>0</v>
      </c>
      <c r="Q2470" s="65" t="e">
        <f t="shared" si="442"/>
        <v>#DIV/0!</v>
      </c>
      <c r="R2470" s="83">
        <f t="shared" si="443"/>
        <v>4.1666666666666664E-2</v>
      </c>
      <c r="S2470" s="64">
        <f t="shared" si="444"/>
        <v>1</v>
      </c>
      <c r="T2470" s="64">
        <f t="shared" si="445"/>
        <v>1</v>
      </c>
      <c r="U2470" s="149"/>
      <c r="Y2470" s="121" t="e">
        <f t="shared" si="438"/>
        <v>#DIV/0!</v>
      </c>
      <c r="Z2470" s="121" t="e">
        <f t="shared" si="439"/>
        <v>#DIV/0!</v>
      </c>
    </row>
    <row r="2471" spans="14:26" x14ac:dyDescent="0.25">
      <c r="N2471" s="64">
        <f t="shared" si="440"/>
        <v>0</v>
      </c>
      <c r="O2471" s="64">
        <f>+J2471/R2471/3600*Lister!$A$3</f>
        <v>0</v>
      </c>
      <c r="P2471" s="65">
        <f t="shared" si="441"/>
        <v>0</v>
      </c>
      <c r="Q2471" s="65" t="e">
        <f t="shared" si="442"/>
        <v>#DIV/0!</v>
      </c>
      <c r="R2471" s="83">
        <f t="shared" si="443"/>
        <v>4.1666666666666664E-2</v>
      </c>
      <c r="S2471" s="64">
        <f t="shared" si="444"/>
        <v>1</v>
      </c>
      <c r="T2471" s="64">
        <f t="shared" si="445"/>
        <v>1</v>
      </c>
      <c r="U2471" s="149"/>
      <c r="Y2471" s="121" t="e">
        <f t="shared" si="438"/>
        <v>#DIV/0!</v>
      </c>
      <c r="Z2471" s="121" t="e">
        <f t="shared" si="439"/>
        <v>#DIV/0!</v>
      </c>
    </row>
    <row r="2472" spans="14:26" x14ac:dyDescent="0.25">
      <c r="N2472" s="64">
        <f t="shared" si="440"/>
        <v>0</v>
      </c>
      <c r="O2472" s="64">
        <f>+J2472/R2472/3600*Lister!$A$3</f>
        <v>0</v>
      </c>
      <c r="P2472" s="65">
        <f t="shared" si="441"/>
        <v>0</v>
      </c>
      <c r="Q2472" s="65" t="e">
        <f t="shared" si="442"/>
        <v>#DIV/0!</v>
      </c>
      <c r="R2472" s="83">
        <f t="shared" si="443"/>
        <v>4.1666666666666664E-2</v>
      </c>
      <c r="S2472" s="64">
        <f t="shared" si="444"/>
        <v>1</v>
      </c>
      <c r="T2472" s="64">
        <f t="shared" si="445"/>
        <v>1</v>
      </c>
      <c r="U2472" s="149"/>
      <c r="Y2472" s="121" t="e">
        <f t="shared" si="438"/>
        <v>#DIV/0!</v>
      </c>
      <c r="Z2472" s="121" t="e">
        <f t="shared" si="439"/>
        <v>#DIV/0!</v>
      </c>
    </row>
    <row r="2473" spans="14:26" x14ac:dyDescent="0.25">
      <c r="N2473" s="64">
        <f t="shared" si="440"/>
        <v>0</v>
      </c>
      <c r="O2473" s="64">
        <f>+J2473/R2473/3600*Lister!$A$3</f>
        <v>0</v>
      </c>
      <c r="P2473" s="65">
        <f t="shared" si="441"/>
        <v>0</v>
      </c>
      <c r="Q2473" s="65" t="e">
        <f t="shared" si="442"/>
        <v>#DIV/0!</v>
      </c>
      <c r="R2473" s="83">
        <f t="shared" si="443"/>
        <v>4.1666666666666664E-2</v>
      </c>
      <c r="S2473" s="64">
        <f t="shared" si="444"/>
        <v>1</v>
      </c>
      <c r="T2473" s="64">
        <f t="shared" si="445"/>
        <v>1</v>
      </c>
      <c r="U2473" s="149"/>
      <c r="Y2473" s="121" t="e">
        <f t="shared" si="438"/>
        <v>#DIV/0!</v>
      </c>
      <c r="Z2473" s="121" t="e">
        <f t="shared" si="439"/>
        <v>#DIV/0!</v>
      </c>
    </row>
    <row r="2474" spans="14:26" x14ac:dyDescent="0.25">
      <c r="N2474" s="64">
        <f t="shared" si="440"/>
        <v>0</v>
      </c>
      <c r="O2474" s="64">
        <f>+J2474/R2474/3600*Lister!$A$3</f>
        <v>0</v>
      </c>
      <c r="P2474" s="65">
        <f t="shared" si="441"/>
        <v>0</v>
      </c>
      <c r="Q2474" s="65" t="e">
        <f t="shared" si="442"/>
        <v>#DIV/0!</v>
      </c>
      <c r="R2474" s="83">
        <f t="shared" si="443"/>
        <v>4.1666666666666664E-2</v>
      </c>
      <c r="S2474" s="64">
        <f t="shared" si="444"/>
        <v>1</v>
      </c>
      <c r="T2474" s="64">
        <f t="shared" si="445"/>
        <v>1</v>
      </c>
      <c r="U2474" s="149"/>
      <c r="Y2474" s="121" t="e">
        <f t="shared" si="438"/>
        <v>#DIV/0!</v>
      </c>
      <c r="Z2474" s="121" t="e">
        <f t="shared" si="439"/>
        <v>#DIV/0!</v>
      </c>
    </row>
    <row r="2475" spans="14:26" x14ac:dyDescent="0.25">
      <c r="N2475" s="64">
        <f t="shared" si="440"/>
        <v>0</v>
      </c>
      <c r="O2475" s="64">
        <f>+J2475/R2475/3600*Lister!$A$3</f>
        <v>0</v>
      </c>
      <c r="P2475" s="65">
        <f t="shared" si="441"/>
        <v>0</v>
      </c>
      <c r="Q2475" s="65" t="e">
        <f t="shared" si="442"/>
        <v>#DIV/0!</v>
      </c>
      <c r="R2475" s="83">
        <f t="shared" si="443"/>
        <v>4.1666666666666664E-2</v>
      </c>
      <c r="S2475" s="64">
        <f t="shared" si="444"/>
        <v>1</v>
      </c>
      <c r="T2475" s="64">
        <f t="shared" si="445"/>
        <v>1</v>
      </c>
      <c r="U2475" s="149"/>
      <c r="Y2475" s="121" t="e">
        <f t="shared" si="438"/>
        <v>#DIV/0!</v>
      </c>
      <c r="Z2475" s="121" t="e">
        <f t="shared" si="439"/>
        <v>#DIV/0!</v>
      </c>
    </row>
    <row r="2476" spans="14:26" x14ac:dyDescent="0.25">
      <c r="N2476" s="64">
        <f t="shared" si="440"/>
        <v>0</v>
      </c>
      <c r="O2476" s="64">
        <f>+J2476/R2476/3600*Lister!$A$3</f>
        <v>0</v>
      </c>
      <c r="P2476" s="65">
        <f t="shared" si="441"/>
        <v>0</v>
      </c>
      <c r="Q2476" s="65" t="e">
        <f t="shared" si="442"/>
        <v>#DIV/0!</v>
      </c>
      <c r="R2476" s="83">
        <f t="shared" si="443"/>
        <v>4.1666666666666664E-2</v>
      </c>
      <c r="S2476" s="64">
        <f t="shared" si="444"/>
        <v>1</v>
      </c>
      <c r="T2476" s="64">
        <f t="shared" si="445"/>
        <v>1</v>
      </c>
      <c r="U2476" s="149"/>
      <c r="Y2476" s="121" t="e">
        <f t="shared" si="438"/>
        <v>#DIV/0!</v>
      </c>
      <c r="Z2476" s="121" t="e">
        <f t="shared" si="439"/>
        <v>#DIV/0!</v>
      </c>
    </row>
    <row r="2477" spans="14:26" x14ac:dyDescent="0.25">
      <c r="N2477" s="64">
        <f t="shared" si="440"/>
        <v>0</v>
      </c>
      <c r="O2477" s="64">
        <f>+J2477/R2477/3600*Lister!$A$3</f>
        <v>0</v>
      </c>
      <c r="P2477" s="65">
        <f t="shared" si="441"/>
        <v>0</v>
      </c>
      <c r="Q2477" s="65" t="e">
        <f t="shared" si="442"/>
        <v>#DIV/0!</v>
      </c>
      <c r="R2477" s="83">
        <f t="shared" si="443"/>
        <v>4.1666666666666664E-2</v>
      </c>
      <c r="S2477" s="64">
        <f t="shared" si="444"/>
        <v>1</v>
      </c>
      <c r="T2477" s="64">
        <f t="shared" si="445"/>
        <v>1</v>
      </c>
      <c r="U2477" s="149"/>
      <c r="Y2477" s="121" t="e">
        <f t="shared" si="438"/>
        <v>#DIV/0!</v>
      </c>
      <c r="Z2477" s="121" t="e">
        <f t="shared" si="439"/>
        <v>#DIV/0!</v>
      </c>
    </row>
    <row r="2478" spans="14:26" x14ac:dyDescent="0.25">
      <c r="N2478" s="64">
        <f t="shared" si="440"/>
        <v>0</v>
      </c>
      <c r="O2478" s="64">
        <f>+J2478/R2478/3600*Lister!$A$3</f>
        <v>0</v>
      </c>
      <c r="P2478" s="65">
        <f t="shared" si="441"/>
        <v>0</v>
      </c>
      <c r="Q2478" s="65" t="e">
        <f t="shared" si="442"/>
        <v>#DIV/0!</v>
      </c>
      <c r="R2478" s="83">
        <f t="shared" si="443"/>
        <v>4.1666666666666664E-2</v>
      </c>
      <c r="S2478" s="64">
        <f t="shared" si="444"/>
        <v>1</v>
      </c>
      <c r="T2478" s="64">
        <f t="shared" si="445"/>
        <v>1</v>
      </c>
      <c r="U2478" s="149"/>
      <c r="Y2478" s="121" t="e">
        <f t="shared" si="438"/>
        <v>#DIV/0!</v>
      </c>
      <c r="Z2478" s="121" t="e">
        <f t="shared" si="439"/>
        <v>#DIV/0!</v>
      </c>
    </row>
    <row r="2479" spans="14:26" x14ac:dyDescent="0.25">
      <c r="N2479" s="64">
        <f t="shared" si="440"/>
        <v>0</v>
      </c>
      <c r="O2479" s="64">
        <f>+J2479/R2479/3600*Lister!$A$3</f>
        <v>0</v>
      </c>
      <c r="P2479" s="65">
        <f t="shared" si="441"/>
        <v>0</v>
      </c>
      <c r="Q2479" s="65" t="e">
        <f t="shared" si="442"/>
        <v>#DIV/0!</v>
      </c>
      <c r="R2479" s="83">
        <f t="shared" si="443"/>
        <v>4.1666666666666664E-2</v>
      </c>
      <c r="S2479" s="64">
        <f t="shared" si="444"/>
        <v>1</v>
      </c>
      <c r="T2479" s="64">
        <f t="shared" si="445"/>
        <v>1</v>
      </c>
      <c r="U2479" s="149"/>
      <c r="Y2479" s="121" t="e">
        <f t="shared" si="438"/>
        <v>#DIV/0!</v>
      </c>
      <c r="Z2479" s="121" t="e">
        <f t="shared" si="439"/>
        <v>#DIV/0!</v>
      </c>
    </row>
    <row r="2480" spans="14:26" x14ac:dyDescent="0.25">
      <c r="N2480" s="64">
        <f t="shared" si="440"/>
        <v>0</v>
      </c>
      <c r="O2480" s="64">
        <f>+J2480/R2480/3600*Lister!$A$3</f>
        <v>0</v>
      </c>
      <c r="P2480" s="65">
        <f t="shared" si="441"/>
        <v>0</v>
      </c>
      <c r="Q2480" s="65" t="e">
        <f t="shared" si="442"/>
        <v>#DIV/0!</v>
      </c>
      <c r="R2480" s="83">
        <f t="shared" si="443"/>
        <v>4.1666666666666664E-2</v>
      </c>
      <c r="S2480" s="64">
        <f t="shared" si="444"/>
        <v>1</v>
      </c>
      <c r="T2480" s="64">
        <f t="shared" si="445"/>
        <v>1</v>
      </c>
      <c r="U2480" s="149"/>
      <c r="Y2480" s="121" t="e">
        <f t="shared" si="438"/>
        <v>#DIV/0!</v>
      </c>
      <c r="Z2480" s="121" t="e">
        <f t="shared" si="439"/>
        <v>#DIV/0!</v>
      </c>
    </row>
    <row r="2481" spans="14:26" x14ac:dyDescent="0.25">
      <c r="N2481" s="64">
        <f t="shared" si="440"/>
        <v>0</v>
      </c>
      <c r="O2481" s="64">
        <f>+J2481/R2481/3600*Lister!$A$3</f>
        <v>0</v>
      </c>
      <c r="P2481" s="65">
        <f t="shared" si="441"/>
        <v>0</v>
      </c>
      <c r="Q2481" s="65" t="e">
        <f t="shared" si="442"/>
        <v>#DIV/0!</v>
      </c>
      <c r="R2481" s="83">
        <f t="shared" si="443"/>
        <v>4.1666666666666664E-2</v>
      </c>
      <c r="S2481" s="64">
        <f t="shared" si="444"/>
        <v>1</v>
      </c>
      <c r="T2481" s="64">
        <f t="shared" si="445"/>
        <v>1</v>
      </c>
      <c r="U2481" s="149"/>
      <c r="Y2481" s="121" t="e">
        <f t="shared" si="438"/>
        <v>#DIV/0!</v>
      </c>
      <c r="Z2481" s="121" t="e">
        <f t="shared" si="439"/>
        <v>#DIV/0!</v>
      </c>
    </row>
    <row r="2482" spans="14:26" x14ac:dyDescent="0.25">
      <c r="N2482" s="64">
        <f t="shared" si="440"/>
        <v>0</v>
      </c>
      <c r="O2482" s="64">
        <f>+J2482/R2482/3600*Lister!$A$3</f>
        <v>0</v>
      </c>
      <c r="P2482" s="65">
        <f t="shared" si="441"/>
        <v>0</v>
      </c>
      <c r="Q2482" s="65" t="e">
        <f t="shared" si="442"/>
        <v>#DIV/0!</v>
      </c>
      <c r="R2482" s="83">
        <f t="shared" si="443"/>
        <v>4.1666666666666664E-2</v>
      </c>
      <c r="S2482" s="64">
        <f t="shared" si="444"/>
        <v>1</v>
      </c>
      <c r="T2482" s="64">
        <f t="shared" si="445"/>
        <v>1</v>
      </c>
      <c r="U2482" s="149"/>
      <c r="Y2482" s="121" t="e">
        <f t="shared" si="438"/>
        <v>#DIV/0!</v>
      </c>
      <c r="Z2482" s="121" t="e">
        <f t="shared" si="439"/>
        <v>#DIV/0!</v>
      </c>
    </row>
    <row r="2483" spans="14:26" x14ac:dyDescent="0.25">
      <c r="N2483" s="64">
        <f t="shared" si="440"/>
        <v>0</v>
      </c>
      <c r="O2483" s="64">
        <f>+J2483/R2483/3600*Lister!$A$3</f>
        <v>0</v>
      </c>
      <c r="P2483" s="65">
        <f t="shared" si="441"/>
        <v>0</v>
      </c>
      <c r="Q2483" s="65" t="e">
        <f t="shared" si="442"/>
        <v>#DIV/0!</v>
      </c>
      <c r="R2483" s="83">
        <f t="shared" si="443"/>
        <v>4.1666666666666664E-2</v>
      </c>
      <c r="S2483" s="64">
        <f t="shared" si="444"/>
        <v>1</v>
      </c>
      <c r="T2483" s="64">
        <f t="shared" si="445"/>
        <v>1</v>
      </c>
      <c r="U2483" s="149"/>
      <c r="Y2483" s="121" t="e">
        <f t="shared" si="438"/>
        <v>#DIV/0!</v>
      </c>
      <c r="Z2483" s="121" t="e">
        <f t="shared" si="439"/>
        <v>#DIV/0!</v>
      </c>
    </row>
    <row r="2484" spans="14:26" x14ac:dyDescent="0.25">
      <c r="N2484" s="64">
        <f t="shared" si="440"/>
        <v>0</v>
      </c>
      <c r="O2484" s="64">
        <f>+J2484/R2484/3600*Lister!$A$3</f>
        <v>0</v>
      </c>
      <c r="P2484" s="65">
        <f t="shared" si="441"/>
        <v>0</v>
      </c>
      <c r="Q2484" s="65" t="e">
        <f t="shared" si="442"/>
        <v>#DIV/0!</v>
      </c>
      <c r="R2484" s="83">
        <f t="shared" si="443"/>
        <v>4.1666666666666664E-2</v>
      </c>
      <c r="S2484" s="64">
        <f t="shared" si="444"/>
        <v>1</v>
      </c>
      <c r="T2484" s="64">
        <f t="shared" si="445"/>
        <v>1</v>
      </c>
      <c r="U2484" s="149"/>
      <c r="Y2484" s="121" t="e">
        <f t="shared" si="438"/>
        <v>#DIV/0!</v>
      </c>
      <c r="Z2484" s="121" t="e">
        <f t="shared" si="439"/>
        <v>#DIV/0!</v>
      </c>
    </row>
    <row r="2485" spans="14:26" x14ac:dyDescent="0.25">
      <c r="N2485" s="64">
        <f t="shared" si="440"/>
        <v>0</v>
      </c>
      <c r="O2485" s="64">
        <f>+J2485/R2485/3600*Lister!$A$3</f>
        <v>0</v>
      </c>
      <c r="P2485" s="65">
        <f t="shared" si="441"/>
        <v>0</v>
      </c>
      <c r="Q2485" s="65" t="e">
        <f t="shared" si="442"/>
        <v>#DIV/0!</v>
      </c>
      <c r="R2485" s="83">
        <f t="shared" si="443"/>
        <v>4.1666666666666664E-2</v>
      </c>
      <c r="S2485" s="64">
        <f t="shared" si="444"/>
        <v>1</v>
      </c>
      <c r="T2485" s="64">
        <f t="shared" si="445"/>
        <v>1</v>
      </c>
      <c r="U2485" s="149"/>
      <c r="Y2485" s="121" t="e">
        <f t="shared" si="438"/>
        <v>#DIV/0!</v>
      </c>
      <c r="Z2485" s="121" t="e">
        <f t="shared" si="439"/>
        <v>#DIV/0!</v>
      </c>
    </row>
    <row r="2486" spans="14:26" x14ac:dyDescent="0.25">
      <c r="N2486" s="64">
        <f t="shared" si="440"/>
        <v>0</v>
      </c>
      <c r="O2486" s="64">
        <f>+J2486/R2486/3600*Lister!$A$3</f>
        <v>0</v>
      </c>
      <c r="P2486" s="65">
        <f t="shared" si="441"/>
        <v>0</v>
      </c>
      <c r="Q2486" s="65" t="e">
        <f t="shared" si="442"/>
        <v>#DIV/0!</v>
      </c>
      <c r="R2486" s="83">
        <f t="shared" si="443"/>
        <v>4.1666666666666664E-2</v>
      </c>
      <c r="S2486" s="64">
        <f t="shared" si="444"/>
        <v>1</v>
      </c>
      <c r="T2486" s="64">
        <f t="shared" si="445"/>
        <v>1</v>
      </c>
      <c r="U2486" s="149"/>
      <c r="Y2486" s="121" t="e">
        <f t="shared" si="438"/>
        <v>#DIV/0!</v>
      </c>
      <c r="Z2486" s="121" t="e">
        <f t="shared" si="439"/>
        <v>#DIV/0!</v>
      </c>
    </row>
    <row r="2487" spans="14:26" x14ac:dyDescent="0.25">
      <c r="N2487" s="64">
        <f t="shared" si="440"/>
        <v>0</v>
      </c>
      <c r="O2487" s="64">
        <f>+J2487/R2487/3600*Lister!$A$3</f>
        <v>0</v>
      </c>
      <c r="P2487" s="65">
        <f t="shared" si="441"/>
        <v>0</v>
      </c>
      <c r="Q2487" s="65" t="e">
        <f t="shared" si="442"/>
        <v>#DIV/0!</v>
      </c>
      <c r="R2487" s="83">
        <f t="shared" si="443"/>
        <v>4.1666666666666664E-2</v>
      </c>
      <c r="S2487" s="64">
        <f t="shared" si="444"/>
        <v>1</v>
      </c>
      <c r="T2487" s="64">
        <f t="shared" si="445"/>
        <v>1</v>
      </c>
      <c r="U2487" s="149"/>
      <c r="Y2487" s="121" t="e">
        <f t="shared" si="438"/>
        <v>#DIV/0!</v>
      </c>
      <c r="Z2487" s="121" t="e">
        <f t="shared" si="439"/>
        <v>#DIV/0!</v>
      </c>
    </row>
    <row r="2488" spans="14:26" x14ac:dyDescent="0.25">
      <c r="N2488" s="64">
        <f t="shared" si="440"/>
        <v>0</v>
      </c>
      <c r="O2488" s="64">
        <f>+J2488/R2488/3600*Lister!$A$3</f>
        <v>0</v>
      </c>
      <c r="P2488" s="65">
        <f t="shared" si="441"/>
        <v>0</v>
      </c>
      <c r="Q2488" s="65" t="e">
        <f t="shared" si="442"/>
        <v>#DIV/0!</v>
      </c>
      <c r="R2488" s="83">
        <f t="shared" si="443"/>
        <v>4.1666666666666664E-2</v>
      </c>
      <c r="S2488" s="64">
        <f t="shared" si="444"/>
        <v>1</v>
      </c>
      <c r="T2488" s="64">
        <f t="shared" si="445"/>
        <v>1</v>
      </c>
      <c r="U2488" s="149"/>
      <c r="Y2488" s="121" t="e">
        <f t="shared" si="438"/>
        <v>#DIV/0!</v>
      </c>
      <c r="Z2488" s="121" t="e">
        <f t="shared" si="439"/>
        <v>#DIV/0!</v>
      </c>
    </row>
    <row r="2489" spans="14:26" x14ac:dyDescent="0.25">
      <c r="N2489" s="64">
        <f t="shared" si="440"/>
        <v>0</v>
      </c>
      <c r="O2489" s="64">
        <f>+J2489/R2489/3600*Lister!$A$3</f>
        <v>0</v>
      </c>
      <c r="P2489" s="65">
        <f t="shared" si="441"/>
        <v>0</v>
      </c>
      <c r="Q2489" s="65" t="e">
        <f t="shared" si="442"/>
        <v>#DIV/0!</v>
      </c>
      <c r="R2489" s="83">
        <f t="shared" si="443"/>
        <v>4.1666666666666664E-2</v>
      </c>
      <c r="S2489" s="64">
        <f t="shared" si="444"/>
        <v>1</v>
      </c>
      <c r="T2489" s="64">
        <f t="shared" si="445"/>
        <v>1</v>
      </c>
      <c r="U2489" s="149"/>
      <c r="Y2489" s="121" t="e">
        <f t="shared" si="438"/>
        <v>#DIV/0!</v>
      </c>
      <c r="Z2489" s="121" t="e">
        <f t="shared" si="439"/>
        <v>#DIV/0!</v>
      </c>
    </row>
    <row r="2490" spans="14:26" x14ac:dyDescent="0.25">
      <c r="N2490" s="64">
        <f t="shared" si="440"/>
        <v>0</v>
      </c>
      <c r="O2490" s="64">
        <f>+J2490/R2490/3600*Lister!$A$3</f>
        <v>0</v>
      </c>
      <c r="P2490" s="65">
        <f t="shared" si="441"/>
        <v>0</v>
      </c>
      <c r="Q2490" s="65" t="e">
        <f t="shared" si="442"/>
        <v>#DIV/0!</v>
      </c>
      <c r="R2490" s="83">
        <f t="shared" si="443"/>
        <v>4.1666666666666664E-2</v>
      </c>
      <c r="S2490" s="64">
        <f t="shared" si="444"/>
        <v>1</v>
      </c>
      <c r="T2490" s="64">
        <f t="shared" si="445"/>
        <v>1</v>
      </c>
      <c r="U2490" s="149"/>
      <c r="Y2490" s="121" t="e">
        <f t="shared" si="438"/>
        <v>#DIV/0!</v>
      </c>
      <c r="Z2490" s="121" t="e">
        <f t="shared" si="439"/>
        <v>#DIV/0!</v>
      </c>
    </row>
    <row r="2491" spans="14:26" x14ac:dyDescent="0.25">
      <c r="N2491" s="64">
        <f t="shared" si="440"/>
        <v>0</v>
      </c>
      <c r="O2491" s="64">
        <f>+J2491/R2491/3600*Lister!$A$3</f>
        <v>0</v>
      </c>
      <c r="P2491" s="65">
        <f t="shared" si="441"/>
        <v>0</v>
      </c>
      <c r="Q2491" s="65" t="e">
        <f t="shared" si="442"/>
        <v>#DIV/0!</v>
      </c>
      <c r="R2491" s="83">
        <f t="shared" si="443"/>
        <v>4.1666666666666664E-2</v>
      </c>
      <c r="S2491" s="64">
        <f t="shared" si="444"/>
        <v>1</v>
      </c>
      <c r="T2491" s="64">
        <f t="shared" si="445"/>
        <v>1</v>
      </c>
      <c r="U2491" s="149"/>
      <c r="Y2491" s="121" t="e">
        <f t="shared" si="438"/>
        <v>#DIV/0!</v>
      </c>
      <c r="Z2491" s="121" t="e">
        <f t="shared" si="439"/>
        <v>#DIV/0!</v>
      </c>
    </row>
    <row r="2492" spans="14:26" x14ac:dyDescent="0.25">
      <c r="N2492" s="64">
        <f t="shared" si="440"/>
        <v>0</v>
      </c>
      <c r="O2492" s="64">
        <f>+J2492/R2492/3600*Lister!$A$3</f>
        <v>0</v>
      </c>
      <c r="P2492" s="65">
        <f t="shared" si="441"/>
        <v>0</v>
      </c>
      <c r="Q2492" s="65" t="e">
        <f t="shared" si="442"/>
        <v>#DIV/0!</v>
      </c>
      <c r="R2492" s="83">
        <f t="shared" si="443"/>
        <v>4.1666666666666664E-2</v>
      </c>
      <c r="S2492" s="64">
        <f t="shared" si="444"/>
        <v>1</v>
      </c>
      <c r="T2492" s="64">
        <f t="shared" si="445"/>
        <v>1</v>
      </c>
      <c r="U2492" s="149"/>
      <c r="Y2492" s="121" t="e">
        <f t="shared" si="438"/>
        <v>#DIV/0!</v>
      </c>
      <c r="Z2492" s="121" t="e">
        <f t="shared" si="439"/>
        <v>#DIV/0!</v>
      </c>
    </row>
    <row r="2493" spans="14:26" x14ac:dyDescent="0.25">
      <c r="N2493" s="64">
        <f t="shared" si="440"/>
        <v>0</v>
      </c>
      <c r="O2493" s="64">
        <f>+J2493/R2493/3600*Lister!$A$3</f>
        <v>0</v>
      </c>
      <c r="P2493" s="65">
        <f t="shared" si="441"/>
        <v>0</v>
      </c>
      <c r="Q2493" s="65" t="e">
        <f t="shared" si="442"/>
        <v>#DIV/0!</v>
      </c>
      <c r="R2493" s="83">
        <f t="shared" si="443"/>
        <v>4.1666666666666664E-2</v>
      </c>
      <c r="S2493" s="64">
        <f t="shared" si="444"/>
        <v>1</v>
      </c>
      <c r="T2493" s="64">
        <f t="shared" si="445"/>
        <v>1</v>
      </c>
      <c r="U2493" s="149"/>
      <c r="Y2493" s="121" t="e">
        <f t="shared" ref="Y2493:Y2556" si="446">+S2493/V2493</f>
        <v>#DIV/0!</v>
      </c>
      <c r="Z2493" s="121" t="e">
        <f t="shared" ref="Z2493:Z2556" si="447">+T2493/X2493</f>
        <v>#DIV/0!</v>
      </c>
    </row>
    <row r="2494" spans="14:26" x14ac:dyDescent="0.25">
      <c r="N2494" s="64">
        <f t="shared" si="440"/>
        <v>0</v>
      </c>
      <c r="O2494" s="64">
        <f>+J2494/R2494/3600*Lister!$A$3</f>
        <v>0</v>
      </c>
      <c r="P2494" s="65">
        <f t="shared" si="441"/>
        <v>0</v>
      </c>
      <c r="Q2494" s="65" t="e">
        <f t="shared" si="442"/>
        <v>#DIV/0!</v>
      </c>
      <c r="R2494" s="83">
        <f t="shared" si="443"/>
        <v>4.1666666666666664E-2</v>
      </c>
      <c r="S2494" s="64">
        <f t="shared" si="444"/>
        <v>1</v>
      </c>
      <c r="T2494" s="64">
        <f t="shared" si="445"/>
        <v>1</v>
      </c>
      <c r="U2494" s="149"/>
      <c r="Y2494" s="121" t="e">
        <f t="shared" si="446"/>
        <v>#DIV/0!</v>
      </c>
      <c r="Z2494" s="121" t="e">
        <f t="shared" si="447"/>
        <v>#DIV/0!</v>
      </c>
    </row>
    <row r="2495" spans="14:26" x14ac:dyDescent="0.25">
      <c r="N2495" s="64">
        <f t="shared" si="440"/>
        <v>0</v>
      </c>
      <c r="O2495" s="64">
        <f>+J2495/R2495/3600*Lister!$A$3</f>
        <v>0</v>
      </c>
      <c r="P2495" s="65">
        <f t="shared" si="441"/>
        <v>0</v>
      </c>
      <c r="Q2495" s="65" t="e">
        <f t="shared" si="442"/>
        <v>#DIV/0!</v>
      </c>
      <c r="R2495" s="83">
        <f t="shared" si="443"/>
        <v>4.1666666666666664E-2</v>
      </c>
      <c r="S2495" s="64">
        <f t="shared" si="444"/>
        <v>1</v>
      </c>
      <c r="T2495" s="64">
        <f t="shared" si="445"/>
        <v>1</v>
      </c>
      <c r="U2495" s="149"/>
      <c r="Y2495" s="121" t="e">
        <f t="shared" si="446"/>
        <v>#DIV/0!</v>
      </c>
      <c r="Z2495" s="121" t="e">
        <f t="shared" si="447"/>
        <v>#DIV/0!</v>
      </c>
    </row>
    <row r="2496" spans="14:26" x14ac:dyDescent="0.25">
      <c r="N2496" s="64">
        <f t="shared" si="440"/>
        <v>0</v>
      </c>
      <c r="O2496" s="64">
        <f>+J2496/R2496/3600*Lister!$A$3</f>
        <v>0</v>
      </c>
      <c r="P2496" s="65">
        <f t="shared" si="441"/>
        <v>0</v>
      </c>
      <c r="Q2496" s="65" t="e">
        <f t="shared" si="442"/>
        <v>#DIV/0!</v>
      </c>
      <c r="R2496" s="83">
        <f t="shared" si="443"/>
        <v>4.1666666666666664E-2</v>
      </c>
      <c r="S2496" s="64">
        <f t="shared" si="444"/>
        <v>1</v>
      </c>
      <c r="T2496" s="64">
        <f t="shared" si="445"/>
        <v>1</v>
      </c>
      <c r="U2496" s="149"/>
      <c r="Y2496" s="121" t="e">
        <f t="shared" si="446"/>
        <v>#DIV/0!</v>
      </c>
      <c r="Z2496" s="121" t="e">
        <f t="shared" si="447"/>
        <v>#DIV/0!</v>
      </c>
    </row>
    <row r="2497" spans="14:26" x14ac:dyDescent="0.25">
      <c r="N2497" s="64">
        <f t="shared" si="440"/>
        <v>0</v>
      </c>
      <c r="O2497" s="64">
        <f>+J2497/R2497/3600*Lister!$A$3</f>
        <v>0</v>
      </c>
      <c r="P2497" s="65">
        <f t="shared" si="441"/>
        <v>0</v>
      </c>
      <c r="Q2497" s="65" t="e">
        <f t="shared" si="442"/>
        <v>#DIV/0!</v>
      </c>
      <c r="R2497" s="83">
        <f t="shared" si="443"/>
        <v>4.1666666666666664E-2</v>
      </c>
      <c r="S2497" s="64">
        <f t="shared" si="444"/>
        <v>1</v>
      </c>
      <c r="T2497" s="64">
        <f t="shared" si="445"/>
        <v>1</v>
      </c>
      <c r="U2497" s="149"/>
      <c r="Y2497" s="121" t="e">
        <f t="shared" si="446"/>
        <v>#DIV/0!</v>
      </c>
      <c r="Z2497" s="121" t="e">
        <f t="shared" si="447"/>
        <v>#DIV/0!</v>
      </c>
    </row>
    <row r="2498" spans="14:26" x14ac:dyDescent="0.25">
      <c r="N2498" s="64">
        <f t="shared" si="440"/>
        <v>0</v>
      </c>
      <c r="O2498" s="64">
        <f>+J2498/R2498/3600*Lister!$A$3</f>
        <v>0</v>
      </c>
      <c r="P2498" s="65">
        <f t="shared" si="441"/>
        <v>0</v>
      </c>
      <c r="Q2498" s="65" t="e">
        <f t="shared" si="442"/>
        <v>#DIV/0!</v>
      </c>
      <c r="R2498" s="83">
        <f t="shared" si="443"/>
        <v>4.1666666666666664E-2</v>
      </c>
      <c r="S2498" s="64">
        <f t="shared" si="444"/>
        <v>1</v>
      </c>
      <c r="T2498" s="64">
        <f t="shared" si="445"/>
        <v>1</v>
      </c>
      <c r="U2498" s="149"/>
      <c r="Y2498" s="121" t="e">
        <f t="shared" si="446"/>
        <v>#DIV/0!</v>
      </c>
      <c r="Z2498" s="121" t="e">
        <f t="shared" si="447"/>
        <v>#DIV/0!</v>
      </c>
    </row>
    <row r="2499" spans="14:26" x14ac:dyDescent="0.25">
      <c r="N2499" s="64">
        <f t="shared" si="440"/>
        <v>0</v>
      </c>
      <c r="O2499" s="64">
        <f>+J2499/R2499/3600*Lister!$A$3</f>
        <v>0</v>
      </c>
      <c r="P2499" s="65">
        <f t="shared" si="441"/>
        <v>0</v>
      </c>
      <c r="Q2499" s="65" t="e">
        <f t="shared" si="442"/>
        <v>#DIV/0!</v>
      </c>
      <c r="R2499" s="83">
        <f t="shared" si="443"/>
        <v>4.1666666666666664E-2</v>
      </c>
      <c r="S2499" s="64">
        <f t="shared" si="444"/>
        <v>1</v>
      </c>
      <c r="T2499" s="64">
        <f t="shared" si="445"/>
        <v>1</v>
      </c>
      <c r="U2499" s="149"/>
      <c r="Y2499" s="121" t="e">
        <f t="shared" si="446"/>
        <v>#DIV/0!</v>
      </c>
      <c r="Z2499" s="121" t="e">
        <f t="shared" si="447"/>
        <v>#DIV/0!</v>
      </c>
    </row>
    <row r="2500" spans="14:26" x14ac:dyDescent="0.25">
      <c r="N2500" s="64">
        <f t="shared" si="440"/>
        <v>0</v>
      </c>
      <c r="O2500" s="64">
        <f>+J2500/R2500/3600*Lister!$A$3</f>
        <v>0</v>
      </c>
      <c r="P2500" s="65">
        <f t="shared" si="441"/>
        <v>0</v>
      </c>
      <c r="Q2500" s="65" t="e">
        <f t="shared" si="442"/>
        <v>#DIV/0!</v>
      </c>
      <c r="R2500" s="83">
        <f t="shared" si="443"/>
        <v>4.1666666666666664E-2</v>
      </c>
      <c r="S2500" s="64">
        <f t="shared" si="444"/>
        <v>1</v>
      </c>
      <c r="T2500" s="64">
        <f t="shared" si="445"/>
        <v>1</v>
      </c>
      <c r="U2500" s="149"/>
      <c r="Y2500" s="121" t="e">
        <f t="shared" si="446"/>
        <v>#DIV/0!</v>
      </c>
      <c r="Z2500" s="121" t="e">
        <f t="shared" si="447"/>
        <v>#DIV/0!</v>
      </c>
    </row>
    <row r="2501" spans="14:26" x14ac:dyDescent="0.25">
      <c r="N2501" s="64">
        <f t="shared" si="440"/>
        <v>0</v>
      </c>
      <c r="O2501" s="64">
        <f>+J2501/R2501/3600*Lister!$A$3</f>
        <v>0</v>
      </c>
      <c r="P2501" s="65">
        <f t="shared" si="441"/>
        <v>0</v>
      </c>
      <c r="Q2501" s="65" t="e">
        <f t="shared" si="442"/>
        <v>#DIV/0!</v>
      </c>
      <c r="R2501" s="83">
        <f t="shared" si="443"/>
        <v>4.1666666666666664E-2</v>
      </c>
      <c r="S2501" s="64">
        <f t="shared" si="444"/>
        <v>1</v>
      </c>
      <c r="T2501" s="64">
        <f t="shared" si="445"/>
        <v>1</v>
      </c>
      <c r="U2501" s="149"/>
      <c r="Y2501" s="121" t="e">
        <f t="shared" si="446"/>
        <v>#DIV/0!</v>
      </c>
      <c r="Z2501" s="121" t="e">
        <f t="shared" si="447"/>
        <v>#DIV/0!</v>
      </c>
    </row>
    <row r="2502" spans="14:26" x14ac:dyDescent="0.25">
      <c r="N2502" s="64">
        <f t="shared" si="440"/>
        <v>0</v>
      </c>
      <c r="O2502" s="64">
        <f>+J2502/R2502/3600*Lister!$A$3</f>
        <v>0</v>
      </c>
      <c r="P2502" s="65">
        <f t="shared" si="441"/>
        <v>0</v>
      </c>
      <c r="Q2502" s="65" t="e">
        <f t="shared" si="442"/>
        <v>#DIV/0!</v>
      </c>
      <c r="R2502" s="83">
        <f t="shared" si="443"/>
        <v>4.1666666666666664E-2</v>
      </c>
      <c r="S2502" s="64">
        <f t="shared" si="444"/>
        <v>1</v>
      </c>
      <c r="T2502" s="64">
        <f t="shared" si="445"/>
        <v>1</v>
      </c>
      <c r="U2502" s="149"/>
      <c r="Y2502" s="121" t="e">
        <f t="shared" si="446"/>
        <v>#DIV/0!</v>
      </c>
      <c r="Z2502" s="121" t="e">
        <f t="shared" si="447"/>
        <v>#DIV/0!</v>
      </c>
    </row>
    <row r="2503" spans="14:26" x14ac:dyDescent="0.25">
      <c r="N2503" s="64">
        <f t="shared" ref="N2503:N2566" si="448">J2503*K2503/1000</f>
        <v>0</v>
      </c>
      <c r="O2503" s="64">
        <f>+J2503/R2503/3600*Lister!$A$3</f>
        <v>0</v>
      </c>
      <c r="P2503" s="65">
        <f t="shared" ref="P2503:P2566" si="449">K2503*O2503/1000</f>
        <v>0</v>
      </c>
      <c r="Q2503" s="65" t="e">
        <f t="shared" ref="Q2503:Q2566" si="450">+M2503/O2503</f>
        <v>#DIV/0!</v>
      </c>
      <c r="R2503" s="83">
        <f t="shared" ref="R2503:R2566" si="451">+(H2503-G2503+1)/24</f>
        <v>4.1666666666666664E-2</v>
      </c>
      <c r="S2503" s="64">
        <f t="shared" ref="S2503:S2566" si="452">+(I2503-G2503+1)</f>
        <v>1</v>
      </c>
      <c r="T2503" s="64">
        <f t="shared" ref="T2503:T2566" si="453">+(I2503-G2503+1)/(H2503-G2503+1)</f>
        <v>1</v>
      </c>
      <c r="U2503" s="149"/>
      <c r="Y2503" s="121" t="e">
        <f t="shared" si="446"/>
        <v>#DIV/0!</v>
      </c>
      <c r="Z2503" s="121" t="e">
        <f t="shared" si="447"/>
        <v>#DIV/0!</v>
      </c>
    </row>
    <row r="2504" spans="14:26" x14ac:dyDescent="0.25">
      <c r="N2504" s="64">
        <f t="shared" si="448"/>
        <v>0</v>
      </c>
      <c r="O2504" s="64">
        <f>+J2504/R2504/3600*Lister!$A$3</f>
        <v>0</v>
      </c>
      <c r="P2504" s="65">
        <f t="shared" si="449"/>
        <v>0</v>
      </c>
      <c r="Q2504" s="65" t="e">
        <f t="shared" si="450"/>
        <v>#DIV/0!</v>
      </c>
      <c r="R2504" s="83">
        <f t="shared" si="451"/>
        <v>4.1666666666666664E-2</v>
      </c>
      <c r="S2504" s="64">
        <f t="shared" si="452"/>
        <v>1</v>
      </c>
      <c r="T2504" s="64">
        <f t="shared" si="453"/>
        <v>1</v>
      </c>
      <c r="U2504" s="149"/>
      <c r="Y2504" s="121" t="e">
        <f t="shared" si="446"/>
        <v>#DIV/0!</v>
      </c>
      <c r="Z2504" s="121" t="e">
        <f t="shared" si="447"/>
        <v>#DIV/0!</v>
      </c>
    </row>
    <row r="2505" spans="14:26" x14ac:dyDescent="0.25">
      <c r="N2505" s="64">
        <f t="shared" si="448"/>
        <v>0</v>
      </c>
      <c r="O2505" s="64">
        <f>+J2505/R2505/3600*Lister!$A$3</f>
        <v>0</v>
      </c>
      <c r="P2505" s="65">
        <f t="shared" si="449"/>
        <v>0</v>
      </c>
      <c r="Q2505" s="65" t="e">
        <f t="shared" si="450"/>
        <v>#DIV/0!</v>
      </c>
      <c r="R2505" s="83">
        <f t="shared" si="451"/>
        <v>4.1666666666666664E-2</v>
      </c>
      <c r="S2505" s="64">
        <f t="shared" si="452"/>
        <v>1</v>
      </c>
      <c r="T2505" s="64">
        <f t="shared" si="453"/>
        <v>1</v>
      </c>
      <c r="U2505" s="149"/>
      <c r="Y2505" s="121" t="e">
        <f t="shared" si="446"/>
        <v>#DIV/0!</v>
      </c>
      <c r="Z2505" s="121" t="e">
        <f t="shared" si="447"/>
        <v>#DIV/0!</v>
      </c>
    </row>
    <row r="2506" spans="14:26" x14ac:dyDescent="0.25">
      <c r="N2506" s="64">
        <f t="shared" si="448"/>
        <v>0</v>
      </c>
      <c r="O2506" s="64">
        <f>+J2506/R2506/3600*Lister!$A$3</f>
        <v>0</v>
      </c>
      <c r="P2506" s="65">
        <f t="shared" si="449"/>
        <v>0</v>
      </c>
      <c r="Q2506" s="65" t="e">
        <f t="shared" si="450"/>
        <v>#DIV/0!</v>
      </c>
      <c r="R2506" s="83">
        <f t="shared" si="451"/>
        <v>4.1666666666666664E-2</v>
      </c>
      <c r="S2506" s="64">
        <f t="shared" si="452"/>
        <v>1</v>
      </c>
      <c r="T2506" s="64">
        <f t="shared" si="453"/>
        <v>1</v>
      </c>
      <c r="U2506" s="149"/>
      <c r="Y2506" s="121" t="e">
        <f t="shared" si="446"/>
        <v>#DIV/0!</v>
      </c>
      <c r="Z2506" s="121" t="e">
        <f t="shared" si="447"/>
        <v>#DIV/0!</v>
      </c>
    </row>
    <row r="2507" spans="14:26" x14ac:dyDescent="0.25">
      <c r="N2507" s="64">
        <f t="shared" si="448"/>
        <v>0</v>
      </c>
      <c r="O2507" s="64">
        <f>+J2507/R2507/3600*Lister!$A$3</f>
        <v>0</v>
      </c>
      <c r="P2507" s="65">
        <f t="shared" si="449"/>
        <v>0</v>
      </c>
      <c r="Q2507" s="65" t="e">
        <f t="shared" si="450"/>
        <v>#DIV/0!</v>
      </c>
      <c r="R2507" s="83">
        <f t="shared" si="451"/>
        <v>4.1666666666666664E-2</v>
      </c>
      <c r="S2507" s="64">
        <f t="shared" si="452"/>
        <v>1</v>
      </c>
      <c r="T2507" s="64">
        <f t="shared" si="453"/>
        <v>1</v>
      </c>
      <c r="U2507" s="149"/>
      <c r="Y2507" s="121" t="e">
        <f t="shared" si="446"/>
        <v>#DIV/0!</v>
      </c>
      <c r="Z2507" s="121" t="e">
        <f t="shared" si="447"/>
        <v>#DIV/0!</v>
      </c>
    </row>
    <row r="2508" spans="14:26" x14ac:dyDescent="0.25">
      <c r="N2508" s="64">
        <f t="shared" si="448"/>
        <v>0</v>
      </c>
      <c r="O2508" s="64">
        <f>+J2508/R2508/3600*Lister!$A$3</f>
        <v>0</v>
      </c>
      <c r="P2508" s="65">
        <f t="shared" si="449"/>
        <v>0</v>
      </c>
      <c r="Q2508" s="65" t="e">
        <f t="shared" si="450"/>
        <v>#DIV/0!</v>
      </c>
      <c r="R2508" s="83">
        <f t="shared" si="451"/>
        <v>4.1666666666666664E-2</v>
      </c>
      <c r="S2508" s="64">
        <f t="shared" si="452"/>
        <v>1</v>
      </c>
      <c r="T2508" s="64">
        <f t="shared" si="453"/>
        <v>1</v>
      </c>
      <c r="U2508" s="149"/>
      <c r="Y2508" s="121" t="e">
        <f t="shared" si="446"/>
        <v>#DIV/0!</v>
      </c>
      <c r="Z2508" s="121" t="e">
        <f t="shared" si="447"/>
        <v>#DIV/0!</v>
      </c>
    </row>
    <row r="2509" spans="14:26" x14ac:dyDescent="0.25">
      <c r="N2509" s="64">
        <f t="shared" si="448"/>
        <v>0</v>
      </c>
      <c r="O2509" s="64">
        <f>+J2509/R2509/3600*Lister!$A$3</f>
        <v>0</v>
      </c>
      <c r="P2509" s="65">
        <f t="shared" si="449"/>
        <v>0</v>
      </c>
      <c r="Q2509" s="65" t="e">
        <f t="shared" si="450"/>
        <v>#DIV/0!</v>
      </c>
      <c r="R2509" s="83">
        <f t="shared" si="451"/>
        <v>4.1666666666666664E-2</v>
      </c>
      <c r="S2509" s="64">
        <f t="shared" si="452"/>
        <v>1</v>
      </c>
      <c r="T2509" s="64">
        <f t="shared" si="453"/>
        <v>1</v>
      </c>
      <c r="U2509" s="149"/>
      <c r="Y2509" s="121" t="e">
        <f t="shared" si="446"/>
        <v>#DIV/0!</v>
      </c>
      <c r="Z2509" s="121" t="e">
        <f t="shared" si="447"/>
        <v>#DIV/0!</v>
      </c>
    </row>
    <row r="2510" spans="14:26" x14ac:dyDescent="0.25">
      <c r="N2510" s="64">
        <f t="shared" si="448"/>
        <v>0</v>
      </c>
      <c r="O2510" s="64">
        <f>+J2510/R2510/3600*Lister!$A$3</f>
        <v>0</v>
      </c>
      <c r="P2510" s="65">
        <f t="shared" si="449"/>
        <v>0</v>
      </c>
      <c r="Q2510" s="65" t="e">
        <f t="shared" si="450"/>
        <v>#DIV/0!</v>
      </c>
      <c r="R2510" s="83">
        <f t="shared" si="451"/>
        <v>4.1666666666666664E-2</v>
      </c>
      <c r="S2510" s="64">
        <f t="shared" si="452"/>
        <v>1</v>
      </c>
      <c r="T2510" s="64">
        <f t="shared" si="453"/>
        <v>1</v>
      </c>
      <c r="U2510" s="149"/>
      <c r="Y2510" s="121" t="e">
        <f t="shared" si="446"/>
        <v>#DIV/0!</v>
      </c>
      <c r="Z2510" s="121" t="e">
        <f t="shared" si="447"/>
        <v>#DIV/0!</v>
      </c>
    </row>
    <row r="2511" spans="14:26" x14ac:dyDescent="0.25">
      <c r="N2511" s="64">
        <f t="shared" si="448"/>
        <v>0</v>
      </c>
      <c r="O2511" s="64">
        <f>+J2511/R2511/3600*Lister!$A$3</f>
        <v>0</v>
      </c>
      <c r="P2511" s="65">
        <f t="shared" si="449"/>
        <v>0</v>
      </c>
      <c r="Q2511" s="65" t="e">
        <f t="shared" si="450"/>
        <v>#DIV/0!</v>
      </c>
      <c r="R2511" s="83">
        <f t="shared" si="451"/>
        <v>4.1666666666666664E-2</v>
      </c>
      <c r="S2511" s="64">
        <f t="shared" si="452"/>
        <v>1</v>
      </c>
      <c r="T2511" s="64">
        <f t="shared" si="453"/>
        <v>1</v>
      </c>
      <c r="U2511" s="149"/>
      <c r="Y2511" s="121" t="e">
        <f t="shared" si="446"/>
        <v>#DIV/0!</v>
      </c>
      <c r="Z2511" s="121" t="e">
        <f t="shared" si="447"/>
        <v>#DIV/0!</v>
      </c>
    </row>
    <row r="2512" spans="14:26" x14ac:dyDescent="0.25">
      <c r="N2512" s="64">
        <f t="shared" si="448"/>
        <v>0</v>
      </c>
      <c r="O2512" s="64">
        <f>+J2512/R2512/3600*Lister!$A$3</f>
        <v>0</v>
      </c>
      <c r="P2512" s="65">
        <f t="shared" si="449"/>
        <v>0</v>
      </c>
      <c r="Q2512" s="65" t="e">
        <f t="shared" si="450"/>
        <v>#DIV/0!</v>
      </c>
      <c r="R2512" s="83">
        <f t="shared" si="451"/>
        <v>4.1666666666666664E-2</v>
      </c>
      <c r="S2512" s="64">
        <f t="shared" si="452"/>
        <v>1</v>
      </c>
      <c r="T2512" s="64">
        <f t="shared" si="453"/>
        <v>1</v>
      </c>
      <c r="U2512" s="149"/>
      <c r="Y2512" s="121" t="e">
        <f t="shared" si="446"/>
        <v>#DIV/0!</v>
      </c>
      <c r="Z2512" s="121" t="e">
        <f t="shared" si="447"/>
        <v>#DIV/0!</v>
      </c>
    </row>
    <row r="2513" spans="14:26" x14ac:dyDescent="0.25">
      <c r="N2513" s="64">
        <f t="shared" si="448"/>
        <v>0</v>
      </c>
      <c r="O2513" s="64">
        <f>+J2513/R2513/3600*Lister!$A$3</f>
        <v>0</v>
      </c>
      <c r="P2513" s="65">
        <f t="shared" si="449"/>
        <v>0</v>
      </c>
      <c r="Q2513" s="65" t="e">
        <f t="shared" si="450"/>
        <v>#DIV/0!</v>
      </c>
      <c r="R2513" s="83">
        <f t="shared" si="451"/>
        <v>4.1666666666666664E-2</v>
      </c>
      <c r="S2513" s="64">
        <f t="shared" si="452"/>
        <v>1</v>
      </c>
      <c r="T2513" s="64">
        <f t="shared" si="453"/>
        <v>1</v>
      </c>
      <c r="U2513" s="149"/>
      <c r="Y2513" s="121" t="e">
        <f t="shared" si="446"/>
        <v>#DIV/0!</v>
      </c>
      <c r="Z2513" s="121" t="e">
        <f t="shared" si="447"/>
        <v>#DIV/0!</v>
      </c>
    </row>
    <row r="2514" spans="14:26" x14ac:dyDescent="0.25">
      <c r="N2514" s="64">
        <f t="shared" si="448"/>
        <v>0</v>
      </c>
      <c r="O2514" s="64">
        <f>+J2514/R2514/3600*Lister!$A$3</f>
        <v>0</v>
      </c>
      <c r="P2514" s="65">
        <f t="shared" si="449"/>
        <v>0</v>
      </c>
      <c r="Q2514" s="65" t="e">
        <f t="shared" si="450"/>
        <v>#DIV/0!</v>
      </c>
      <c r="R2514" s="83">
        <f t="shared" si="451"/>
        <v>4.1666666666666664E-2</v>
      </c>
      <c r="S2514" s="64">
        <f t="shared" si="452"/>
        <v>1</v>
      </c>
      <c r="T2514" s="64">
        <f t="shared" si="453"/>
        <v>1</v>
      </c>
      <c r="U2514" s="149"/>
      <c r="Y2514" s="121" t="e">
        <f t="shared" si="446"/>
        <v>#DIV/0!</v>
      </c>
      <c r="Z2514" s="121" t="e">
        <f t="shared" si="447"/>
        <v>#DIV/0!</v>
      </c>
    </row>
    <row r="2515" spans="14:26" x14ac:dyDescent="0.25">
      <c r="N2515" s="64">
        <f t="shared" si="448"/>
        <v>0</v>
      </c>
      <c r="O2515" s="64">
        <f>+J2515/R2515/3600*Lister!$A$3</f>
        <v>0</v>
      </c>
      <c r="P2515" s="65">
        <f t="shared" si="449"/>
        <v>0</v>
      </c>
      <c r="Q2515" s="65" t="e">
        <f t="shared" si="450"/>
        <v>#DIV/0!</v>
      </c>
      <c r="R2515" s="83">
        <f t="shared" si="451"/>
        <v>4.1666666666666664E-2</v>
      </c>
      <c r="S2515" s="64">
        <f t="shared" si="452"/>
        <v>1</v>
      </c>
      <c r="T2515" s="64">
        <f t="shared" si="453"/>
        <v>1</v>
      </c>
      <c r="U2515" s="149"/>
      <c r="Y2515" s="121" t="e">
        <f t="shared" si="446"/>
        <v>#DIV/0!</v>
      </c>
      <c r="Z2515" s="121" t="e">
        <f t="shared" si="447"/>
        <v>#DIV/0!</v>
      </c>
    </row>
    <row r="2516" spans="14:26" x14ac:dyDescent="0.25">
      <c r="N2516" s="64">
        <f t="shared" si="448"/>
        <v>0</v>
      </c>
      <c r="O2516" s="64">
        <f>+J2516/R2516/3600*Lister!$A$3</f>
        <v>0</v>
      </c>
      <c r="P2516" s="65">
        <f t="shared" si="449"/>
        <v>0</v>
      </c>
      <c r="Q2516" s="65" t="e">
        <f t="shared" si="450"/>
        <v>#DIV/0!</v>
      </c>
      <c r="R2516" s="83">
        <f t="shared" si="451"/>
        <v>4.1666666666666664E-2</v>
      </c>
      <c r="S2516" s="64">
        <f t="shared" si="452"/>
        <v>1</v>
      </c>
      <c r="T2516" s="64">
        <f t="shared" si="453"/>
        <v>1</v>
      </c>
      <c r="U2516" s="149"/>
      <c r="Y2516" s="121" t="e">
        <f t="shared" si="446"/>
        <v>#DIV/0!</v>
      </c>
      <c r="Z2516" s="121" t="e">
        <f t="shared" si="447"/>
        <v>#DIV/0!</v>
      </c>
    </row>
    <row r="2517" spans="14:26" x14ac:dyDescent="0.25">
      <c r="N2517" s="64">
        <f t="shared" si="448"/>
        <v>0</v>
      </c>
      <c r="O2517" s="64">
        <f>+J2517/R2517/3600*Lister!$A$3</f>
        <v>0</v>
      </c>
      <c r="P2517" s="65">
        <f t="shared" si="449"/>
        <v>0</v>
      </c>
      <c r="Q2517" s="65" t="e">
        <f t="shared" si="450"/>
        <v>#DIV/0!</v>
      </c>
      <c r="R2517" s="83">
        <f t="shared" si="451"/>
        <v>4.1666666666666664E-2</v>
      </c>
      <c r="S2517" s="64">
        <f t="shared" si="452"/>
        <v>1</v>
      </c>
      <c r="T2517" s="64">
        <f t="shared" si="453"/>
        <v>1</v>
      </c>
      <c r="U2517" s="149"/>
      <c r="Y2517" s="121" t="e">
        <f t="shared" si="446"/>
        <v>#DIV/0!</v>
      </c>
      <c r="Z2517" s="121" t="e">
        <f t="shared" si="447"/>
        <v>#DIV/0!</v>
      </c>
    </row>
    <row r="2518" spans="14:26" x14ac:dyDescent="0.25">
      <c r="N2518" s="64">
        <f t="shared" si="448"/>
        <v>0</v>
      </c>
      <c r="O2518" s="64">
        <f>+J2518/R2518/3600*Lister!$A$3</f>
        <v>0</v>
      </c>
      <c r="P2518" s="65">
        <f t="shared" si="449"/>
        <v>0</v>
      </c>
      <c r="Q2518" s="65" t="e">
        <f t="shared" si="450"/>
        <v>#DIV/0!</v>
      </c>
      <c r="R2518" s="83">
        <f t="shared" si="451"/>
        <v>4.1666666666666664E-2</v>
      </c>
      <c r="S2518" s="64">
        <f t="shared" si="452"/>
        <v>1</v>
      </c>
      <c r="T2518" s="64">
        <f t="shared" si="453"/>
        <v>1</v>
      </c>
      <c r="U2518" s="149"/>
      <c r="Y2518" s="121" t="e">
        <f t="shared" si="446"/>
        <v>#DIV/0!</v>
      </c>
      <c r="Z2518" s="121" t="e">
        <f t="shared" si="447"/>
        <v>#DIV/0!</v>
      </c>
    </row>
    <row r="2519" spans="14:26" x14ac:dyDescent="0.25">
      <c r="N2519" s="64">
        <f t="shared" si="448"/>
        <v>0</v>
      </c>
      <c r="O2519" s="64">
        <f>+J2519/R2519/3600*Lister!$A$3</f>
        <v>0</v>
      </c>
      <c r="P2519" s="65">
        <f t="shared" si="449"/>
        <v>0</v>
      </c>
      <c r="Q2519" s="65" t="e">
        <f t="shared" si="450"/>
        <v>#DIV/0!</v>
      </c>
      <c r="R2519" s="83">
        <f t="shared" si="451"/>
        <v>4.1666666666666664E-2</v>
      </c>
      <c r="S2519" s="64">
        <f t="shared" si="452"/>
        <v>1</v>
      </c>
      <c r="T2519" s="64">
        <f t="shared" si="453"/>
        <v>1</v>
      </c>
      <c r="U2519" s="149"/>
      <c r="Y2519" s="121" t="e">
        <f t="shared" si="446"/>
        <v>#DIV/0!</v>
      </c>
      <c r="Z2519" s="121" t="e">
        <f t="shared" si="447"/>
        <v>#DIV/0!</v>
      </c>
    </row>
    <row r="2520" spans="14:26" x14ac:dyDescent="0.25">
      <c r="N2520" s="64">
        <f t="shared" si="448"/>
        <v>0</v>
      </c>
      <c r="O2520" s="64">
        <f>+J2520/R2520/3600*Lister!$A$3</f>
        <v>0</v>
      </c>
      <c r="P2520" s="65">
        <f t="shared" si="449"/>
        <v>0</v>
      </c>
      <c r="Q2520" s="65" t="e">
        <f t="shared" si="450"/>
        <v>#DIV/0!</v>
      </c>
      <c r="R2520" s="83">
        <f t="shared" si="451"/>
        <v>4.1666666666666664E-2</v>
      </c>
      <c r="S2520" s="64">
        <f t="shared" si="452"/>
        <v>1</v>
      </c>
      <c r="T2520" s="64">
        <f t="shared" si="453"/>
        <v>1</v>
      </c>
      <c r="U2520" s="149"/>
      <c r="Y2520" s="121" t="e">
        <f t="shared" si="446"/>
        <v>#DIV/0!</v>
      </c>
      <c r="Z2520" s="121" t="e">
        <f t="shared" si="447"/>
        <v>#DIV/0!</v>
      </c>
    </row>
    <row r="2521" spans="14:26" x14ac:dyDescent="0.25">
      <c r="N2521" s="64">
        <f t="shared" si="448"/>
        <v>0</v>
      </c>
      <c r="O2521" s="64">
        <f>+J2521/R2521/3600*Lister!$A$3</f>
        <v>0</v>
      </c>
      <c r="P2521" s="65">
        <f t="shared" si="449"/>
        <v>0</v>
      </c>
      <c r="Q2521" s="65" t="e">
        <f t="shared" si="450"/>
        <v>#DIV/0!</v>
      </c>
      <c r="R2521" s="83">
        <f t="shared" si="451"/>
        <v>4.1666666666666664E-2</v>
      </c>
      <c r="S2521" s="64">
        <f t="shared" si="452"/>
        <v>1</v>
      </c>
      <c r="T2521" s="64">
        <f t="shared" si="453"/>
        <v>1</v>
      </c>
      <c r="U2521" s="149"/>
      <c r="Y2521" s="121" t="e">
        <f t="shared" si="446"/>
        <v>#DIV/0!</v>
      </c>
      <c r="Z2521" s="121" t="e">
        <f t="shared" si="447"/>
        <v>#DIV/0!</v>
      </c>
    </row>
    <row r="2522" spans="14:26" x14ac:dyDescent="0.25">
      <c r="N2522" s="64">
        <f t="shared" si="448"/>
        <v>0</v>
      </c>
      <c r="O2522" s="64">
        <f>+J2522/R2522/3600*Lister!$A$3</f>
        <v>0</v>
      </c>
      <c r="P2522" s="65">
        <f t="shared" si="449"/>
        <v>0</v>
      </c>
      <c r="Q2522" s="65" t="e">
        <f t="shared" si="450"/>
        <v>#DIV/0!</v>
      </c>
      <c r="R2522" s="83">
        <f t="shared" si="451"/>
        <v>4.1666666666666664E-2</v>
      </c>
      <c r="S2522" s="64">
        <f t="shared" si="452"/>
        <v>1</v>
      </c>
      <c r="T2522" s="64">
        <f t="shared" si="453"/>
        <v>1</v>
      </c>
      <c r="U2522" s="149"/>
      <c r="Y2522" s="121" t="e">
        <f t="shared" si="446"/>
        <v>#DIV/0!</v>
      </c>
      <c r="Z2522" s="121" t="e">
        <f t="shared" si="447"/>
        <v>#DIV/0!</v>
      </c>
    </row>
    <row r="2523" spans="14:26" x14ac:dyDescent="0.25">
      <c r="N2523" s="64">
        <f t="shared" si="448"/>
        <v>0</v>
      </c>
      <c r="O2523" s="64">
        <f>+J2523/R2523/3600*Lister!$A$3</f>
        <v>0</v>
      </c>
      <c r="P2523" s="65">
        <f t="shared" si="449"/>
        <v>0</v>
      </c>
      <c r="Q2523" s="65" t="e">
        <f t="shared" si="450"/>
        <v>#DIV/0!</v>
      </c>
      <c r="R2523" s="83">
        <f t="shared" si="451"/>
        <v>4.1666666666666664E-2</v>
      </c>
      <c r="S2523" s="64">
        <f t="shared" si="452"/>
        <v>1</v>
      </c>
      <c r="T2523" s="64">
        <f t="shared" si="453"/>
        <v>1</v>
      </c>
      <c r="U2523" s="149"/>
      <c r="Y2523" s="121" t="e">
        <f t="shared" si="446"/>
        <v>#DIV/0!</v>
      </c>
      <c r="Z2523" s="121" t="e">
        <f t="shared" si="447"/>
        <v>#DIV/0!</v>
      </c>
    </row>
    <row r="2524" spans="14:26" x14ac:dyDescent="0.25">
      <c r="N2524" s="64">
        <f t="shared" si="448"/>
        <v>0</v>
      </c>
      <c r="O2524" s="64">
        <f>+J2524/R2524/3600*Lister!$A$3</f>
        <v>0</v>
      </c>
      <c r="P2524" s="65">
        <f t="shared" si="449"/>
        <v>0</v>
      </c>
      <c r="Q2524" s="65" t="e">
        <f t="shared" si="450"/>
        <v>#DIV/0!</v>
      </c>
      <c r="R2524" s="83">
        <f t="shared" si="451"/>
        <v>4.1666666666666664E-2</v>
      </c>
      <c r="S2524" s="64">
        <f t="shared" si="452"/>
        <v>1</v>
      </c>
      <c r="T2524" s="64">
        <f t="shared" si="453"/>
        <v>1</v>
      </c>
      <c r="U2524" s="149"/>
      <c r="Y2524" s="121" t="e">
        <f t="shared" si="446"/>
        <v>#DIV/0!</v>
      </c>
      <c r="Z2524" s="121" t="e">
        <f t="shared" si="447"/>
        <v>#DIV/0!</v>
      </c>
    </row>
    <row r="2525" spans="14:26" x14ac:dyDescent="0.25">
      <c r="N2525" s="64">
        <f t="shared" si="448"/>
        <v>0</v>
      </c>
      <c r="O2525" s="64">
        <f>+J2525/R2525/3600*Lister!$A$3</f>
        <v>0</v>
      </c>
      <c r="P2525" s="65">
        <f t="shared" si="449"/>
        <v>0</v>
      </c>
      <c r="Q2525" s="65" t="e">
        <f t="shared" si="450"/>
        <v>#DIV/0!</v>
      </c>
      <c r="R2525" s="83">
        <f t="shared" si="451"/>
        <v>4.1666666666666664E-2</v>
      </c>
      <c r="S2525" s="64">
        <f t="shared" si="452"/>
        <v>1</v>
      </c>
      <c r="T2525" s="64">
        <f t="shared" si="453"/>
        <v>1</v>
      </c>
      <c r="U2525" s="149"/>
      <c r="Y2525" s="121" t="e">
        <f t="shared" si="446"/>
        <v>#DIV/0!</v>
      </c>
      <c r="Z2525" s="121" t="e">
        <f t="shared" si="447"/>
        <v>#DIV/0!</v>
      </c>
    </row>
    <row r="2526" spans="14:26" x14ac:dyDescent="0.25">
      <c r="N2526" s="64">
        <f t="shared" si="448"/>
        <v>0</v>
      </c>
      <c r="O2526" s="64">
        <f>+J2526/R2526/3600*Lister!$A$3</f>
        <v>0</v>
      </c>
      <c r="P2526" s="65">
        <f t="shared" si="449"/>
        <v>0</v>
      </c>
      <c r="Q2526" s="65" t="e">
        <f t="shared" si="450"/>
        <v>#DIV/0!</v>
      </c>
      <c r="R2526" s="83">
        <f t="shared" si="451"/>
        <v>4.1666666666666664E-2</v>
      </c>
      <c r="S2526" s="64">
        <f t="shared" si="452"/>
        <v>1</v>
      </c>
      <c r="T2526" s="64">
        <f t="shared" si="453"/>
        <v>1</v>
      </c>
      <c r="U2526" s="149"/>
      <c r="Y2526" s="121" t="e">
        <f t="shared" si="446"/>
        <v>#DIV/0!</v>
      </c>
      <c r="Z2526" s="121" t="e">
        <f t="shared" si="447"/>
        <v>#DIV/0!</v>
      </c>
    </row>
    <row r="2527" spans="14:26" x14ac:dyDescent="0.25">
      <c r="N2527" s="64">
        <f t="shared" si="448"/>
        <v>0</v>
      </c>
      <c r="O2527" s="64">
        <f>+J2527/R2527/3600*Lister!$A$3</f>
        <v>0</v>
      </c>
      <c r="P2527" s="65">
        <f t="shared" si="449"/>
        <v>0</v>
      </c>
      <c r="Q2527" s="65" t="e">
        <f t="shared" si="450"/>
        <v>#DIV/0!</v>
      </c>
      <c r="R2527" s="83">
        <f t="shared" si="451"/>
        <v>4.1666666666666664E-2</v>
      </c>
      <c r="S2527" s="64">
        <f t="shared" si="452"/>
        <v>1</v>
      </c>
      <c r="T2527" s="64">
        <f t="shared" si="453"/>
        <v>1</v>
      </c>
      <c r="U2527" s="149"/>
      <c r="Y2527" s="121" t="e">
        <f t="shared" si="446"/>
        <v>#DIV/0!</v>
      </c>
      <c r="Z2527" s="121" t="e">
        <f t="shared" si="447"/>
        <v>#DIV/0!</v>
      </c>
    </row>
    <row r="2528" spans="14:26" x14ac:dyDescent="0.25">
      <c r="N2528" s="64">
        <f t="shared" si="448"/>
        <v>0</v>
      </c>
      <c r="O2528" s="64">
        <f>+J2528/R2528/3600*Lister!$A$3</f>
        <v>0</v>
      </c>
      <c r="P2528" s="65">
        <f t="shared" si="449"/>
        <v>0</v>
      </c>
      <c r="Q2528" s="65" t="e">
        <f t="shared" si="450"/>
        <v>#DIV/0!</v>
      </c>
      <c r="R2528" s="83">
        <f t="shared" si="451"/>
        <v>4.1666666666666664E-2</v>
      </c>
      <c r="S2528" s="64">
        <f t="shared" si="452"/>
        <v>1</v>
      </c>
      <c r="T2528" s="64">
        <f t="shared" si="453"/>
        <v>1</v>
      </c>
      <c r="U2528" s="149"/>
      <c r="Y2528" s="121" t="e">
        <f t="shared" si="446"/>
        <v>#DIV/0!</v>
      </c>
      <c r="Z2528" s="121" t="e">
        <f t="shared" si="447"/>
        <v>#DIV/0!</v>
      </c>
    </row>
    <row r="2529" spans="14:26" x14ac:dyDescent="0.25">
      <c r="N2529" s="64">
        <f t="shared" si="448"/>
        <v>0</v>
      </c>
      <c r="O2529" s="64">
        <f>+J2529/R2529/3600*Lister!$A$3</f>
        <v>0</v>
      </c>
      <c r="P2529" s="65">
        <f t="shared" si="449"/>
        <v>0</v>
      </c>
      <c r="Q2529" s="65" t="e">
        <f t="shared" si="450"/>
        <v>#DIV/0!</v>
      </c>
      <c r="R2529" s="83">
        <f t="shared" si="451"/>
        <v>4.1666666666666664E-2</v>
      </c>
      <c r="S2529" s="64">
        <f t="shared" si="452"/>
        <v>1</v>
      </c>
      <c r="T2529" s="64">
        <f t="shared" si="453"/>
        <v>1</v>
      </c>
      <c r="U2529" s="149"/>
      <c r="Y2529" s="121" t="e">
        <f t="shared" si="446"/>
        <v>#DIV/0!</v>
      </c>
      <c r="Z2529" s="121" t="e">
        <f t="shared" si="447"/>
        <v>#DIV/0!</v>
      </c>
    </row>
    <row r="2530" spans="14:26" x14ac:dyDescent="0.25">
      <c r="N2530" s="64">
        <f t="shared" si="448"/>
        <v>0</v>
      </c>
      <c r="O2530" s="64">
        <f>+J2530/R2530/3600*Lister!$A$3</f>
        <v>0</v>
      </c>
      <c r="P2530" s="65">
        <f t="shared" si="449"/>
        <v>0</v>
      </c>
      <c r="Q2530" s="65" t="e">
        <f t="shared" si="450"/>
        <v>#DIV/0!</v>
      </c>
      <c r="R2530" s="83">
        <f t="shared" si="451"/>
        <v>4.1666666666666664E-2</v>
      </c>
      <c r="S2530" s="64">
        <f t="shared" si="452"/>
        <v>1</v>
      </c>
      <c r="T2530" s="64">
        <f t="shared" si="453"/>
        <v>1</v>
      </c>
      <c r="U2530" s="149"/>
      <c r="Y2530" s="121" t="e">
        <f t="shared" si="446"/>
        <v>#DIV/0!</v>
      </c>
      <c r="Z2530" s="121" t="e">
        <f t="shared" si="447"/>
        <v>#DIV/0!</v>
      </c>
    </row>
    <row r="2531" spans="14:26" x14ac:dyDescent="0.25">
      <c r="N2531" s="64">
        <f t="shared" si="448"/>
        <v>0</v>
      </c>
      <c r="O2531" s="64">
        <f>+J2531/R2531/3600*Lister!$A$3</f>
        <v>0</v>
      </c>
      <c r="P2531" s="65">
        <f t="shared" si="449"/>
        <v>0</v>
      </c>
      <c r="Q2531" s="65" t="e">
        <f t="shared" si="450"/>
        <v>#DIV/0!</v>
      </c>
      <c r="R2531" s="83">
        <f t="shared" si="451"/>
        <v>4.1666666666666664E-2</v>
      </c>
      <c r="S2531" s="64">
        <f t="shared" si="452"/>
        <v>1</v>
      </c>
      <c r="T2531" s="64">
        <f t="shared" si="453"/>
        <v>1</v>
      </c>
      <c r="U2531" s="149"/>
      <c r="Y2531" s="121" t="e">
        <f t="shared" si="446"/>
        <v>#DIV/0!</v>
      </c>
      <c r="Z2531" s="121" t="e">
        <f t="shared" si="447"/>
        <v>#DIV/0!</v>
      </c>
    </row>
    <row r="2532" spans="14:26" x14ac:dyDescent="0.25">
      <c r="N2532" s="64">
        <f t="shared" si="448"/>
        <v>0</v>
      </c>
      <c r="O2532" s="64">
        <f>+J2532/R2532/3600*Lister!$A$3</f>
        <v>0</v>
      </c>
      <c r="P2532" s="65">
        <f t="shared" si="449"/>
        <v>0</v>
      </c>
      <c r="Q2532" s="65" t="e">
        <f t="shared" si="450"/>
        <v>#DIV/0!</v>
      </c>
      <c r="R2532" s="83">
        <f t="shared" si="451"/>
        <v>4.1666666666666664E-2</v>
      </c>
      <c r="S2532" s="64">
        <f t="shared" si="452"/>
        <v>1</v>
      </c>
      <c r="T2532" s="64">
        <f t="shared" si="453"/>
        <v>1</v>
      </c>
      <c r="U2532" s="149"/>
      <c r="Y2532" s="121" t="e">
        <f t="shared" si="446"/>
        <v>#DIV/0!</v>
      </c>
      <c r="Z2532" s="121" t="e">
        <f t="shared" si="447"/>
        <v>#DIV/0!</v>
      </c>
    </row>
    <row r="2533" spans="14:26" x14ac:dyDescent="0.25">
      <c r="N2533" s="64">
        <f t="shared" si="448"/>
        <v>0</v>
      </c>
      <c r="O2533" s="64">
        <f>+J2533/R2533/3600*Lister!$A$3</f>
        <v>0</v>
      </c>
      <c r="P2533" s="65">
        <f t="shared" si="449"/>
        <v>0</v>
      </c>
      <c r="Q2533" s="65" t="e">
        <f t="shared" si="450"/>
        <v>#DIV/0!</v>
      </c>
      <c r="R2533" s="83">
        <f t="shared" si="451"/>
        <v>4.1666666666666664E-2</v>
      </c>
      <c r="S2533" s="64">
        <f t="shared" si="452"/>
        <v>1</v>
      </c>
      <c r="T2533" s="64">
        <f t="shared" si="453"/>
        <v>1</v>
      </c>
      <c r="U2533" s="149"/>
      <c r="Y2533" s="121" t="e">
        <f t="shared" si="446"/>
        <v>#DIV/0!</v>
      </c>
      <c r="Z2533" s="121" t="e">
        <f t="shared" si="447"/>
        <v>#DIV/0!</v>
      </c>
    </row>
    <row r="2534" spans="14:26" x14ac:dyDescent="0.25">
      <c r="N2534" s="64">
        <f t="shared" si="448"/>
        <v>0</v>
      </c>
      <c r="O2534" s="64">
        <f>+J2534/R2534/3600*Lister!$A$3</f>
        <v>0</v>
      </c>
      <c r="P2534" s="65">
        <f t="shared" si="449"/>
        <v>0</v>
      </c>
      <c r="Q2534" s="65" t="e">
        <f t="shared" si="450"/>
        <v>#DIV/0!</v>
      </c>
      <c r="R2534" s="83">
        <f t="shared" si="451"/>
        <v>4.1666666666666664E-2</v>
      </c>
      <c r="S2534" s="64">
        <f t="shared" si="452"/>
        <v>1</v>
      </c>
      <c r="T2534" s="64">
        <f t="shared" si="453"/>
        <v>1</v>
      </c>
      <c r="U2534" s="149"/>
      <c r="Y2534" s="121" t="e">
        <f t="shared" si="446"/>
        <v>#DIV/0!</v>
      </c>
      <c r="Z2534" s="121" t="e">
        <f t="shared" si="447"/>
        <v>#DIV/0!</v>
      </c>
    </row>
    <row r="2535" spans="14:26" x14ac:dyDescent="0.25">
      <c r="N2535" s="64">
        <f t="shared" si="448"/>
        <v>0</v>
      </c>
      <c r="O2535" s="64">
        <f>+J2535/R2535/3600*Lister!$A$3</f>
        <v>0</v>
      </c>
      <c r="P2535" s="65">
        <f t="shared" si="449"/>
        <v>0</v>
      </c>
      <c r="Q2535" s="65" t="e">
        <f t="shared" si="450"/>
        <v>#DIV/0!</v>
      </c>
      <c r="R2535" s="83">
        <f t="shared" si="451"/>
        <v>4.1666666666666664E-2</v>
      </c>
      <c r="S2535" s="64">
        <f t="shared" si="452"/>
        <v>1</v>
      </c>
      <c r="T2535" s="64">
        <f t="shared" si="453"/>
        <v>1</v>
      </c>
      <c r="U2535" s="149"/>
      <c r="Y2535" s="121" t="e">
        <f t="shared" si="446"/>
        <v>#DIV/0!</v>
      </c>
      <c r="Z2535" s="121" t="e">
        <f t="shared" si="447"/>
        <v>#DIV/0!</v>
      </c>
    </row>
    <row r="2536" spans="14:26" x14ac:dyDescent="0.25">
      <c r="N2536" s="64">
        <f t="shared" si="448"/>
        <v>0</v>
      </c>
      <c r="O2536" s="64">
        <f>+J2536/R2536/3600*Lister!$A$3</f>
        <v>0</v>
      </c>
      <c r="P2536" s="65">
        <f t="shared" si="449"/>
        <v>0</v>
      </c>
      <c r="Q2536" s="65" t="e">
        <f t="shared" si="450"/>
        <v>#DIV/0!</v>
      </c>
      <c r="R2536" s="83">
        <f t="shared" si="451"/>
        <v>4.1666666666666664E-2</v>
      </c>
      <c r="S2536" s="64">
        <f t="shared" si="452"/>
        <v>1</v>
      </c>
      <c r="T2536" s="64">
        <f t="shared" si="453"/>
        <v>1</v>
      </c>
      <c r="U2536" s="149"/>
      <c r="Y2536" s="121" t="e">
        <f t="shared" si="446"/>
        <v>#DIV/0!</v>
      </c>
      <c r="Z2536" s="121" t="e">
        <f t="shared" si="447"/>
        <v>#DIV/0!</v>
      </c>
    </row>
    <row r="2537" spans="14:26" x14ac:dyDescent="0.25">
      <c r="N2537" s="64">
        <f t="shared" si="448"/>
        <v>0</v>
      </c>
      <c r="O2537" s="64">
        <f>+J2537/R2537/3600*Lister!$A$3</f>
        <v>0</v>
      </c>
      <c r="P2537" s="65">
        <f t="shared" si="449"/>
        <v>0</v>
      </c>
      <c r="Q2537" s="65" t="e">
        <f t="shared" si="450"/>
        <v>#DIV/0!</v>
      </c>
      <c r="R2537" s="83">
        <f t="shared" si="451"/>
        <v>4.1666666666666664E-2</v>
      </c>
      <c r="S2537" s="64">
        <f t="shared" si="452"/>
        <v>1</v>
      </c>
      <c r="T2537" s="64">
        <f t="shared" si="453"/>
        <v>1</v>
      </c>
      <c r="U2537" s="149"/>
      <c r="Y2537" s="121" t="e">
        <f t="shared" si="446"/>
        <v>#DIV/0!</v>
      </c>
      <c r="Z2537" s="121" t="e">
        <f t="shared" si="447"/>
        <v>#DIV/0!</v>
      </c>
    </row>
    <row r="2538" spans="14:26" x14ac:dyDescent="0.25">
      <c r="N2538" s="64">
        <f t="shared" si="448"/>
        <v>0</v>
      </c>
      <c r="O2538" s="64">
        <f>+J2538/R2538/3600*Lister!$A$3</f>
        <v>0</v>
      </c>
      <c r="P2538" s="65">
        <f t="shared" si="449"/>
        <v>0</v>
      </c>
      <c r="Q2538" s="65" t="e">
        <f t="shared" si="450"/>
        <v>#DIV/0!</v>
      </c>
      <c r="R2538" s="83">
        <f t="shared" si="451"/>
        <v>4.1666666666666664E-2</v>
      </c>
      <c r="S2538" s="64">
        <f t="shared" si="452"/>
        <v>1</v>
      </c>
      <c r="T2538" s="64">
        <f t="shared" si="453"/>
        <v>1</v>
      </c>
      <c r="U2538" s="149"/>
      <c r="Y2538" s="121" t="e">
        <f t="shared" si="446"/>
        <v>#DIV/0!</v>
      </c>
      <c r="Z2538" s="121" t="e">
        <f t="shared" si="447"/>
        <v>#DIV/0!</v>
      </c>
    </row>
    <row r="2539" spans="14:26" x14ac:dyDescent="0.25">
      <c r="N2539" s="64">
        <f t="shared" si="448"/>
        <v>0</v>
      </c>
      <c r="O2539" s="64">
        <f>+J2539/R2539/3600*Lister!$A$3</f>
        <v>0</v>
      </c>
      <c r="P2539" s="65">
        <f t="shared" si="449"/>
        <v>0</v>
      </c>
      <c r="Q2539" s="65" t="e">
        <f t="shared" si="450"/>
        <v>#DIV/0!</v>
      </c>
      <c r="R2539" s="83">
        <f t="shared" si="451"/>
        <v>4.1666666666666664E-2</v>
      </c>
      <c r="S2539" s="64">
        <f t="shared" si="452"/>
        <v>1</v>
      </c>
      <c r="T2539" s="64">
        <f t="shared" si="453"/>
        <v>1</v>
      </c>
      <c r="U2539" s="149"/>
      <c r="Y2539" s="121" t="e">
        <f t="shared" si="446"/>
        <v>#DIV/0!</v>
      </c>
      <c r="Z2539" s="121" t="e">
        <f t="shared" si="447"/>
        <v>#DIV/0!</v>
      </c>
    </row>
    <row r="2540" spans="14:26" x14ac:dyDescent="0.25">
      <c r="N2540" s="64">
        <f t="shared" si="448"/>
        <v>0</v>
      </c>
      <c r="O2540" s="64">
        <f>+J2540/R2540/3600*Lister!$A$3</f>
        <v>0</v>
      </c>
      <c r="P2540" s="65">
        <f t="shared" si="449"/>
        <v>0</v>
      </c>
      <c r="Q2540" s="65" t="e">
        <f t="shared" si="450"/>
        <v>#DIV/0!</v>
      </c>
      <c r="R2540" s="83">
        <f t="shared" si="451"/>
        <v>4.1666666666666664E-2</v>
      </c>
      <c r="S2540" s="64">
        <f t="shared" si="452"/>
        <v>1</v>
      </c>
      <c r="T2540" s="64">
        <f t="shared" si="453"/>
        <v>1</v>
      </c>
      <c r="U2540" s="149"/>
      <c r="Y2540" s="121" t="e">
        <f t="shared" si="446"/>
        <v>#DIV/0!</v>
      </c>
      <c r="Z2540" s="121" t="e">
        <f t="shared" si="447"/>
        <v>#DIV/0!</v>
      </c>
    </row>
    <row r="2541" spans="14:26" x14ac:dyDescent="0.25">
      <c r="N2541" s="64">
        <f t="shared" si="448"/>
        <v>0</v>
      </c>
      <c r="O2541" s="64">
        <f>+J2541/R2541/3600*Lister!$A$3</f>
        <v>0</v>
      </c>
      <c r="P2541" s="65">
        <f t="shared" si="449"/>
        <v>0</v>
      </c>
      <c r="Q2541" s="65" t="e">
        <f t="shared" si="450"/>
        <v>#DIV/0!</v>
      </c>
      <c r="R2541" s="83">
        <f t="shared" si="451"/>
        <v>4.1666666666666664E-2</v>
      </c>
      <c r="S2541" s="64">
        <f t="shared" si="452"/>
        <v>1</v>
      </c>
      <c r="T2541" s="64">
        <f t="shared" si="453"/>
        <v>1</v>
      </c>
      <c r="U2541" s="149"/>
      <c r="Y2541" s="121" t="e">
        <f t="shared" si="446"/>
        <v>#DIV/0!</v>
      </c>
      <c r="Z2541" s="121" t="e">
        <f t="shared" si="447"/>
        <v>#DIV/0!</v>
      </c>
    </row>
    <row r="2542" spans="14:26" x14ac:dyDescent="0.25">
      <c r="N2542" s="64">
        <f t="shared" si="448"/>
        <v>0</v>
      </c>
      <c r="O2542" s="64">
        <f>+J2542/R2542/3600*Lister!$A$3</f>
        <v>0</v>
      </c>
      <c r="P2542" s="65">
        <f t="shared" si="449"/>
        <v>0</v>
      </c>
      <c r="Q2542" s="65" t="e">
        <f t="shared" si="450"/>
        <v>#DIV/0!</v>
      </c>
      <c r="R2542" s="83">
        <f t="shared" si="451"/>
        <v>4.1666666666666664E-2</v>
      </c>
      <c r="S2542" s="64">
        <f t="shared" si="452"/>
        <v>1</v>
      </c>
      <c r="T2542" s="64">
        <f t="shared" si="453"/>
        <v>1</v>
      </c>
      <c r="U2542" s="149"/>
      <c r="Y2542" s="121" t="e">
        <f t="shared" si="446"/>
        <v>#DIV/0!</v>
      </c>
      <c r="Z2542" s="121" t="e">
        <f t="shared" si="447"/>
        <v>#DIV/0!</v>
      </c>
    </row>
    <row r="2543" spans="14:26" x14ac:dyDescent="0.25">
      <c r="N2543" s="64">
        <f t="shared" si="448"/>
        <v>0</v>
      </c>
      <c r="O2543" s="64">
        <f>+J2543/R2543/3600*Lister!$A$3</f>
        <v>0</v>
      </c>
      <c r="P2543" s="65">
        <f t="shared" si="449"/>
        <v>0</v>
      </c>
      <c r="Q2543" s="65" t="e">
        <f t="shared" si="450"/>
        <v>#DIV/0!</v>
      </c>
      <c r="R2543" s="83">
        <f t="shared" si="451"/>
        <v>4.1666666666666664E-2</v>
      </c>
      <c r="S2543" s="64">
        <f t="shared" si="452"/>
        <v>1</v>
      </c>
      <c r="T2543" s="64">
        <f t="shared" si="453"/>
        <v>1</v>
      </c>
      <c r="U2543" s="149"/>
      <c r="Y2543" s="121" t="e">
        <f t="shared" si="446"/>
        <v>#DIV/0!</v>
      </c>
      <c r="Z2543" s="121" t="e">
        <f t="shared" si="447"/>
        <v>#DIV/0!</v>
      </c>
    </row>
    <row r="2544" spans="14:26" x14ac:dyDescent="0.25">
      <c r="N2544" s="64">
        <f t="shared" si="448"/>
        <v>0</v>
      </c>
      <c r="O2544" s="64">
        <f>+J2544/R2544/3600*Lister!$A$3</f>
        <v>0</v>
      </c>
      <c r="P2544" s="65">
        <f t="shared" si="449"/>
        <v>0</v>
      </c>
      <c r="Q2544" s="65" t="e">
        <f t="shared" si="450"/>
        <v>#DIV/0!</v>
      </c>
      <c r="R2544" s="83">
        <f t="shared" si="451"/>
        <v>4.1666666666666664E-2</v>
      </c>
      <c r="S2544" s="64">
        <f t="shared" si="452"/>
        <v>1</v>
      </c>
      <c r="T2544" s="64">
        <f t="shared" si="453"/>
        <v>1</v>
      </c>
      <c r="U2544" s="149"/>
      <c r="Y2544" s="121" t="e">
        <f t="shared" si="446"/>
        <v>#DIV/0!</v>
      </c>
      <c r="Z2544" s="121" t="e">
        <f t="shared" si="447"/>
        <v>#DIV/0!</v>
      </c>
    </row>
    <row r="2545" spans="14:26" x14ac:dyDescent="0.25">
      <c r="N2545" s="64">
        <f t="shared" si="448"/>
        <v>0</v>
      </c>
      <c r="O2545" s="64">
        <f>+J2545/R2545/3600*Lister!$A$3</f>
        <v>0</v>
      </c>
      <c r="P2545" s="65">
        <f t="shared" si="449"/>
        <v>0</v>
      </c>
      <c r="Q2545" s="65" t="e">
        <f t="shared" si="450"/>
        <v>#DIV/0!</v>
      </c>
      <c r="R2545" s="83">
        <f t="shared" si="451"/>
        <v>4.1666666666666664E-2</v>
      </c>
      <c r="S2545" s="64">
        <f t="shared" si="452"/>
        <v>1</v>
      </c>
      <c r="T2545" s="64">
        <f t="shared" si="453"/>
        <v>1</v>
      </c>
      <c r="U2545" s="149"/>
      <c r="Y2545" s="121" t="e">
        <f t="shared" si="446"/>
        <v>#DIV/0!</v>
      </c>
      <c r="Z2545" s="121" t="e">
        <f t="shared" si="447"/>
        <v>#DIV/0!</v>
      </c>
    </row>
    <row r="2546" spans="14:26" x14ac:dyDescent="0.25">
      <c r="N2546" s="64">
        <f t="shared" si="448"/>
        <v>0</v>
      </c>
      <c r="O2546" s="64">
        <f>+J2546/R2546/3600*Lister!$A$3</f>
        <v>0</v>
      </c>
      <c r="P2546" s="65">
        <f t="shared" si="449"/>
        <v>0</v>
      </c>
      <c r="Q2546" s="65" t="e">
        <f t="shared" si="450"/>
        <v>#DIV/0!</v>
      </c>
      <c r="R2546" s="83">
        <f t="shared" si="451"/>
        <v>4.1666666666666664E-2</v>
      </c>
      <c r="S2546" s="64">
        <f t="shared" si="452"/>
        <v>1</v>
      </c>
      <c r="T2546" s="64">
        <f t="shared" si="453"/>
        <v>1</v>
      </c>
      <c r="U2546" s="149"/>
      <c r="Y2546" s="121" t="e">
        <f t="shared" si="446"/>
        <v>#DIV/0!</v>
      </c>
      <c r="Z2546" s="121" t="e">
        <f t="shared" si="447"/>
        <v>#DIV/0!</v>
      </c>
    </row>
    <row r="2547" spans="14:26" x14ac:dyDescent="0.25">
      <c r="N2547" s="64">
        <f t="shared" si="448"/>
        <v>0</v>
      </c>
      <c r="O2547" s="64">
        <f>+J2547/R2547/3600*Lister!$A$3</f>
        <v>0</v>
      </c>
      <c r="P2547" s="65">
        <f t="shared" si="449"/>
        <v>0</v>
      </c>
      <c r="Q2547" s="65" t="e">
        <f t="shared" si="450"/>
        <v>#DIV/0!</v>
      </c>
      <c r="R2547" s="83">
        <f t="shared" si="451"/>
        <v>4.1666666666666664E-2</v>
      </c>
      <c r="S2547" s="64">
        <f t="shared" si="452"/>
        <v>1</v>
      </c>
      <c r="T2547" s="64">
        <f t="shared" si="453"/>
        <v>1</v>
      </c>
      <c r="U2547" s="149"/>
      <c r="Y2547" s="121" t="e">
        <f t="shared" si="446"/>
        <v>#DIV/0!</v>
      </c>
      <c r="Z2547" s="121" t="e">
        <f t="shared" si="447"/>
        <v>#DIV/0!</v>
      </c>
    </row>
    <row r="2548" spans="14:26" x14ac:dyDescent="0.25">
      <c r="N2548" s="64">
        <f t="shared" si="448"/>
        <v>0</v>
      </c>
      <c r="O2548" s="64">
        <f>+J2548/R2548/3600*Lister!$A$3</f>
        <v>0</v>
      </c>
      <c r="P2548" s="65">
        <f t="shared" si="449"/>
        <v>0</v>
      </c>
      <c r="Q2548" s="65" t="e">
        <f t="shared" si="450"/>
        <v>#DIV/0!</v>
      </c>
      <c r="R2548" s="83">
        <f t="shared" si="451"/>
        <v>4.1666666666666664E-2</v>
      </c>
      <c r="S2548" s="64">
        <f t="shared" si="452"/>
        <v>1</v>
      </c>
      <c r="T2548" s="64">
        <f t="shared" si="453"/>
        <v>1</v>
      </c>
      <c r="U2548" s="149"/>
      <c r="Y2548" s="121" t="e">
        <f t="shared" si="446"/>
        <v>#DIV/0!</v>
      </c>
      <c r="Z2548" s="121" t="e">
        <f t="shared" si="447"/>
        <v>#DIV/0!</v>
      </c>
    </row>
    <row r="2549" spans="14:26" x14ac:dyDescent="0.25">
      <c r="N2549" s="64">
        <f t="shared" si="448"/>
        <v>0</v>
      </c>
      <c r="O2549" s="64">
        <f>+J2549/R2549/3600*Lister!$A$3</f>
        <v>0</v>
      </c>
      <c r="P2549" s="65">
        <f t="shared" si="449"/>
        <v>0</v>
      </c>
      <c r="Q2549" s="65" t="e">
        <f t="shared" si="450"/>
        <v>#DIV/0!</v>
      </c>
      <c r="R2549" s="83">
        <f t="shared" si="451"/>
        <v>4.1666666666666664E-2</v>
      </c>
      <c r="S2549" s="64">
        <f t="shared" si="452"/>
        <v>1</v>
      </c>
      <c r="T2549" s="64">
        <f t="shared" si="453"/>
        <v>1</v>
      </c>
      <c r="U2549" s="149"/>
      <c r="Y2549" s="121" t="e">
        <f t="shared" si="446"/>
        <v>#DIV/0!</v>
      </c>
      <c r="Z2549" s="121" t="e">
        <f t="shared" si="447"/>
        <v>#DIV/0!</v>
      </c>
    </row>
    <row r="2550" spans="14:26" x14ac:dyDescent="0.25">
      <c r="N2550" s="64">
        <f t="shared" si="448"/>
        <v>0</v>
      </c>
      <c r="O2550" s="64">
        <f>+J2550/R2550/3600*Lister!$A$3</f>
        <v>0</v>
      </c>
      <c r="P2550" s="65">
        <f t="shared" si="449"/>
        <v>0</v>
      </c>
      <c r="Q2550" s="65" t="e">
        <f t="shared" si="450"/>
        <v>#DIV/0!</v>
      </c>
      <c r="R2550" s="83">
        <f t="shared" si="451"/>
        <v>4.1666666666666664E-2</v>
      </c>
      <c r="S2550" s="64">
        <f t="shared" si="452"/>
        <v>1</v>
      </c>
      <c r="T2550" s="64">
        <f t="shared" si="453"/>
        <v>1</v>
      </c>
      <c r="U2550" s="149"/>
      <c r="Y2550" s="121" t="e">
        <f t="shared" si="446"/>
        <v>#DIV/0!</v>
      </c>
      <c r="Z2550" s="121" t="e">
        <f t="shared" si="447"/>
        <v>#DIV/0!</v>
      </c>
    </row>
    <row r="2551" spans="14:26" x14ac:dyDescent="0.25">
      <c r="N2551" s="64">
        <f t="shared" si="448"/>
        <v>0</v>
      </c>
      <c r="O2551" s="64">
        <f>+J2551/R2551/3600*Lister!$A$3</f>
        <v>0</v>
      </c>
      <c r="P2551" s="65">
        <f t="shared" si="449"/>
        <v>0</v>
      </c>
      <c r="Q2551" s="65" t="e">
        <f t="shared" si="450"/>
        <v>#DIV/0!</v>
      </c>
      <c r="R2551" s="83">
        <f t="shared" si="451"/>
        <v>4.1666666666666664E-2</v>
      </c>
      <c r="S2551" s="64">
        <f t="shared" si="452"/>
        <v>1</v>
      </c>
      <c r="T2551" s="64">
        <f t="shared" si="453"/>
        <v>1</v>
      </c>
      <c r="U2551" s="149"/>
      <c r="Y2551" s="121" t="e">
        <f t="shared" si="446"/>
        <v>#DIV/0!</v>
      </c>
      <c r="Z2551" s="121" t="e">
        <f t="shared" si="447"/>
        <v>#DIV/0!</v>
      </c>
    </row>
    <row r="2552" spans="14:26" x14ac:dyDescent="0.25">
      <c r="N2552" s="64">
        <f t="shared" si="448"/>
        <v>0</v>
      </c>
      <c r="O2552" s="64">
        <f>+J2552/R2552/3600*Lister!$A$3</f>
        <v>0</v>
      </c>
      <c r="P2552" s="65">
        <f t="shared" si="449"/>
        <v>0</v>
      </c>
      <c r="Q2552" s="65" t="e">
        <f t="shared" si="450"/>
        <v>#DIV/0!</v>
      </c>
      <c r="R2552" s="83">
        <f t="shared" si="451"/>
        <v>4.1666666666666664E-2</v>
      </c>
      <c r="S2552" s="64">
        <f t="shared" si="452"/>
        <v>1</v>
      </c>
      <c r="T2552" s="64">
        <f t="shared" si="453"/>
        <v>1</v>
      </c>
      <c r="U2552" s="149"/>
      <c r="Y2552" s="121" t="e">
        <f t="shared" si="446"/>
        <v>#DIV/0!</v>
      </c>
      <c r="Z2552" s="121" t="e">
        <f t="shared" si="447"/>
        <v>#DIV/0!</v>
      </c>
    </row>
    <row r="2553" spans="14:26" x14ac:dyDescent="0.25">
      <c r="N2553" s="64">
        <f t="shared" si="448"/>
        <v>0</v>
      </c>
      <c r="O2553" s="64">
        <f>+J2553/R2553/3600*Lister!$A$3</f>
        <v>0</v>
      </c>
      <c r="P2553" s="65">
        <f t="shared" si="449"/>
        <v>0</v>
      </c>
      <c r="Q2553" s="65" t="e">
        <f t="shared" si="450"/>
        <v>#DIV/0!</v>
      </c>
      <c r="R2553" s="83">
        <f t="shared" si="451"/>
        <v>4.1666666666666664E-2</v>
      </c>
      <c r="S2553" s="64">
        <f t="shared" si="452"/>
        <v>1</v>
      </c>
      <c r="T2553" s="64">
        <f t="shared" si="453"/>
        <v>1</v>
      </c>
      <c r="U2553" s="149"/>
      <c r="Y2553" s="121" t="e">
        <f t="shared" si="446"/>
        <v>#DIV/0!</v>
      </c>
      <c r="Z2553" s="121" t="e">
        <f t="shared" si="447"/>
        <v>#DIV/0!</v>
      </c>
    </row>
    <row r="2554" spans="14:26" x14ac:dyDescent="0.25">
      <c r="N2554" s="64">
        <f t="shared" si="448"/>
        <v>0</v>
      </c>
      <c r="O2554" s="64">
        <f>+J2554/R2554/3600*Lister!$A$3</f>
        <v>0</v>
      </c>
      <c r="P2554" s="65">
        <f t="shared" si="449"/>
        <v>0</v>
      </c>
      <c r="Q2554" s="65" t="e">
        <f t="shared" si="450"/>
        <v>#DIV/0!</v>
      </c>
      <c r="R2554" s="83">
        <f t="shared" si="451"/>
        <v>4.1666666666666664E-2</v>
      </c>
      <c r="S2554" s="64">
        <f t="shared" si="452"/>
        <v>1</v>
      </c>
      <c r="T2554" s="64">
        <f t="shared" si="453"/>
        <v>1</v>
      </c>
      <c r="U2554" s="149"/>
      <c r="Y2554" s="121" t="e">
        <f t="shared" si="446"/>
        <v>#DIV/0!</v>
      </c>
      <c r="Z2554" s="121" t="e">
        <f t="shared" si="447"/>
        <v>#DIV/0!</v>
      </c>
    </row>
    <row r="2555" spans="14:26" x14ac:dyDescent="0.25">
      <c r="N2555" s="64">
        <f t="shared" si="448"/>
        <v>0</v>
      </c>
      <c r="O2555" s="64">
        <f>+J2555/R2555/3600*Lister!$A$3</f>
        <v>0</v>
      </c>
      <c r="P2555" s="65">
        <f t="shared" si="449"/>
        <v>0</v>
      </c>
      <c r="Q2555" s="65" t="e">
        <f t="shared" si="450"/>
        <v>#DIV/0!</v>
      </c>
      <c r="R2555" s="83">
        <f t="shared" si="451"/>
        <v>4.1666666666666664E-2</v>
      </c>
      <c r="S2555" s="64">
        <f t="shared" si="452"/>
        <v>1</v>
      </c>
      <c r="T2555" s="64">
        <f t="shared" si="453"/>
        <v>1</v>
      </c>
      <c r="U2555" s="149"/>
      <c r="Y2555" s="121" t="e">
        <f t="shared" si="446"/>
        <v>#DIV/0!</v>
      </c>
      <c r="Z2555" s="121" t="e">
        <f t="shared" si="447"/>
        <v>#DIV/0!</v>
      </c>
    </row>
    <row r="2556" spans="14:26" x14ac:dyDescent="0.25">
      <c r="N2556" s="64">
        <f t="shared" si="448"/>
        <v>0</v>
      </c>
      <c r="O2556" s="64">
        <f>+J2556/R2556/3600*Lister!$A$3</f>
        <v>0</v>
      </c>
      <c r="P2556" s="65">
        <f t="shared" si="449"/>
        <v>0</v>
      </c>
      <c r="Q2556" s="65" t="e">
        <f t="shared" si="450"/>
        <v>#DIV/0!</v>
      </c>
      <c r="R2556" s="83">
        <f t="shared" si="451"/>
        <v>4.1666666666666664E-2</v>
      </c>
      <c r="S2556" s="64">
        <f t="shared" si="452"/>
        <v>1</v>
      </c>
      <c r="T2556" s="64">
        <f t="shared" si="453"/>
        <v>1</v>
      </c>
      <c r="U2556" s="149"/>
      <c r="Y2556" s="121" t="e">
        <f t="shared" si="446"/>
        <v>#DIV/0!</v>
      </c>
      <c r="Z2556" s="121" t="e">
        <f t="shared" si="447"/>
        <v>#DIV/0!</v>
      </c>
    </row>
    <row r="2557" spans="14:26" x14ac:dyDescent="0.25">
      <c r="N2557" s="64">
        <f t="shared" si="448"/>
        <v>0</v>
      </c>
      <c r="O2557" s="64">
        <f>+J2557/R2557/3600*Lister!$A$3</f>
        <v>0</v>
      </c>
      <c r="P2557" s="65">
        <f t="shared" si="449"/>
        <v>0</v>
      </c>
      <c r="Q2557" s="65" t="e">
        <f t="shared" si="450"/>
        <v>#DIV/0!</v>
      </c>
      <c r="R2557" s="83">
        <f t="shared" si="451"/>
        <v>4.1666666666666664E-2</v>
      </c>
      <c r="S2557" s="64">
        <f t="shared" si="452"/>
        <v>1</v>
      </c>
      <c r="T2557" s="64">
        <f t="shared" si="453"/>
        <v>1</v>
      </c>
      <c r="U2557" s="149"/>
      <c r="Y2557" s="121" t="e">
        <f t="shared" ref="Y2557:Y2606" si="454">+S2557/V2557</f>
        <v>#DIV/0!</v>
      </c>
      <c r="Z2557" s="121" t="e">
        <f t="shared" ref="Z2557:Z2606" si="455">+T2557/X2557</f>
        <v>#DIV/0!</v>
      </c>
    </row>
    <row r="2558" spans="14:26" x14ac:dyDescent="0.25">
      <c r="N2558" s="64">
        <f t="shared" si="448"/>
        <v>0</v>
      </c>
      <c r="O2558" s="64">
        <f>+J2558/R2558/3600*Lister!$A$3</f>
        <v>0</v>
      </c>
      <c r="P2558" s="65">
        <f t="shared" si="449"/>
        <v>0</v>
      </c>
      <c r="Q2558" s="65" t="e">
        <f t="shared" si="450"/>
        <v>#DIV/0!</v>
      </c>
      <c r="R2558" s="83">
        <f t="shared" si="451"/>
        <v>4.1666666666666664E-2</v>
      </c>
      <c r="S2558" s="64">
        <f t="shared" si="452"/>
        <v>1</v>
      </c>
      <c r="T2558" s="64">
        <f t="shared" si="453"/>
        <v>1</v>
      </c>
      <c r="U2558" s="149"/>
      <c r="Y2558" s="121" t="e">
        <f t="shared" si="454"/>
        <v>#DIV/0!</v>
      </c>
      <c r="Z2558" s="121" t="e">
        <f t="shared" si="455"/>
        <v>#DIV/0!</v>
      </c>
    </row>
    <row r="2559" spans="14:26" x14ac:dyDescent="0.25">
      <c r="N2559" s="64">
        <f t="shared" si="448"/>
        <v>0</v>
      </c>
      <c r="O2559" s="64">
        <f>+J2559/R2559/3600*Lister!$A$3</f>
        <v>0</v>
      </c>
      <c r="P2559" s="65">
        <f t="shared" si="449"/>
        <v>0</v>
      </c>
      <c r="Q2559" s="65" t="e">
        <f t="shared" si="450"/>
        <v>#DIV/0!</v>
      </c>
      <c r="R2559" s="83">
        <f t="shared" si="451"/>
        <v>4.1666666666666664E-2</v>
      </c>
      <c r="S2559" s="64">
        <f t="shared" si="452"/>
        <v>1</v>
      </c>
      <c r="T2559" s="64">
        <f t="shared" si="453"/>
        <v>1</v>
      </c>
      <c r="U2559" s="149"/>
      <c r="Y2559" s="121" t="e">
        <f t="shared" si="454"/>
        <v>#DIV/0!</v>
      </c>
      <c r="Z2559" s="121" t="e">
        <f t="shared" si="455"/>
        <v>#DIV/0!</v>
      </c>
    </row>
    <row r="2560" spans="14:26" x14ac:dyDescent="0.25">
      <c r="N2560" s="64">
        <f t="shared" si="448"/>
        <v>0</v>
      </c>
      <c r="O2560" s="64">
        <f>+J2560/R2560/3600*Lister!$A$3</f>
        <v>0</v>
      </c>
      <c r="P2560" s="65">
        <f t="shared" si="449"/>
        <v>0</v>
      </c>
      <c r="Q2560" s="65" t="e">
        <f t="shared" si="450"/>
        <v>#DIV/0!</v>
      </c>
      <c r="R2560" s="83">
        <f t="shared" si="451"/>
        <v>4.1666666666666664E-2</v>
      </c>
      <c r="S2560" s="64">
        <f t="shared" si="452"/>
        <v>1</v>
      </c>
      <c r="T2560" s="64">
        <f t="shared" si="453"/>
        <v>1</v>
      </c>
      <c r="U2560" s="149"/>
      <c r="Y2560" s="121" t="e">
        <f t="shared" si="454"/>
        <v>#DIV/0!</v>
      </c>
      <c r="Z2560" s="121" t="e">
        <f t="shared" si="455"/>
        <v>#DIV/0!</v>
      </c>
    </row>
    <row r="2561" spans="14:26" x14ac:dyDescent="0.25">
      <c r="N2561" s="64">
        <f t="shared" si="448"/>
        <v>0</v>
      </c>
      <c r="O2561" s="64">
        <f>+J2561/R2561/3600*Lister!$A$3</f>
        <v>0</v>
      </c>
      <c r="P2561" s="65">
        <f t="shared" si="449"/>
        <v>0</v>
      </c>
      <c r="Q2561" s="65" t="e">
        <f t="shared" si="450"/>
        <v>#DIV/0!</v>
      </c>
      <c r="R2561" s="83">
        <f t="shared" si="451"/>
        <v>4.1666666666666664E-2</v>
      </c>
      <c r="S2561" s="64">
        <f t="shared" si="452"/>
        <v>1</v>
      </c>
      <c r="T2561" s="64">
        <f t="shared" si="453"/>
        <v>1</v>
      </c>
      <c r="U2561" s="149"/>
      <c r="Y2561" s="121" t="e">
        <f t="shared" si="454"/>
        <v>#DIV/0!</v>
      </c>
      <c r="Z2561" s="121" t="e">
        <f t="shared" si="455"/>
        <v>#DIV/0!</v>
      </c>
    </row>
    <row r="2562" spans="14:26" x14ac:dyDescent="0.25">
      <c r="N2562" s="64">
        <f t="shared" si="448"/>
        <v>0</v>
      </c>
      <c r="O2562" s="64">
        <f>+J2562/R2562/3600*Lister!$A$3</f>
        <v>0</v>
      </c>
      <c r="P2562" s="65">
        <f t="shared" si="449"/>
        <v>0</v>
      </c>
      <c r="Q2562" s="65" t="e">
        <f t="shared" si="450"/>
        <v>#DIV/0!</v>
      </c>
      <c r="R2562" s="83">
        <f t="shared" si="451"/>
        <v>4.1666666666666664E-2</v>
      </c>
      <c r="S2562" s="64">
        <f t="shared" si="452"/>
        <v>1</v>
      </c>
      <c r="T2562" s="64">
        <f t="shared" si="453"/>
        <v>1</v>
      </c>
      <c r="U2562" s="149"/>
      <c r="Y2562" s="121" t="e">
        <f t="shared" si="454"/>
        <v>#DIV/0!</v>
      </c>
      <c r="Z2562" s="121" t="e">
        <f t="shared" si="455"/>
        <v>#DIV/0!</v>
      </c>
    </row>
    <row r="2563" spans="14:26" x14ac:dyDescent="0.25">
      <c r="N2563" s="64">
        <f t="shared" si="448"/>
        <v>0</v>
      </c>
      <c r="O2563" s="64">
        <f>+J2563/R2563/3600*Lister!$A$3</f>
        <v>0</v>
      </c>
      <c r="P2563" s="65">
        <f t="shared" si="449"/>
        <v>0</v>
      </c>
      <c r="Q2563" s="65" t="e">
        <f t="shared" si="450"/>
        <v>#DIV/0!</v>
      </c>
      <c r="R2563" s="83">
        <f t="shared" si="451"/>
        <v>4.1666666666666664E-2</v>
      </c>
      <c r="S2563" s="64">
        <f t="shared" si="452"/>
        <v>1</v>
      </c>
      <c r="T2563" s="64">
        <f t="shared" si="453"/>
        <v>1</v>
      </c>
      <c r="U2563" s="149"/>
      <c r="Y2563" s="121" t="e">
        <f t="shared" si="454"/>
        <v>#DIV/0!</v>
      </c>
      <c r="Z2563" s="121" t="e">
        <f t="shared" si="455"/>
        <v>#DIV/0!</v>
      </c>
    </row>
    <row r="2564" spans="14:26" x14ac:dyDescent="0.25">
      <c r="N2564" s="64">
        <f t="shared" si="448"/>
        <v>0</v>
      </c>
      <c r="O2564" s="64">
        <f>+J2564/R2564/3600*Lister!$A$3</f>
        <v>0</v>
      </c>
      <c r="P2564" s="65">
        <f t="shared" si="449"/>
        <v>0</v>
      </c>
      <c r="Q2564" s="65" t="e">
        <f t="shared" si="450"/>
        <v>#DIV/0!</v>
      </c>
      <c r="R2564" s="83">
        <f t="shared" si="451"/>
        <v>4.1666666666666664E-2</v>
      </c>
      <c r="S2564" s="64">
        <f t="shared" si="452"/>
        <v>1</v>
      </c>
      <c r="T2564" s="64">
        <f t="shared" si="453"/>
        <v>1</v>
      </c>
      <c r="U2564" s="149"/>
      <c r="Y2564" s="121" t="e">
        <f t="shared" si="454"/>
        <v>#DIV/0!</v>
      </c>
      <c r="Z2564" s="121" t="e">
        <f t="shared" si="455"/>
        <v>#DIV/0!</v>
      </c>
    </row>
    <row r="2565" spans="14:26" x14ac:dyDescent="0.25">
      <c r="N2565" s="64">
        <f t="shared" si="448"/>
        <v>0</v>
      </c>
      <c r="O2565" s="64">
        <f>+J2565/R2565/3600*Lister!$A$3</f>
        <v>0</v>
      </c>
      <c r="P2565" s="65">
        <f t="shared" si="449"/>
        <v>0</v>
      </c>
      <c r="Q2565" s="65" t="e">
        <f t="shared" si="450"/>
        <v>#DIV/0!</v>
      </c>
      <c r="R2565" s="83">
        <f t="shared" si="451"/>
        <v>4.1666666666666664E-2</v>
      </c>
      <c r="S2565" s="64">
        <f t="shared" si="452"/>
        <v>1</v>
      </c>
      <c r="T2565" s="64">
        <f t="shared" si="453"/>
        <v>1</v>
      </c>
      <c r="U2565" s="149"/>
      <c r="Y2565" s="121" t="e">
        <f t="shared" si="454"/>
        <v>#DIV/0!</v>
      </c>
      <c r="Z2565" s="121" t="e">
        <f t="shared" si="455"/>
        <v>#DIV/0!</v>
      </c>
    </row>
    <row r="2566" spans="14:26" x14ac:dyDescent="0.25">
      <c r="N2566" s="64">
        <f t="shared" si="448"/>
        <v>0</v>
      </c>
      <c r="O2566" s="64">
        <f>+J2566/R2566/3600*Lister!$A$3</f>
        <v>0</v>
      </c>
      <c r="P2566" s="65">
        <f t="shared" si="449"/>
        <v>0</v>
      </c>
      <c r="Q2566" s="65" t="e">
        <f t="shared" si="450"/>
        <v>#DIV/0!</v>
      </c>
      <c r="R2566" s="83">
        <f t="shared" si="451"/>
        <v>4.1666666666666664E-2</v>
      </c>
      <c r="S2566" s="64">
        <f t="shared" si="452"/>
        <v>1</v>
      </c>
      <c r="T2566" s="64">
        <f t="shared" si="453"/>
        <v>1</v>
      </c>
      <c r="U2566" s="149"/>
      <c r="Y2566" s="121" t="e">
        <f t="shared" si="454"/>
        <v>#DIV/0!</v>
      </c>
      <c r="Z2566" s="121" t="e">
        <f t="shared" si="455"/>
        <v>#DIV/0!</v>
      </c>
    </row>
    <row r="2567" spans="14:26" x14ac:dyDescent="0.25">
      <c r="N2567" s="64">
        <f t="shared" ref="N2567:N2606" si="456">J2567*K2567/1000</f>
        <v>0</v>
      </c>
      <c r="O2567" s="64">
        <f>+J2567/R2567/3600*Lister!$A$3</f>
        <v>0</v>
      </c>
      <c r="P2567" s="65">
        <f t="shared" ref="P2567:P2606" si="457">K2567*O2567/1000</f>
        <v>0</v>
      </c>
      <c r="Q2567" s="65" t="e">
        <f t="shared" ref="Q2567:Q2606" si="458">+M2567/O2567</f>
        <v>#DIV/0!</v>
      </c>
      <c r="R2567" s="83">
        <f t="shared" ref="R2567:R2606" si="459">+(H2567-G2567+1)/24</f>
        <v>4.1666666666666664E-2</v>
      </c>
      <c r="S2567" s="64">
        <f t="shared" ref="S2567:S2606" si="460">+(I2567-G2567+1)</f>
        <v>1</v>
      </c>
      <c r="T2567" s="64">
        <f t="shared" ref="T2567:T2606" si="461">+(I2567-G2567+1)/(H2567-G2567+1)</f>
        <v>1</v>
      </c>
      <c r="U2567" s="149"/>
      <c r="Y2567" s="121" t="e">
        <f t="shared" si="454"/>
        <v>#DIV/0!</v>
      </c>
      <c r="Z2567" s="121" t="e">
        <f t="shared" si="455"/>
        <v>#DIV/0!</v>
      </c>
    </row>
    <row r="2568" spans="14:26" x14ac:dyDescent="0.25">
      <c r="N2568" s="64">
        <f t="shared" si="456"/>
        <v>0</v>
      </c>
      <c r="O2568" s="64">
        <f>+J2568/R2568/3600*Lister!$A$3</f>
        <v>0</v>
      </c>
      <c r="P2568" s="65">
        <f t="shared" si="457"/>
        <v>0</v>
      </c>
      <c r="Q2568" s="65" t="e">
        <f t="shared" si="458"/>
        <v>#DIV/0!</v>
      </c>
      <c r="R2568" s="83">
        <f t="shared" si="459"/>
        <v>4.1666666666666664E-2</v>
      </c>
      <c r="S2568" s="64">
        <f t="shared" si="460"/>
        <v>1</v>
      </c>
      <c r="T2568" s="64">
        <f t="shared" si="461"/>
        <v>1</v>
      </c>
      <c r="U2568" s="149"/>
      <c r="Y2568" s="121" t="e">
        <f t="shared" si="454"/>
        <v>#DIV/0!</v>
      </c>
      <c r="Z2568" s="121" t="e">
        <f t="shared" si="455"/>
        <v>#DIV/0!</v>
      </c>
    </row>
    <row r="2569" spans="14:26" x14ac:dyDescent="0.25">
      <c r="N2569" s="64">
        <f t="shared" si="456"/>
        <v>0</v>
      </c>
      <c r="O2569" s="64">
        <f>+J2569/R2569/3600*Lister!$A$3</f>
        <v>0</v>
      </c>
      <c r="P2569" s="65">
        <f t="shared" si="457"/>
        <v>0</v>
      </c>
      <c r="Q2569" s="65" t="e">
        <f t="shared" si="458"/>
        <v>#DIV/0!</v>
      </c>
      <c r="R2569" s="83">
        <f t="shared" si="459"/>
        <v>4.1666666666666664E-2</v>
      </c>
      <c r="S2569" s="64">
        <f t="shared" si="460"/>
        <v>1</v>
      </c>
      <c r="T2569" s="64">
        <f t="shared" si="461"/>
        <v>1</v>
      </c>
      <c r="U2569" s="149"/>
      <c r="Y2569" s="121" t="e">
        <f t="shared" si="454"/>
        <v>#DIV/0!</v>
      </c>
      <c r="Z2569" s="121" t="e">
        <f t="shared" si="455"/>
        <v>#DIV/0!</v>
      </c>
    </row>
    <row r="2570" spans="14:26" x14ac:dyDescent="0.25">
      <c r="N2570" s="64">
        <f t="shared" si="456"/>
        <v>0</v>
      </c>
      <c r="O2570" s="64">
        <f>+J2570/R2570/3600*Lister!$A$3</f>
        <v>0</v>
      </c>
      <c r="P2570" s="65">
        <f t="shared" si="457"/>
        <v>0</v>
      </c>
      <c r="Q2570" s="65" t="e">
        <f t="shared" si="458"/>
        <v>#DIV/0!</v>
      </c>
      <c r="R2570" s="83">
        <f t="shared" si="459"/>
        <v>4.1666666666666664E-2</v>
      </c>
      <c r="S2570" s="64">
        <f t="shared" si="460"/>
        <v>1</v>
      </c>
      <c r="T2570" s="64">
        <f t="shared" si="461"/>
        <v>1</v>
      </c>
      <c r="U2570" s="149"/>
      <c r="Y2570" s="121" t="e">
        <f t="shared" si="454"/>
        <v>#DIV/0!</v>
      </c>
      <c r="Z2570" s="121" t="e">
        <f t="shared" si="455"/>
        <v>#DIV/0!</v>
      </c>
    </row>
    <row r="2571" spans="14:26" x14ac:dyDescent="0.25">
      <c r="N2571" s="64">
        <f t="shared" si="456"/>
        <v>0</v>
      </c>
      <c r="O2571" s="64">
        <f>+J2571/R2571/3600*Lister!$A$3</f>
        <v>0</v>
      </c>
      <c r="P2571" s="65">
        <f t="shared" si="457"/>
        <v>0</v>
      </c>
      <c r="Q2571" s="65" t="e">
        <f t="shared" si="458"/>
        <v>#DIV/0!</v>
      </c>
      <c r="R2571" s="83">
        <f t="shared" si="459"/>
        <v>4.1666666666666664E-2</v>
      </c>
      <c r="S2571" s="64">
        <f t="shared" si="460"/>
        <v>1</v>
      </c>
      <c r="T2571" s="64">
        <f t="shared" si="461"/>
        <v>1</v>
      </c>
      <c r="U2571" s="149"/>
      <c r="Y2571" s="121" t="e">
        <f t="shared" si="454"/>
        <v>#DIV/0!</v>
      </c>
      <c r="Z2571" s="121" t="e">
        <f t="shared" si="455"/>
        <v>#DIV/0!</v>
      </c>
    </row>
    <row r="2572" spans="14:26" x14ac:dyDescent="0.25">
      <c r="N2572" s="64">
        <f t="shared" si="456"/>
        <v>0</v>
      </c>
      <c r="O2572" s="64">
        <f>+J2572/R2572/3600*Lister!$A$3</f>
        <v>0</v>
      </c>
      <c r="P2572" s="65">
        <f t="shared" si="457"/>
        <v>0</v>
      </c>
      <c r="Q2572" s="65" t="e">
        <f t="shared" si="458"/>
        <v>#DIV/0!</v>
      </c>
      <c r="R2572" s="83">
        <f t="shared" si="459"/>
        <v>4.1666666666666664E-2</v>
      </c>
      <c r="S2572" s="64">
        <f t="shared" si="460"/>
        <v>1</v>
      </c>
      <c r="T2572" s="64">
        <f t="shared" si="461"/>
        <v>1</v>
      </c>
      <c r="U2572" s="149"/>
      <c r="Y2572" s="121" t="e">
        <f t="shared" si="454"/>
        <v>#DIV/0!</v>
      </c>
      <c r="Z2572" s="121" t="e">
        <f t="shared" si="455"/>
        <v>#DIV/0!</v>
      </c>
    </row>
    <row r="2573" spans="14:26" x14ac:dyDescent="0.25">
      <c r="N2573" s="64">
        <f t="shared" si="456"/>
        <v>0</v>
      </c>
      <c r="O2573" s="64">
        <f>+J2573/R2573/3600*Lister!$A$3</f>
        <v>0</v>
      </c>
      <c r="P2573" s="65">
        <f t="shared" si="457"/>
        <v>0</v>
      </c>
      <c r="Q2573" s="65" t="e">
        <f t="shared" si="458"/>
        <v>#DIV/0!</v>
      </c>
      <c r="R2573" s="83">
        <f t="shared" si="459"/>
        <v>4.1666666666666664E-2</v>
      </c>
      <c r="S2573" s="64">
        <f t="shared" si="460"/>
        <v>1</v>
      </c>
      <c r="T2573" s="64">
        <f t="shared" si="461"/>
        <v>1</v>
      </c>
      <c r="U2573" s="149"/>
      <c r="Y2573" s="121" t="e">
        <f t="shared" si="454"/>
        <v>#DIV/0!</v>
      </c>
      <c r="Z2573" s="121" t="e">
        <f t="shared" si="455"/>
        <v>#DIV/0!</v>
      </c>
    </row>
    <row r="2574" spans="14:26" x14ac:dyDescent="0.25">
      <c r="N2574" s="64">
        <f t="shared" si="456"/>
        <v>0</v>
      </c>
      <c r="O2574" s="64">
        <f>+J2574/R2574/3600*Lister!$A$3</f>
        <v>0</v>
      </c>
      <c r="P2574" s="65">
        <f t="shared" si="457"/>
        <v>0</v>
      </c>
      <c r="Q2574" s="65" t="e">
        <f t="shared" si="458"/>
        <v>#DIV/0!</v>
      </c>
      <c r="R2574" s="83">
        <f t="shared" si="459"/>
        <v>4.1666666666666664E-2</v>
      </c>
      <c r="S2574" s="64">
        <f t="shared" si="460"/>
        <v>1</v>
      </c>
      <c r="T2574" s="64">
        <f t="shared" si="461"/>
        <v>1</v>
      </c>
      <c r="U2574" s="149"/>
      <c r="Y2574" s="121" t="e">
        <f t="shared" si="454"/>
        <v>#DIV/0!</v>
      </c>
      <c r="Z2574" s="121" t="e">
        <f t="shared" si="455"/>
        <v>#DIV/0!</v>
      </c>
    </row>
    <row r="2575" spans="14:26" x14ac:dyDescent="0.25">
      <c r="N2575" s="64">
        <f t="shared" si="456"/>
        <v>0</v>
      </c>
      <c r="O2575" s="64">
        <f>+J2575/R2575/3600*Lister!$A$3</f>
        <v>0</v>
      </c>
      <c r="P2575" s="65">
        <f t="shared" si="457"/>
        <v>0</v>
      </c>
      <c r="Q2575" s="65" t="e">
        <f t="shared" si="458"/>
        <v>#DIV/0!</v>
      </c>
      <c r="R2575" s="83">
        <f t="shared" si="459"/>
        <v>4.1666666666666664E-2</v>
      </c>
      <c r="S2575" s="64">
        <f t="shared" si="460"/>
        <v>1</v>
      </c>
      <c r="T2575" s="64">
        <f t="shared" si="461"/>
        <v>1</v>
      </c>
      <c r="U2575" s="149"/>
      <c r="Y2575" s="121" t="e">
        <f t="shared" si="454"/>
        <v>#DIV/0!</v>
      </c>
      <c r="Z2575" s="121" t="e">
        <f t="shared" si="455"/>
        <v>#DIV/0!</v>
      </c>
    </row>
    <row r="2576" spans="14:26" x14ac:dyDescent="0.25">
      <c r="N2576" s="64">
        <f t="shared" si="456"/>
        <v>0</v>
      </c>
      <c r="O2576" s="64">
        <f>+J2576/R2576/3600*Lister!$A$3</f>
        <v>0</v>
      </c>
      <c r="P2576" s="65">
        <f t="shared" si="457"/>
        <v>0</v>
      </c>
      <c r="Q2576" s="65" t="e">
        <f t="shared" si="458"/>
        <v>#DIV/0!</v>
      </c>
      <c r="R2576" s="83">
        <f t="shared" si="459"/>
        <v>4.1666666666666664E-2</v>
      </c>
      <c r="S2576" s="64">
        <f t="shared" si="460"/>
        <v>1</v>
      </c>
      <c r="T2576" s="64">
        <f t="shared" si="461"/>
        <v>1</v>
      </c>
      <c r="U2576" s="149"/>
      <c r="Y2576" s="121" t="e">
        <f t="shared" si="454"/>
        <v>#DIV/0!</v>
      </c>
      <c r="Z2576" s="121" t="e">
        <f t="shared" si="455"/>
        <v>#DIV/0!</v>
      </c>
    </row>
    <row r="2577" spans="14:26" x14ac:dyDescent="0.25">
      <c r="N2577" s="64">
        <f t="shared" si="456"/>
        <v>0</v>
      </c>
      <c r="O2577" s="64">
        <f>+J2577/R2577/3600*Lister!$A$3</f>
        <v>0</v>
      </c>
      <c r="P2577" s="65">
        <f t="shared" si="457"/>
        <v>0</v>
      </c>
      <c r="Q2577" s="65" t="e">
        <f t="shared" si="458"/>
        <v>#DIV/0!</v>
      </c>
      <c r="R2577" s="83">
        <f t="shared" si="459"/>
        <v>4.1666666666666664E-2</v>
      </c>
      <c r="S2577" s="64">
        <f t="shared" si="460"/>
        <v>1</v>
      </c>
      <c r="T2577" s="64">
        <f t="shared" si="461"/>
        <v>1</v>
      </c>
      <c r="U2577" s="149"/>
      <c r="Y2577" s="121" t="e">
        <f t="shared" si="454"/>
        <v>#DIV/0!</v>
      </c>
      <c r="Z2577" s="121" t="e">
        <f t="shared" si="455"/>
        <v>#DIV/0!</v>
      </c>
    </row>
    <row r="2578" spans="14:26" x14ac:dyDescent="0.25">
      <c r="N2578" s="64">
        <f t="shared" si="456"/>
        <v>0</v>
      </c>
      <c r="O2578" s="64">
        <f>+J2578/R2578/3600*Lister!$A$3</f>
        <v>0</v>
      </c>
      <c r="P2578" s="65">
        <f t="shared" si="457"/>
        <v>0</v>
      </c>
      <c r="Q2578" s="65" t="e">
        <f t="shared" si="458"/>
        <v>#DIV/0!</v>
      </c>
      <c r="R2578" s="83">
        <f t="shared" si="459"/>
        <v>4.1666666666666664E-2</v>
      </c>
      <c r="S2578" s="64">
        <f t="shared" si="460"/>
        <v>1</v>
      </c>
      <c r="T2578" s="64">
        <f t="shared" si="461"/>
        <v>1</v>
      </c>
      <c r="U2578" s="149"/>
      <c r="Y2578" s="121" t="e">
        <f t="shared" si="454"/>
        <v>#DIV/0!</v>
      </c>
      <c r="Z2578" s="121" t="e">
        <f t="shared" si="455"/>
        <v>#DIV/0!</v>
      </c>
    </row>
    <row r="2579" spans="14:26" x14ac:dyDescent="0.25">
      <c r="N2579" s="64">
        <f t="shared" si="456"/>
        <v>0</v>
      </c>
      <c r="O2579" s="64">
        <f>+J2579/R2579/3600*Lister!$A$3</f>
        <v>0</v>
      </c>
      <c r="P2579" s="65">
        <f t="shared" si="457"/>
        <v>0</v>
      </c>
      <c r="Q2579" s="65" t="e">
        <f t="shared" si="458"/>
        <v>#DIV/0!</v>
      </c>
      <c r="R2579" s="83">
        <f t="shared" si="459"/>
        <v>4.1666666666666664E-2</v>
      </c>
      <c r="S2579" s="64">
        <f t="shared" si="460"/>
        <v>1</v>
      </c>
      <c r="T2579" s="64">
        <f t="shared" si="461"/>
        <v>1</v>
      </c>
      <c r="U2579" s="149"/>
      <c r="Y2579" s="121" t="e">
        <f t="shared" si="454"/>
        <v>#DIV/0!</v>
      </c>
      <c r="Z2579" s="121" t="e">
        <f t="shared" si="455"/>
        <v>#DIV/0!</v>
      </c>
    </row>
    <row r="2580" spans="14:26" x14ac:dyDescent="0.25">
      <c r="N2580" s="64">
        <f t="shared" si="456"/>
        <v>0</v>
      </c>
      <c r="O2580" s="64">
        <f>+J2580/R2580/3600*Lister!$A$3</f>
        <v>0</v>
      </c>
      <c r="P2580" s="65">
        <f t="shared" si="457"/>
        <v>0</v>
      </c>
      <c r="Q2580" s="65" t="e">
        <f t="shared" si="458"/>
        <v>#DIV/0!</v>
      </c>
      <c r="R2580" s="83">
        <f t="shared" si="459"/>
        <v>4.1666666666666664E-2</v>
      </c>
      <c r="S2580" s="64">
        <f t="shared" si="460"/>
        <v>1</v>
      </c>
      <c r="T2580" s="64">
        <f t="shared" si="461"/>
        <v>1</v>
      </c>
      <c r="U2580" s="149"/>
      <c r="Y2580" s="121" t="e">
        <f t="shared" si="454"/>
        <v>#DIV/0!</v>
      </c>
      <c r="Z2580" s="121" t="e">
        <f t="shared" si="455"/>
        <v>#DIV/0!</v>
      </c>
    </row>
    <row r="2581" spans="14:26" x14ac:dyDescent="0.25">
      <c r="N2581" s="64">
        <f t="shared" si="456"/>
        <v>0</v>
      </c>
      <c r="O2581" s="64">
        <f>+J2581/R2581/3600*Lister!$A$3</f>
        <v>0</v>
      </c>
      <c r="P2581" s="65">
        <f t="shared" si="457"/>
        <v>0</v>
      </c>
      <c r="Q2581" s="65" t="e">
        <f t="shared" si="458"/>
        <v>#DIV/0!</v>
      </c>
      <c r="R2581" s="83">
        <f t="shared" si="459"/>
        <v>4.1666666666666664E-2</v>
      </c>
      <c r="S2581" s="64">
        <f t="shared" si="460"/>
        <v>1</v>
      </c>
      <c r="T2581" s="64">
        <f t="shared" si="461"/>
        <v>1</v>
      </c>
      <c r="U2581" s="149"/>
      <c r="Y2581" s="121" t="e">
        <f t="shared" si="454"/>
        <v>#DIV/0!</v>
      </c>
      <c r="Z2581" s="121" t="e">
        <f t="shared" si="455"/>
        <v>#DIV/0!</v>
      </c>
    </row>
    <row r="2582" spans="14:26" x14ac:dyDescent="0.25">
      <c r="N2582" s="64">
        <f t="shared" si="456"/>
        <v>0</v>
      </c>
      <c r="O2582" s="64">
        <f>+J2582/R2582/3600*Lister!$A$3</f>
        <v>0</v>
      </c>
      <c r="P2582" s="65">
        <f t="shared" si="457"/>
        <v>0</v>
      </c>
      <c r="Q2582" s="65" t="e">
        <f t="shared" si="458"/>
        <v>#DIV/0!</v>
      </c>
      <c r="R2582" s="83">
        <f t="shared" si="459"/>
        <v>4.1666666666666664E-2</v>
      </c>
      <c r="S2582" s="64">
        <f t="shared" si="460"/>
        <v>1</v>
      </c>
      <c r="T2582" s="64">
        <f t="shared" si="461"/>
        <v>1</v>
      </c>
      <c r="U2582" s="149"/>
      <c r="Y2582" s="121" t="e">
        <f t="shared" si="454"/>
        <v>#DIV/0!</v>
      </c>
      <c r="Z2582" s="121" t="e">
        <f t="shared" si="455"/>
        <v>#DIV/0!</v>
      </c>
    </row>
    <row r="2583" spans="14:26" x14ac:dyDescent="0.25">
      <c r="N2583" s="64">
        <f t="shared" si="456"/>
        <v>0</v>
      </c>
      <c r="O2583" s="64">
        <f>+J2583/R2583/3600*Lister!$A$3</f>
        <v>0</v>
      </c>
      <c r="P2583" s="65">
        <f t="shared" si="457"/>
        <v>0</v>
      </c>
      <c r="Q2583" s="65" t="e">
        <f t="shared" si="458"/>
        <v>#DIV/0!</v>
      </c>
      <c r="R2583" s="83">
        <f t="shared" si="459"/>
        <v>4.1666666666666664E-2</v>
      </c>
      <c r="S2583" s="64">
        <f t="shared" si="460"/>
        <v>1</v>
      </c>
      <c r="T2583" s="64">
        <f t="shared" si="461"/>
        <v>1</v>
      </c>
      <c r="U2583" s="149"/>
      <c r="Y2583" s="121" t="e">
        <f t="shared" si="454"/>
        <v>#DIV/0!</v>
      </c>
      <c r="Z2583" s="121" t="e">
        <f t="shared" si="455"/>
        <v>#DIV/0!</v>
      </c>
    </row>
    <row r="2584" spans="14:26" x14ac:dyDescent="0.25">
      <c r="N2584" s="64">
        <f t="shared" si="456"/>
        <v>0</v>
      </c>
      <c r="O2584" s="64">
        <f>+J2584/R2584/3600*Lister!$A$3</f>
        <v>0</v>
      </c>
      <c r="P2584" s="65">
        <f t="shared" si="457"/>
        <v>0</v>
      </c>
      <c r="Q2584" s="65" t="e">
        <f t="shared" si="458"/>
        <v>#DIV/0!</v>
      </c>
      <c r="R2584" s="83">
        <f t="shared" si="459"/>
        <v>4.1666666666666664E-2</v>
      </c>
      <c r="S2584" s="64">
        <f t="shared" si="460"/>
        <v>1</v>
      </c>
      <c r="T2584" s="64">
        <f t="shared" si="461"/>
        <v>1</v>
      </c>
      <c r="U2584" s="149"/>
      <c r="Y2584" s="121" t="e">
        <f t="shared" si="454"/>
        <v>#DIV/0!</v>
      </c>
      <c r="Z2584" s="121" t="e">
        <f t="shared" si="455"/>
        <v>#DIV/0!</v>
      </c>
    </row>
    <row r="2585" spans="14:26" x14ac:dyDescent="0.25">
      <c r="N2585" s="64">
        <f t="shared" si="456"/>
        <v>0</v>
      </c>
      <c r="O2585" s="64">
        <f>+J2585/R2585/3600*Lister!$A$3</f>
        <v>0</v>
      </c>
      <c r="P2585" s="65">
        <f t="shared" si="457"/>
        <v>0</v>
      </c>
      <c r="Q2585" s="65" t="e">
        <f t="shared" si="458"/>
        <v>#DIV/0!</v>
      </c>
      <c r="R2585" s="83">
        <f t="shared" si="459"/>
        <v>4.1666666666666664E-2</v>
      </c>
      <c r="S2585" s="64">
        <f t="shared" si="460"/>
        <v>1</v>
      </c>
      <c r="T2585" s="64">
        <f t="shared" si="461"/>
        <v>1</v>
      </c>
      <c r="U2585" s="149"/>
      <c r="Y2585" s="121" t="e">
        <f t="shared" si="454"/>
        <v>#DIV/0!</v>
      </c>
      <c r="Z2585" s="121" t="e">
        <f t="shared" si="455"/>
        <v>#DIV/0!</v>
      </c>
    </row>
    <row r="2586" spans="14:26" x14ac:dyDescent="0.25">
      <c r="N2586" s="64">
        <f t="shared" si="456"/>
        <v>0</v>
      </c>
      <c r="O2586" s="64">
        <f>+J2586/R2586/3600*Lister!$A$3</f>
        <v>0</v>
      </c>
      <c r="P2586" s="65">
        <f t="shared" si="457"/>
        <v>0</v>
      </c>
      <c r="Q2586" s="65" t="e">
        <f t="shared" si="458"/>
        <v>#DIV/0!</v>
      </c>
      <c r="R2586" s="83">
        <f t="shared" si="459"/>
        <v>4.1666666666666664E-2</v>
      </c>
      <c r="S2586" s="64">
        <f t="shared" si="460"/>
        <v>1</v>
      </c>
      <c r="T2586" s="64">
        <f t="shared" si="461"/>
        <v>1</v>
      </c>
      <c r="U2586" s="149"/>
      <c r="Y2586" s="121" t="e">
        <f t="shared" si="454"/>
        <v>#DIV/0!</v>
      </c>
      <c r="Z2586" s="121" t="e">
        <f t="shared" si="455"/>
        <v>#DIV/0!</v>
      </c>
    </row>
    <row r="2587" spans="14:26" x14ac:dyDescent="0.25">
      <c r="N2587" s="64">
        <f t="shared" si="456"/>
        <v>0</v>
      </c>
      <c r="O2587" s="64">
        <f>+J2587/R2587/3600*Lister!$A$3</f>
        <v>0</v>
      </c>
      <c r="P2587" s="65">
        <f t="shared" si="457"/>
        <v>0</v>
      </c>
      <c r="Q2587" s="65" t="e">
        <f t="shared" si="458"/>
        <v>#DIV/0!</v>
      </c>
      <c r="R2587" s="83">
        <f t="shared" si="459"/>
        <v>4.1666666666666664E-2</v>
      </c>
      <c r="S2587" s="64">
        <f t="shared" si="460"/>
        <v>1</v>
      </c>
      <c r="T2587" s="64">
        <f t="shared" si="461"/>
        <v>1</v>
      </c>
      <c r="U2587" s="149"/>
      <c r="Y2587" s="121" t="e">
        <f t="shared" si="454"/>
        <v>#DIV/0!</v>
      </c>
      <c r="Z2587" s="121" t="e">
        <f t="shared" si="455"/>
        <v>#DIV/0!</v>
      </c>
    </row>
    <row r="2588" spans="14:26" x14ac:dyDescent="0.25">
      <c r="N2588" s="64">
        <f t="shared" si="456"/>
        <v>0</v>
      </c>
      <c r="O2588" s="64">
        <f>+J2588/R2588/3600*Lister!$A$3</f>
        <v>0</v>
      </c>
      <c r="P2588" s="65">
        <f t="shared" si="457"/>
        <v>0</v>
      </c>
      <c r="Q2588" s="65" t="e">
        <f t="shared" si="458"/>
        <v>#DIV/0!</v>
      </c>
      <c r="R2588" s="83">
        <f t="shared" si="459"/>
        <v>4.1666666666666664E-2</v>
      </c>
      <c r="S2588" s="64">
        <f t="shared" si="460"/>
        <v>1</v>
      </c>
      <c r="T2588" s="64">
        <f t="shared" si="461"/>
        <v>1</v>
      </c>
      <c r="U2588" s="149"/>
      <c r="Y2588" s="121" t="e">
        <f t="shared" si="454"/>
        <v>#DIV/0!</v>
      </c>
      <c r="Z2588" s="121" t="e">
        <f t="shared" si="455"/>
        <v>#DIV/0!</v>
      </c>
    </row>
    <row r="2589" spans="14:26" x14ac:dyDescent="0.25">
      <c r="N2589" s="64">
        <f t="shared" si="456"/>
        <v>0</v>
      </c>
      <c r="O2589" s="64">
        <f>+J2589/R2589/3600*Lister!$A$3</f>
        <v>0</v>
      </c>
      <c r="P2589" s="65">
        <f t="shared" si="457"/>
        <v>0</v>
      </c>
      <c r="Q2589" s="65" t="e">
        <f t="shared" si="458"/>
        <v>#DIV/0!</v>
      </c>
      <c r="R2589" s="83">
        <f t="shared" si="459"/>
        <v>4.1666666666666664E-2</v>
      </c>
      <c r="S2589" s="64">
        <f t="shared" si="460"/>
        <v>1</v>
      </c>
      <c r="T2589" s="64">
        <f t="shared" si="461"/>
        <v>1</v>
      </c>
      <c r="U2589" s="149"/>
      <c r="Y2589" s="121" t="e">
        <f t="shared" si="454"/>
        <v>#DIV/0!</v>
      </c>
      <c r="Z2589" s="121" t="e">
        <f t="shared" si="455"/>
        <v>#DIV/0!</v>
      </c>
    </row>
    <row r="2590" spans="14:26" x14ac:dyDescent="0.25">
      <c r="N2590" s="64">
        <f t="shared" si="456"/>
        <v>0</v>
      </c>
      <c r="O2590" s="64">
        <f>+J2590/R2590/3600*Lister!$A$3</f>
        <v>0</v>
      </c>
      <c r="P2590" s="65">
        <f t="shared" si="457"/>
        <v>0</v>
      </c>
      <c r="Q2590" s="65" t="e">
        <f t="shared" si="458"/>
        <v>#DIV/0!</v>
      </c>
      <c r="R2590" s="83">
        <f t="shared" si="459"/>
        <v>4.1666666666666664E-2</v>
      </c>
      <c r="S2590" s="64">
        <f t="shared" si="460"/>
        <v>1</v>
      </c>
      <c r="T2590" s="64">
        <f t="shared" si="461"/>
        <v>1</v>
      </c>
      <c r="U2590" s="149"/>
      <c r="Y2590" s="121" t="e">
        <f t="shared" si="454"/>
        <v>#DIV/0!</v>
      </c>
      <c r="Z2590" s="121" t="e">
        <f t="shared" si="455"/>
        <v>#DIV/0!</v>
      </c>
    </row>
    <row r="2591" spans="14:26" x14ac:dyDescent="0.25">
      <c r="N2591" s="64">
        <f t="shared" si="456"/>
        <v>0</v>
      </c>
      <c r="O2591" s="64">
        <f>+J2591/R2591/3600*Lister!$A$3</f>
        <v>0</v>
      </c>
      <c r="P2591" s="65">
        <f t="shared" si="457"/>
        <v>0</v>
      </c>
      <c r="Q2591" s="65" t="e">
        <f t="shared" si="458"/>
        <v>#DIV/0!</v>
      </c>
      <c r="R2591" s="83">
        <f t="shared" si="459"/>
        <v>4.1666666666666664E-2</v>
      </c>
      <c r="S2591" s="64">
        <f t="shared" si="460"/>
        <v>1</v>
      </c>
      <c r="T2591" s="64">
        <f t="shared" si="461"/>
        <v>1</v>
      </c>
      <c r="U2591" s="149"/>
      <c r="Y2591" s="121" t="e">
        <f t="shared" si="454"/>
        <v>#DIV/0!</v>
      </c>
      <c r="Z2591" s="121" t="e">
        <f t="shared" si="455"/>
        <v>#DIV/0!</v>
      </c>
    </row>
    <row r="2592" spans="14:26" x14ac:dyDescent="0.25">
      <c r="N2592" s="64">
        <f t="shared" si="456"/>
        <v>0</v>
      </c>
      <c r="O2592" s="64">
        <f>+J2592/R2592/3600*Lister!$A$3</f>
        <v>0</v>
      </c>
      <c r="P2592" s="65">
        <f t="shared" si="457"/>
        <v>0</v>
      </c>
      <c r="Q2592" s="65" t="e">
        <f t="shared" si="458"/>
        <v>#DIV/0!</v>
      </c>
      <c r="R2592" s="83">
        <f t="shared" si="459"/>
        <v>4.1666666666666664E-2</v>
      </c>
      <c r="S2592" s="64">
        <f t="shared" si="460"/>
        <v>1</v>
      </c>
      <c r="T2592" s="64">
        <f t="shared" si="461"/>
        <v>1</v>
      </c>
      <c r="U2592" s="149"/>
      <c r="Y2592" s="121" t="e">
        <f t="shared" si="454"/>
        <v>#DIV/0!</v>
      </c>
      <c r="Z2592" s="121" t="e">
        <f t="shared" si="455"/>
        <v>#DIV/0!</v>
      </c>
    </row>
    <row r="2593" spans="14:26" x14ac:dyDescent="0.25">
      <c r="N2593" s="64">
        <f t="shared" si="456"/>
        <v>0</v>
      </c>
      <c r="O2593" s="64">
        <f>+J2593/R2593/3600*Lister!$A$3</f>
        <v>0</v>
      </c>
      <c r="P2593" s="65">
        <f t="shared" si="457"/>
        <v>0</v>
      </c>
      <c r="Q2593" s="65" t="e">
        <f t="shared" si="458"/>
        <v>#DIV/0!</v>
      </c>
      <c r="R2593" s="83">
        <f t="shared" si="459"/>
        <v>4.1666666666666664E-2</v>
      </c>
      <c r="S2593" s="64">
        <f t="shared" si="460"/>
        <v>1</v>
      </c>
      <c r="T2593" s="64">
        <f t="shared" si="461"/>
        <v>1</v>
      </c>
      <c r="U2593" s="149"/>
      <c r="Y2593" s="121" t="e">
        <f t="shared" si="454"/>
        <v>#DIV/0!</v>
      </c>
      <c r="Z2593" s="121" t="e">
        <f t="shared" si="455"/>
        <v>#DIV/0!</v>
      </c>
    </row>
    <row r="2594" spans="14:26" x14ac:dyDescent="0.25">
      <c r="N2594" s="64">
        <f t="shared" si="456"/>
        <v>0</v>
      </c>
      <c r="O2594" s="64">
        <f>+J2594/R2594/3600*Lister!$A$3</f>
        <v>0</v>
      </c>
      <c r="P2594" s="65">
        <f t="shared" si="457"/>
        <v>0</v>
      </c>
      <c r="Q2594" s="65" t="e">
        <f t="shared" si="458"/>
        <v>#DIV/0!</v>
      </c>
      <c r="R2594" s="83">
        <f t="shared" si="459"/>
        <v>4.1666666666666664E-2</v>
      </c>
      <c r="S2594" s="64">
        <f t="shared" si="460"/>
        <v>1</v>
      </c>
      <c r="T2594" s="64">
        <f t="shared" si="461"/>
        <v>1</v>
      </c>
      <c r="U2594" s="149"/>
      <c r="Y2594" s="121" t="e">
        <f t="shared" si="454"/>
        <v>#DIV/0!</v>
      </c>
      <c r="Z2594" s="121" t="e">
        <f t="shared" si="455"/>
        <v>#DIV/0!</v>
      </c>
    </row>
    <row r="2595" spans="14:26" x14ac:dyDescent="0.25">
      <c r="N2595" s="64">
        <f t="shared" si="456"/>
        <v>0</v>
      </c>
      <c r="O2595" s="64">
        <f>+J2595/R2595/3600*Lister!$A$3</f>
        <v>0</v>
      </c>
      <c r="P2595" s="65">
        <f t="shared" si="457"/>
        <v>0</v>
      </c>
      <c r="Q2595" s="65" t="e">
        <f t="shared" si="458"/>
        <v>#DIV/0!</v>
      </c>
      <c r="R2595" s="83">
        <f t="shared" si="459"/>
        <v>4.1666666666666664E-2</v>
      </c>
      <c r="S2595" s="64">
        <f t="shared" si="460"/>
        <v>1</v>
      </c>
      <c r="T2595" s="64">
        <f t="shared" si="461"/>
        <v>1</v>
      </c>
      <c r="U2595" s="149"/>
      <c r="Y2595" s="121" t="e">
        <f t="shared" si="454"/>
        <v>#DIV/0!</v>
      </c>
      <c r="Z2595" s="121" t="e">
        <f t="shared" si="455"/>
        <v>#DIV/0!</v>
      </c>
    </row>
    <row r="2596" spans="14:26" x14ac:dyDescent="0.25">
      <c r="N2596" s="64">
        <f t="shared" si="456"/>
        <v>0</v>
      </c>
      <c r="O2596" s="64">
        <f>+J2596/R2596/3600*Lister!$A$3</f>
        <v>0</v>
      </c>
      <c r="P2596" s="65">
        <f t="shared" si="457"/>
        <v>0</v>
      </c>
      <c r="Q2596" s="65" t="e">
        <f t="shared" si="458"/>
        <v>#DIV/0!</v>
      </c>
      <c r="R2596" s="83">
        <f t="shared" si="459"/>
        <v>4.1666666666666664E-2</v>
      </c>
      <c r="S2596" s="64">
        <f t="shared" si="460"/>
        <v>1</v>
      </c>
      <c r="T2596" s="64">
        <f t="shared" si="461"/>
        <v>1</v>
      </c>
      <c r="U2596" s="149"/>
      <c r="Y2596" s="121" t="e">
        <f t="shared" si="454"/>
        <v>#DIV/0!</v>
      </c>
      <c r="Z2596" s="121" t="e">
        <f t="shared" si="455"/>
        <v>#DIV/0!</v>
      </c>
    </row>
    <row r="2597" spans="14:26" x14ac:dyDescent="0.25">
      <c r="N2597" s="64">
        <f t="shared" si="456"/>
        <v>0</v>
      </c>
      <c r="O2597" s="64">
        <f>+J2597/R2597/3600*Lister!$A$3</f>
        <v>0</v>
      </c>
      <c r="P2597" s="65">
        <f t="shared" si="457"/>
        <v>0</v>
      </c>
      <c r="Q2597" s="65" t="e">
        <f t="shared" si="458"/>
        <v>#DIV/0!</v>
      </c>
      <c r="R2597" s="83">
        <f t="shared" si="459"/>
        <v>4.1666666666666664E-2</v>
      </c>
      <c r="S2597" s="64">
        <f t="shared" si="460"/>
        <v>1</v>
      </c>
      <c r="T2597" s="64">
        <f t="shared" si="461"/>
        <v>1</v>
      </c>
      <c r="U2597" s="149"/>
      <c r="Y2597" s="121" t="e">
        <f t="shared" si="454"/>
        <v>#DIV/0!</v>
      </c>
      <c r="Z2597" s="121" t="e">
        <f t="shared" si="455"/>
        <v>#DIV/0!</v>
      </c>
    </row>
    <row r="2598" spans="14:26" x14ac:dyDescent="0.25">
      <c r="N2598" s="64">
        <f t="shared" si="456"/>
        <v>0</v>
      </c>
      <c r="O2598" s="64">
        <f>+J2598/R2598/3600*Lister!$A$3</f>
        <v>0</v>
      </c>
      <c r="P2598" s="65">
        <f t="shared" si="457"/>
        <v>0</v>
      </c>
      <c r="Q2598" s="65" t="e">
        <f t="shared" si="458"/>
        <v>#DIV/0!</v>
      </c>
      <c r="R2598" s="83">
        <f t="shared" si="459"/>
        <v>4.1666666666666664E-2</v>
      </c>
      <c r="S2598" s="64">
        <f t="shared" si="460"/>
        <v>1</v>
      </c>
      <c r="T2598" s="64">
        <f t="shared" si="461"/>
        <v>1</v>
      </c>
      <c r="U2598" s="149"/>
      <c r="Y2598" s="121" t="e">
        <f t="shared" si="454"/>
        <v>#DIV/0!</v>
      </c>
      <c r="Z2598" s="121" t="e">
        <f t="shared" si="455"/>
        <v>#DIV/0!</v>
      </c>
    </row>
    <row r="2599" spans="14:26" x14ac:dyDescent="0.25">
      <c r="N2599" s="64">
        <f t="shared" si="456"/>
        <v>0</v>
      </c>
      <c r="O2599" s="64">
        <f>+J2599/R2599/3600*Lister!$A$3</f>
        <v>0</v>
      </c>
      <c r="P2599" s="65">
        <f t="shared" si="457"/>
        <v>0</v>
      </c>
      <c r="Q2599" s="65" t="e">
        <f t="shared" si="458"/>
        <v>#DIV/0!</v>
      </c>
      <c r="R2599" s="83">
        <f t="shared" si="459"/>
        <v>4.1666666666666664E-2</v>
      </c>
      <c r="S2599" s="64">
        <f t="shared" si="460"/>
        <v>1</v>
      </c>
      <c r="T2599" s="64">
        <f t="shared" si="461"/>
        <v>1</v>
      </c>
      <c r="U2599" s="149"/>
      <c r="Y2599" s="121" t="e">
        <f t="shared" si="454"/>
        <v>#DIV/0!</v>
      </c>
      <c r="Z2599" s="121" t="e">
        <f t="shared" si="455"/>
        <v>#DIV/0!</v>
      </c>
    </row>
    <row r="2600" spans="14:26" x14ac:dyDescent="0.25">
      <c r="N2600" s="64">
        <f t="shared" si="456"/>
        <v>0</v>
      </c>
      <c r="O2600" s="64">
        <f>+J2600/R2600/3600*Lister!$A$3</f>
        <v>0</v>
      </c>
      <c r="P2600" s="65">
        <f t="shared" si="457"/>
        <v>0</v>
      </c>
      <c r="Q2600" s="65" t="e">
        <f t="shared" si="458"/>
        <v>#DIV/0!</v>
      </c>
      <c r="R2600" s="83">
        <f t="shared" si="459"/>
        <v>4.1666666666666664E-2</v>
      </c>
      <c r="S2600" s="64">
        <f t="shared" si="460"/>
        <v>1</v>
      </c>
      <c r="T2600" s="64">
        <f t="shared" si="461"/>
        <v>1</v>
      </c>
      <c r="U2600" s="149"/>
      <c r="Y2600" s="121" t="e">
        <f t="shared" si="454"/>
        <v>#DIV/0!</v>
      </c>
      <c r="Z2600" s="121" t="e">
        <f t="shared" si="455"/>
        <v>#DIV/0!</v>
      </c>
    </row>
    <row r="2601" spans="14:26" x14ac:dyDescent="0.25">
      <c r="N2601" s="64">
        <f t="shared" si="456"/>
        <v>0</v>
      </c>
      <c r="O2601" s="64">
        <f>+J2601/R2601/3600*Lister!$A$3</f>
        <v>0</v>
      </c>
      <c r="P2601" s="65">
        <f t="shared" si="457"/>
        <v>0</v>
      </c>
      <c r="Q2601" s="65" t="e">
        <f t="shared" si="458"/>
        <v>#DIV/0!</v>
      </c>
      <c r="R2601" s="83">
        <f t="shared" si="459"/>
        <v>4.1666666666666664E-2</v>
      </c>
      <c r="S2601" s="64">
        <f t="shared" si="460"/>
        <v>1</v>
      </c>
      <c r="T2601" s="64">
        <f t="shared" si="461"/>
        <v>1</v>
      </c>
      <c r="U2601" s="149"/>
      <c r="Y2601" s="121" t="e">
        <f t="shared" si="454"/>
        <v>#DIV/0!</v>
      </c>
      <c r="Z2601" s="121" t="e">
        <f t="shared" si="455"/>
        <v>#DIV/0!</v>
      </c>
    </row>
    <row r="2602" spans="14:26" x14ac:dyDescent="0.25">
      <c r="N2602" s="64">
        <f t="shared" si="456"/>
        <v>0</v>
      </c>
      <c r="O2602" s="64">
        <f>+J2602/R2602/3600*Lister!$A$3</f>
        <v>0</v>
      </c>
      <c r="P2602" s="65">
        <f t="shared" si="457"/>
        <v>0</v>
      </c>
      <c r="Q2602" s="65" t="e">
        <f t="shared" si="458"/>
        <v>#DIV/0!</v>
      </c>
      <c r="R2602" s="83">
        <f t="shared" si="459"/>
        <v>4.1666666666666664E-2</v>
      </c>
      <c r="S2602" s="64">
        <f t="shared" si="460"/>
        <v>1</v>
      </c>
      <c r="T2602" s="64">
        <f t="shared" si="461"/>
        <v>1</v>
      </c>
      <c r="U2602" s="149"/>
      <c r="Y2602" s="121" t="e">
        <f t="shared" si="454"/>
        <v>#DIV/0!</v>
      </c>
      <c r="Z2602" s="121" t="e">
        <f t="shared" si="455"/>
        <v>#DIV/0!</v>
      </c>
    </row>
    <row r="2603" spans="14:26" x14ac:dyDescent="0.25">
      <c r="N2603" s="64">
        <f t="shared" si="456"/>
        <v>0</v>
      </c>
      <c r="O2603" s="64">
        <f>+J2603/R2603/3600*Lister!$A$3</f>
        <v>0</v>
      </c>
      <c r="P2603" s="65">
        <f t="shared" si="457"/>
        <v>0</v>
      </c>
      <c r="Q2603" s="65" t="e">
        <f t="shared" si="458"/>
        <v>#DIV/0!</v>
      </c>
      <c r="R2603" s="83">
        <f t="shared" si="459"/>
        <v>4.1666666666666664E-2</v>
      </c>
      <c r="S2603" s="64">
        <f t="shared" si="460"/>
        <v>1</v>
      </c>
      <c r="T2603" s="64">
        <f t="shared" si="461"/>
        <v>1</v>
      </c>
      <c r="U2603" s="149"/>
      <c r="Y2603" s="121" t="e">
        <f t="shared" si="454"/>
        <v>#DIV/0!</v>
      </c>
      <c r="Z2603" s="121" t="e">
        <f t="shared" si="455"/>
        <v>#DIV/0!</v>
      </c>
    </row>
    <row r="2604" spans="14:26" x14ac:dyDescent="0.25">
      <c r="N2604" s="64">
        <f t="shared" si="456"/>
        <v>0</v>
      </c>
      <c r="O2604" s="64">
        <f>+J2604/R2604/3600*Lister!$A$3</f>
        <v>0</v>
      </c>
      <c r="P2604" s="65">
        <f t="shared" si="457"/>
        <v>0</v>
      </c>
      <c r="Q2604" s="65" t="e">
        <f t="shared" si="458"/>
        <v>#DIV/0!</v>
      </c>
      <c r="R2604" s="83">
        <f t="shared" si="459"/>
        <v>4.1666666666666664E-2</v>
      </c>
      <c r="S2604" s="64">
        <f t="shared" si="460"/>
        <v>1</v>
      </c>
      <c r="T2604" s="64">
        <f t="shared" si="461"/>
        <v>1</v>
      </c>
      <c r="U2604" s="149"/>
      <c r="Y2604" s="121" t="e">
        <f t="shared" si="454"/>
        <v>#DIV/0!</v>
      </c>
      <c r="Z2604" s="121" t="e">
        <f t="shared" si="455"/>
        <v>#DIV/0!</v>
      </c>
    </row>
    <row r="2605" spans="14:26" x14ac:dyDescent="0.25">
      <c r="N2605" s="64">
        <f t="shared" si="456"/>
        <v>0</v>
      </c>
      <c r="O2605" s="64">
        <f>+J2605/R2605/3600*Lister!$A$3</f>
        <v>0</v>
      </c>
      <c r="P2605" s="65">
        <f t="shared" si="457"/>
        <v>0</v>
      </c>
      <c r="Q2605" s="65" t="e">
        <f t="shared" si="458"/>
        <v>#DIV/0!</v>
      </c>
      <c r="R2605" s="83">
        <f t="shared" si="459"/>
        <v>4.1666666666666664E-2</v>
      </c>
      <c r="S2605" s="64">
        <f t="shared" si="460"/>
        <v>1</v>
      </c>
      <c r="T2605" s="64">
        <f t="shared" si="461"/>
        <v>1</v>
      </c>
      <c r="U2605" s="149"/>
      <c r="Y2605" s="121" t="e">
        <f t="shared" si="454"/>
        <v>#DIV/0!</v>
      </c>
      <c r="Z2605" s="121" t="e">
        <f t="shared" si="455"/>
        <v>#DIV/0!</v>
      </c>
    </row>
    <row r="2606" spans="14:26" x14ac:dyDescent="0.25">
      <c r="N2606" s="64">
        <f t="shared" si="456"/>
        <v>0</v>
      </c>
      <c r="O2606" s="64">
        <f>+J2606/R2606/3600*Lister!$A$3</f>
        <v>0</v>
      </c>
      <c r="P2606" s="65">
        <f t="shared" si="457"/>
        <v>0</v>
      </c>
      <c r="Q2606" s="65" t="e">
        <f t="shared" si="458"/>
        <v>#DIV/0!</v>
      </c>
      <c r="R2606" s="83">
        <f t="shared" si="459"/>
        <v>4.1666666666666664E-2</v>
      </c>
      <c r="S2606" s="64">
        <f t="shared" si="460"/>
        <v>1</v>
      </c>
      <c r="T2606" s="64">
        <f t="shared" si="461"/>
        <v>1</v>
      </c>
      <c r="U2606" s="149"/>
      <c r="Y2606" s="121" t="e">
        <f t="shared" si="454"/>
        <v>#DIV/0!</v>
      </c>
      <c r="Z2606" s="121" t="e">
        <f t="shared" si="455"/>
        <v>#DIV/0!</v>
      </c>
    </row>
    <row r="2607" spans="14:26" x14ac:dyDescent="0.25">
      <c r="Q2607" s="68" t="e">
        <f t="shared" ref="Q2607:Q2638" si="462">+O2607/M2607</f>
        <v>#DIV/0!</v>
      </c>
      <c r="U2607" s="148"/>
      <c r="Y2607" s="68" t="e">
        <f t="shared" ref="Y2607:Y2638" si="463">+V2607/S2607</f>
        <v>#DIV/0!</v>
      </c>
      <c r="Z2607" s="68" t="e">
        <f t="shared" ref="Z2607:Z2638" si="464">+X2607/T2607</f>
        <v>#DIV/0!</v>
      </c>
    </row>
    <row r="2608" spans="14:26" x14ac:dyDescent="0.25">
      <c r="Q2608" s="68" t="e">
        <f t="shared" si="462"/>
        <v>#DIV/0!</v>
      </c>
      <c r="U2608" s="148"/>
      <c r="Y2608" s="68" t="e">
        <f t="shared" si="463"/>
        <v>#DIV/0!</v>
      </c>
      <c r="Z2608" s="68" t="e">
        <f t="shared" si="464"/>
        <v>#DIV/0!</v>
      </c>
    </row>
    <row r="2609" spans="17:26" x14ac:dyDescent="0.25">
      <c r="Q2609" s="68" t="e">
        <f t="shared" si="462"/>
        <v>#DIV/0!</v>
      </c>
      <c r="U2609" s="148"/>
      <c r="Y2609" s="68" t="e">
        <f t="shared" si="463"/>
        <v>#DIV/0!</v>
      </c>
      <c r="Z2609" s="68" t="e">
        <f t="shared" si="464"/>
        <v>#DIV/0!</v>
      </c>
    </row>
    <row r="2610" spans="17:26" x14ac:dyDescent="0.25">
      <c r="Q2610" s="68" t="e">
        <f t="shared" si="462"/>
        <v>#DIV/0!</v>
      </c>
      <c r="U2610" s="148"/>
      <c r="Y2610" s="68" t="e">
        <f t="shared" si="463"/>
        <v>#DIV/0!</v>
      </c>
      <c r="Z2610" s="68" t="e">
        <f t="shared" si="464"/>
        <v>#DIV/0!</v>
      </c>
    </row>
    <row r="2611" spans="17:26" x14ac:dyDescent="0.25">
      <c r="Q2611" s="68" t="e">
        <f t="shared" si="462"/>
        <v>#DIV/0!</v>
      </c>
      <c r="U2611" s="148"/>
      <c r="Y2611" s="68" t="e">
        <f t="shared" si="463"/>
        <v>#DIV/0!</v>
      </c>
      <c r="Z2611" s="68" t="e">
        <f t="shared" si="464"/>
        <v>#DIV/0!</v>
      </c>
    </row>
    <row r="2612" spans="17:26" x14ac:dyDescent="0.25">
      <c r="Q2612" s="68" t="e">
        <f t="shared" si="462"/>
        <v>#DIV/0!</v>
      </c>
      <c r="U2612" s="148"/>
      <c r="Y2612" s="68" t="e">
        <f t="shared" si="463"/>
        <v>#DIV/0!</v>
      </c>
      <c r="Z2612" s="68" t="e">
        <f t="shared" si="464"/>
        <v>#DIV/0!</v>
      </c>
    </row>
    <row r="2613" spans="17:26" x14ac:dyDescent="0.25">
      <c r="Q2613" s="68" t="e">
        <f t="shared" si="462"/>
        <v>#DIV/0!</v>
      </c>
      <c r="U2613" s="148"/>
      <c r="Y2613" s="68" t="e">
        <f t="shared" si="463"/>
        <v>#DIV/0!</v>
      </c>
      <c r="Z2613" s="68" t="e">
        <f t="shared" si="464"/>
        <v>#DIV/0!</v>
      </c>
    </row>
    <row r="2614" spans="17:26" x14ac:dyDescent="0.25">
      <c r="Q2614" s="68" t="e">
        <f t="shared" si="462"/>
        <v>#DIV/0!</v>
      </c>
      <c r="U2614" s="148"/>
      <c r="Y2614" s="68" t="e">
        <f t="shared" si="463"/>
        <v>#DIV/0!</v>
      </c>
      <c r="Z2614" s="68" t="e">
        <f t="shared" si="464"/>
        <v>#DIV/0!</v>
      </c>
    </row>
    <row r="2615" spans="17:26" x14ac:dyDescent="0.25">
      <c r="Q2615" s="68" t="e">
        <f t="shared" si="462"/>
        <v>#DIV/0!</v>
      </c>
      <c r="U2615" s="148"/>
      <c r="Y2615" s="68" t="e">
        <f t="shared" si="463"/>
        <v>#DIV/0!</v>
      </c>
      <c r="Z2615" s="68" t="e">
        <f t="shared" si="464"/>
        <v>#DIV/0!</v>
      </c>
    </row>
    <row r="2616" spans="17:26" x14ac:dyDescent="0.25">
      <c r="Q2616" s="68" t="e">
        <f t="shared" si="462"/>
        <v>#DIV/0!</v>
      </c>
      <c r="U2616" s="148"/>
      <c r="Y2616" s="68" t="e">
        <f t="shared" si="463"/>
        <v>#DIV/0!</v>
      </c>
      <c r="Z2616" s="68" t="e">
        <f t="shared" si="464"/>
        <v>#DIV/0!</v>
      </c>
    </row>
    <row r="2617" spans="17:26" x14ac:dyDescent="0.25">
      <c r="Q2617" s="68" t="e">
        <f t="shared" si="462"/>
        <v>#DIV/0!</v>
      </c>
      <c r="U2617" s="148"/>
      <c r="Y2617" s="68" t="e">
        <f t="shared" si="463"/>
        <v>#DIV/0!</v>
      </c>
      <c r="Z2617" s="68" t="e">
        <f t="shared" si="464"/>
        <v>#DIV/0!</v>
      </c>
    </row>
    <row r="2618" spans="17:26" x14ac:dyDescent="0.25">
      <c r="Q2618" s="68" t="e">
        <f t="shared" si="462"/>
        <v>#DIV/0!</v>
      </c>
      <c r="U2618" s="148"/>
      <c r="Y2618" s="68" t="e">
        <f t="shared" si="463"/>
        <v>#DIV/0!</v>
      </c>
      <c r="Z2618" s="68" t="e">
        <f t="shared" si="464"/>
        <v>#DIV/0!</v>
      </c>
    </row>
    <row r="2619" spans="17:26" x14ac:dyDescent="0.25">
      <c r="Q2619" s="68" t="e">
        <f t="shared" si="462"/>
        <v>#DIV/0!</v>
      </c>
      <c r="U2619" s="148"/>
      <c r="Y2619" s="68" t="e">
        <f t="shared" si="463"/>
        <v>#DIV/0!</v>
      </c>
      <c r="Z2619" s="68" t="e">
        <f t="shared" si="464"/>
        <v>#DIV/0!</v>
      </c>
    </row>
    <row r="2620" spans="17:26" x14ac:dyDescent="0.25">
      <c r="Q2620" s="68" t="e">
        <f t="shared" si="462"/>
        <v>#DIV/0!</v>
      </c>
      <c r="U2620" s="148"/>
      <c r="Y2620" s="68" t="e">
        <f t="shared" si="463"/>
        <v>#DIV/0!</v>
      </c>
      <c r="Z2620" s="68" t="e">
        <f t="shared" si="464"/>
        <v>#DIV/0!</v>
      </c>
    </row>
    <row r="2621" spans="17:26" x14ac:dyDescent="0.25">
      <c r="Q2621" s="68" t="e">
        <f t="shared" si="462"/>
        <v>#DIV/0!</v>
      </c>
      <c r="U2621" s="148"/>
      <c r="Y2621" s="68" t="e">
        <f t="shared" si="463"/>
        <v>#DIV/0!</v>
      </c>
      <c r="Z2621" s="68" t="e">
        <f t="shared" si="464"/>
        <v>#DIV/0!</v>
      </c>
    </row>
    <row r="2622" spans="17:26" x14ac:dyDescent="0.25">
      <c r="Q2622" s="68" t="e">
        <f t="shared" si="462"/>
        <v>#DIV/0!</v>
      </c>
      <c r="U2622" s="148"/>
      <c r="Y2622" s="68" t="e">
        <f t="shared" si="463"/>
        <v>#DIV/0!</v>
      </c>
      <c r="Z2622" s="68" t="e">
        <f t="shared" si="464"/>
        <v>#DIV/0!</v>
      </c>
    </row>
    <row r="2623" spans="17:26" x14ac:dyDescent="0.25">
      <c r="Q2623" s="68" t="e">
        <f t="shared" si="462"/>
        <v>#DIV/0!</v>
      </c>
      <c r="U2623" s="148"/>
      <c r="Y2623" s="68" t="e">
        <f t="shared" si="463"/>
        <v>#DIV/0!</v>
      </c>
      <c r="Z2623" s="68" t="e">
        <f t="shared" si="464"/>
        <v>#DIV/0!</v>
      </c>
    </row>
    <row r="2624" spans="17:26" x14ac:dyDescent="0.25">
      <c r="Q2624" s="68" t="e">
        <f t="shared" si="462"/>
        <v>#DIV/0!</v>
      </c>
      <c r="U2624" s="148"/>
      <c r="Y2624" s="68" t="e">
        <f t="shared" si="463"/>
        <v>#DIV/0!</v>
      </c>
      <c r="Z2624" s="68" t="e">
        <f t="shared" si="464"/>
        <v>#DIV/0!</v>
      </c>
    </row>
    <row r="2625" spans="17:26" x14ac:dyDescent="0.25">
      <c r="Q2625" s="68" t="e">
        <f t="shared" si="462"/>
        <v>#DIV/0!</v>
      </c>
      <c r="U2625" s="148"/>
      <c r="Y2625" s="68" t="e">
        <f t="shared" si="463"/>
        <v>#DIV/0!</v>
      </c>
      <c r="Z2625" s="68" t="e">
        <f t="shared" si="464"/>
        <v>#DIV/0!</v>
      </c>
    </row>
    <row r="2626" spans="17:26" x14ac:dyDescent="0.25">
      <c r="Q2626" s="68" t="e">
        <f t="shared" si="462"/>
        <v>#DIV/0!</v>
      </c>
      <c r="U2626" s="148"/>
      <c r="Y2626" s="68" t="e">
        <f t="shared" si="463"/>
        <v>#DIV/0!</v>
      </c>
      <c r="Z2626" s="68" t="e">
        <f t="shared" si="464"/>
        <v>#DIV/0!</v>
      </c>
    </row>
    <row r="2627" spans="17:26" x14ac:dyDescent="0.25">
      <c r="Q2627" s="68" t="e">
        <f t="shared" si="462"/>
        <v>#DIV/0!</v>
      </c>
      <c r="U2627" s="148"/>
      <c r="Y2627" s="68" t="e">
        <f t="shared" si="463"/>
        <v>#DIV/0!</v>
      </c>
      <c r="Z2627" s="68" t="e">
        <f t="shared" si="464"/>
        <v>#DIV/0!</v>
      </c>
    </row>
    <row r="2628" spans="17:26" x14ac:dyDescent="0.25">
      <c r="Q2628" s="68" t="e">
        <f t="shared" si="462"/>
        <v>#DIV/0!</v>
      </c>
      <c r="U2628" s="148"/>
      <c r="Y2628" s="68" t="e">
        <f t="shared" si="463"/>
        <v>#DIV/0!</v>
      </c>
      <c r="Z2628" s="68" t="e">
        <f t="shared" si="464"/>
        <v>#DIV/0!</v>
      </c>
    </row>
    <row r="2629" spans="17:26" x14ac:dyDescent="0.25">
      <c r="Q2629" s="68" t="e">
        <f t="shared" si="462"/>
        <v>#DIV/0!</v>
      </c>
      <c r="U2629" s="148"/>
      <c r="Y2629" s="68" t="e">
        <f t="shared" si="463"/>
        <v>#DIV/0!</v>
      </c>
      <c r="Z2629" s="68" t="e">
        <f t="shared" si="464"/>
        <v>#DIV/0!</v>
      </c>
    </row>
    <row r="2630" spans="17:26" x14ac:dyDescent="0.25">
      <c r="Q2630" s="68" t="e">
        <f t="shared" si="462"/>
        <v>#DIV/0!</v>
      </c>
      <c r="U2630" s="148"/>
      <c r="Y2630" s="68" t="e">
        <f t="shared" si="463"/>
        <v>#DIV/0!</v>
      </c>
      <c r="Z2630" s="68" t="e">
        <f t="shared" si="464"/>
        <v>#DIV/0!</v>
      </c>
    </row>
    <row r="2631" spans="17:26" x14ac:dyDescent="0.25">
      <c r="Q2631" s="68" t="e">
        <f t="shared" si="462"/>
        <v>#DIV/0!</v>
      </c>
      <c r="U2631" s="148"/>
      <c r="Y2631" s="68" t="e">
        <f t="shared" si="463"/>
        <v>#DIV/0!</v>
      </c>
      <c r="Z2631" s="68" t="e">
        <f t="shared" si="464"/>
        <v>#DIV/0!</v>
      </c>
    </row>
    <row r="2632" spans="17:26" x14ac:dyDescent="0.25">
      <c r="Q2632" s="68" t="e">
        <f t="shared" si="462"/>
        <v>#DIV/0!</v>
      </c>
      <c r="U2632" s="148"/>
      <c r="Y2632" s="68" t="e">
        <f t="shared" si="463"/>
        <v>#DIV/0!</v>
      </c>
      <c r="Z2632" s="68" t="e">
        <f t="shared" si="464"/>
        <v>#DIV/0!</v>
      </c>
    </row>
    <row r="2633" spans="17:26" x14ac:dyDescent="0.25">
      <c r="Q2633" s="68" t="e">
        <f t="shared" si="462"/>
        <v>#DIV/0!</v>
      </c>
      <c r="U2633" s="148"/>
      <c r="Y2633" s="68" t="e">
        <f t="shared" si="463"/>
        <v>#DIV/0!</v>
      </c>
      <c r="Z2633" s="68" t="e">
        <f t="shared" si="464"/>
        <v>#DIV/0!</v>
      </c>
    </row>
    <row r="2634" spans="17:26" x14ac:dyDescent="0.25">
      <c r="Q2634" s="68" t="e">
        <f t="shared" si="462"/>
        <v>#DIV/0!</v>
      </c>
      <c r="U2634" s="148"/>
      <c r="Y2634" s="68" t="e">
        <f t="shared" si="463"/>
        <v>#DIV/0!</v>
      </c>
      <c r="Z2634" s="68" t="e">
        <f t="shared" si="464"/>
        <v>#DIV/0!</v>
      </c>
    </row>
    <row r="2635" spans="17:26" x14ac:dyDescent="0.25">
      <c r="Q2635" s="68" t="e">
        <f t="shared" si="462"/>
        <v>#DIV/0!</v>
      </c>
      <c r="U2635" s="148"/>
      <c r="Y2635" s="68" t="e">
        <f t="shared" si="463"/>
        <v>#DIV/0!</v>
      </c>
      <c r="Z2635" s="68" t="e">
        <f t="shared" si="464"/>
        <v>#DIV/0!</v>
      </c>
    </row>
    <row r="2636" spans="17:26" x14ac:dyDescent="0.25">
      <c r="Q2636" s="68" t="e">
        <f t="shared" si="462"/>
        <v>#DIV/0!</v>
      </c>
      <c r="U2636" s="148"/>
      <c r="Y2636" s="68" t="e">
        <f t="shared" si="463"/>
        <v>#DIV/0!</v>
      </c>
      <c r="Z2636" s="68" t="e">
        <f t="shared" si="464"/>
        <v>#DIV/0!</v>
      </c>
    </row>
    <row r="2637" spans="17:26" x14ac:dyDescent="0.25">
      <c r="Q2637" s="68" t="e">
        <f t="shared" si="462"/>
        <v>#DIV/0!</v>
      </c>
      <c r="U2637" s="148"/>
      <c r="Y2637" s="68" t="e">
        <f t="shared" si="463"/>
        <v>#DIV/0!</v>
      </c>
      <c r="Z2637" s="68" t="e">
        <f t="shared" si="464"/>
        <v>#DIV/0!</v>
      </c>
    </row>
    <row r="2638" spans="17:26" x14ac:dyDescent="0.25">
      <c r="Q2638" s="68" t="e">
        <f t="shared" si="462"/>
        <v>#DIV/0!</v>
      </c>
      <c r="U2638" s="148"/>
      <c r="Y2638" s="68" t="e">
        <f t="shared" si="463"/>
        <v>#DIV/0!</v>
      </c>
      <c r="Z2638" s="68" t="e">
        <f t="shared" si="464"/>
        <v>#DIV/0!</v>
      </c>
    </row>
    <row r="2639" spans="17:26" x14ac:dyDescent="0.25">
      <c r="Q2639" s="68" t="e">
        <f t="shared" ref="Q2639:Q2670" si="465">+O2639/M2639</f>
        <v>#DIV/0!</v>
      </c>
      <c r="U2639" s="148"/>
      <c r="Y2639" s="68" t="e">
        <f t="shared" ref="Y2639:Y2670" si="466">+V2639/S2639</f>
        <v>#DIV/0!</v>
      </c>
      <c r="Z2639" s="68" t="e">
        <f t="shared" ref="Z2639:Z2670" si="467">+X2639/T2639</f>
        <v>#DIV/0!</v>
      </c>
    </row>
    <row r="2640" spans="17:26" x14ac:dyDescent="0.25">
      <c r="Q2640" s="68" t="e">
        <f t="shared" si="465"/>
        <v>#DIV/0!</v>
      </c>
      <c r="U2640" s="148"/>
      <c r="Y2640" s="68" t="e">
        <f t="shared" si="466"/>
        <v>#DIV/0!</v>
      </c>
      <c r="Z2640" s="68" t="e">
        <f t="shared" si="467"/>
        <v>#DIV/0!</v>
      </c>
    </row>
    <row r="2641" spans="17:26" x14ac:dyDescent="0.25">
      <c r="Q2641" s="68" t="e">
        <f t="shared" si="465"/>
        <v>#DIV/0!</v>
      </c>
      <c r="U2641" s="148"/>
      <c r="Y2641" s="68" t="e">
        <f t="shared" si="466"/>
        <v>#DIV/0!</v>
      </c>
      <c r="Z2641" s="68" t="e">
        <f t="shared" si="467"/>
        <v>#DIV/0!</v>
      </c>
    </row>
    <row r="2642" spans="17:26" x14ac:dyDescent="0.25">
      <c r="Q2642" s="68" t="e">
        <f t="shared" si="465"/>
        <v>#DIV/0!</v>
      </c>
      <c r="U2642" s="148"/>
      <c r="Y2642" s="68" t="e">
        <f t="shared" si="466"/>
        <v>#DIV/0!</v>
      </c>
      <c r="Z2642" s="68" t="e">
        <f t="shared" si="467"/>
        <v>#DIV/0!</v>
      </c>
    </row>
    <row r="2643" spans="17:26" x14ac:dyDescent="0.25">
      <c r="Q2643" s="68" t="e">
        <f t="shared" si="465"/>
        <v>#DIV/0!</v>
      </c>
      <c r="U2643" s="148"/>
      <c r="Y2643" s="68" t="e">
        <f t="shared" si="466"/>
        <v>#DIV/0!</v>
      </c>
      <c r="Z2643" s="68" t="e">
        <f t="shared" si="467"/>
        <v>#DIV/0!</v>
      </c>
    </row>
    <row r="2644" spans="17:26" x14ac:dyDescent="0.25">
      <c r="Q2644" s="68" t="e">
        <f t="shared" si="465"/>
        <v>#DIV/0!</v>
      </c>
      <c r="U2644" s="148"/>
      <c r="Y2644" s="68" t="e">
        <f t="shared" si="466"/>
        <v>#DIV/0!</v>
      </c>
      <c r="Z2644" s="68" t="e">
        <f t="shared" si="467"/>
        <v>#DIV/0!</v>
      </c>
    </row>
    <row r="2645" spans="17:26" x14ac:dyDescent="0.25">
      <c r="Q2645" s="68" t="e">
        <f t="shared" si="465"/>
        <v>#DIV/0!</v>
      </c>
      <c r="U2645" s="148"/>
      <c r="Y2645" s="68" t="e">
        <f t="shared" si="466"/>
        <v>#DIV/0!</v>
      </c>
      <c r="Z2645" s="68" t="e">
        <f t="shared" si="467"/>
        <v>#DIV/0!</v>
      </c>
    </row>
    <row r="2646" spans="17:26" x14ac:dyDescent="0.25">
      <c r="Q2646" s="68" t="e">
        <f t="shared" si="465"/>
        <v>#DIV/0!</v>
      </c>
      <c r="U2646" s="148"/>
      <c r="Y2646" s="68" t="e">
        <f t="shared" si="466"/>
        <v>#DIV/0!</v>
      </c>
      <c r="Z2646" s="68" t="e">
        <f t="shared" si="467"/>
        <v>#DIV/0!</v>
      </c>
    </row>
    <row r="2647" spans="17:26" x14ac:dyDescent="0.25">
      <c r="Q2647" s="68" t="e">
        <f t="shared" si="465"/>
        <v>#DIV/0!</v>
      </c>
      <c r="U2647" s="148"/>
      <c r="Y2647" s="68" t="e">
        <f t="shared" si="466"/>
        <v>#DIV/0!</v>
      </c>
      <c r="Z2647" s="68" t="e">
        <f t="shared" si="467"/>
        <v>#DIV/0!</v>
      </c>
    </row>
    <row r="2648" spans="17:26" x14ac:dyDescent="0.25">
      <c r="Q2648" s="68" t="e">
        <f t="shared" si="465"/>
        <v>#DIV/0!</v>
      </c>
      <c r="U2648" s="148"/>
      <c r="Y2648" s="68" t="e">
        <f t="shared" si="466"/>
        <v>#DIV/0!</v>
      </c>
      <c r="Z2648" s="68" t="e">
        <f t="shared" si="467"/>
        <v>#DIV/0!</v>
      </c>
    </row>
    <row r="2649" spans="17:26" x14ac:dyDescent="0.25">
      <c r="Q2649" s="68" t="e">
        <f t="shared" si="465"/>
        <v>#DIV/0!</v>
      </c>
      <c r="U2649" s="148"/>
      <c r="Y2649" s="68" t="e">
        <f t="shared" si="466"/>
        <v>#DIV/0!</v>
      </c>
      <c r="Z2649" s="68" t="e">
        <f t="shared" si="467"/>
        <v>#DIV/0!</v>
      </c>
    </row>
    <row r="2650" spans="17:26" x14ac:dyDescent="0.25">
      <c r="Q2650" s="68" t="e">
        <f t="shared" si="465"/>
        <v>#DIV/0!</v>
      </c>
      <c r="U2650" s="148"/>
      <c r="Y2650" s="68" t="e">
        <f t="shared" si="466"/>
        <v>#DIV/0!</v>
      </c>
      <c r="Z2650" s="68" t="e">
        <f t="shared" si="467"/>
        <v>#DIV/0!</v>
      </c>
    </row>
    <row r="2651" spans="17:26" x14ac:dyDescent="0.25">
      <c r="Q2651" s="68" t="e">
        <f t="shared" si="465"/>
        <v>#DIV/0!</v>
      </c>
      <c r="U2651" s="148"/>
      <c r="Y2651" s="68" t="e">
        <f t="shared" si="466"/>
        <v>#DIV/0!</v>
      </c>
      <c r="Z2651" s="68" t="e">
        <f t="shared" si="467"/>
        <v>#DIV/0!</v>
      </c>
    </row>
    <row r="2652" spans="17:26" x14ac:dyDescent="0.25">
      <c r="Q2652" s="68" t="e">
        <f t="shared" si="465"/>
        <v>#DIV/0!</v>
      </c>
      <c r="U2652" s="148"/>
      <c r="Y2652" s="68" t="e">
        <f t="shared" si="466"/>
        <v>#DIV/0!</v>
      </c>
      <c r="Z2652" s="68" t="e">
        <f t="shared" si="467"/>
        <v>#DIV/0!</v>
      </c>
    </row>
    <row r="2653" spans="17:26" x14ac:dyDescent="0.25">
      <c r="Q2653" s="68" t="e">
        <f t="shared" si="465"/>
        <v>#DIV/0!</v>
      </c>
      <c r="U2653" s="148"/>
      <c r="Y2653" s="68" t="e">
        <f t="shared" si="466"/>
        <v>#DIV/0!</v>
      </c>
      <c r="Z2653" s="68" t="e">
        <f t="shared" si="467"/>
        <v>#DIV/0!</v>
      </c>
    </row>
    <row r="2654" spans="17:26" x14ac:dyDescent="0.25">
      <c r="Q2654" s="68" t="e">
        <f t="shared" si="465"/>
        <v>#DIV/0!</v>
      </c>
      <c r="U2654" s="148"/>
      <c r="Y2654" s="68" t="e">
        <f t="shared" si="466"/>
        <v>#DIV/0!</v>
      </c>
      <c r="Z2654" s="68" t="e">
        <f t="shared" si="467"/>
        <v>#DIV/0!</v>
      </c>
    </row>
    <row r="2655" spans="17:26" x14ac:dyDescent="0.25">
      <c r="Q2655" s="68" t="e">
        <f t="shared" si="465"/>
        <v>#DIV/0!</v>
      </c>
      <c r="U2655" s="148"/>
      <c r="Y2655" s="68" t="e">
        <f t="shared" si="466"/>
        <v>#DIV/0!</v>
      </c>
      <c r="Z2655" s="68" t="e">
        <f t="shared" si="467"/>
        <v>#DIV/0!</v>
      </c>
    </row>
    <row r="2656" spans="17:26" x14ac:dyDescent="0.25">
      <c r="Q2656" s="68" t="e">
        <f t="shared" si="465"/>
        <v>#DIV/0!</v>
      </c>
      <c r="U2656" s="148"/>
      <c r="Y2656" s="68" t="e">
        <f t="shared" si="466"/>
        <v>#DIV/0!</v>
      </c>
      <c r="Z2656" s="68" t="e">
        <f t="shared" si="467"/>
        <v>#DIV/0!</v>
      </c>
    </row>
    <row r="2657" spans="17:26" x14ac:dyDescent="0.25">
      <c r="Q2657" s="68" t="e">
        <f t="shared" si="465"/>
        <v>#DIV/0!</v>
      </c>
      <c r="U2657" s="148"/>
      <c r="Y2657" s="68" t="e">
        <f t="shared" si="466"/>
        <v>#DIV/0!</v>
      </c>
      <c r="Z2657" s="68" t="e">
        <f t="shared" si="467"/>
        <v>#DIV/0!</v>
      </c>
    </row>
    <row r="2658" spans="17:26" x14ac:dyDescent="0.25">
      <c r="Q2658" s="68" t="e">
        <f t="shared" si="465"/>
        <v>#DIV/0!</v>
      </c>
      <c r="U2658" s="148"/>
      <c r="Y2658" s="68" t="e">
        <f t="shared" si="466"/>
        <v>#DIV/0!</v>
      </c>
      <c r="Z2658" s="68" t="e">
        <f t="shared" si="467"/>
        <v>#DIV/0!</v>
      </c>
    </row>
    <row r="2659" spans="17:26" x14ac:dyDescent="0.25">
      <c r="Q2659" s="68" t="e">
        <f t="shared" si="465"/>
        <v>#DIV/0!</v>
      </c>
      <c r="U2659" s="148"/>
      <c r="Y2659" s="68" t="e">
        <f t="shared" si="466"/>
        <v>#DIV/0!</v>
      </c>
      <c r="Z2659" s="68" t="e">
        <f t="shared" si="467"/>
        <v>#DIV/0!</v>
      </c>
    </row>
    <row r="2660" spans="17:26" x14ac:dyDescent="0.25">
      <c r="Q2660" s="68" t="e">
        <f t="shared" si="465"/>
        <v>#DIV/0!</v>
      </c>
      <c r="U2660" s="148"/>
      <c r="Y2660" s="68" t="e">
        <f t="shared" si="466"/>
        <v>#DIV/0!</v>
      </c>
      <c r="Z2660" s="68" t="e">
        <f t="shared" si="467"/>
        <v>#DIV/0!</v>
      </c>
    </row>
    <row r="2661" spans="17:26" x14ac:dyDescent="0.25">
      <c r="Q2661" s="68" t="e">
        <f t="shared" si="465"/>
        <v>#DIV/0!</v>
      </c>
      <c r="U2661" s="148"/>
      <c r="Y2661" s="68" t="e">
        <f t="shared" si="466"/>
        <v>#DIV/0!</v>
      </c>
      <c r="Z2661" s="68" t="e">
        <f t="shared" si="467"/>
        <v>#DIV/0!</v>
      </c>
    </row>
    <row r="2662" spans="17:26" x14ac:dyDescent="0.25">
      <c r="Q2662" s="68" t="e">
        <f t="shared" si="465"/>
        <v>#DIV/0!</v>
      </c>
      <c r="U2662" s="148"/>
      <c r="Y2662" s="68" t="e">
        <f t="shared" si="466"/>
        <v>#DIV/0!</v>
      </c>
      <c r="Z2662" s="68" t="e">
        <f t="shared" si="467"/>
        <v>#DIV/0!</v>
      </c>
    </row>
    <row r="2663" spans="17:26" x14ac:dyDescent="0.25">
      <c r="Q2663" s="68" t="e">
        <f t="shared" si="465"/>
        <v>#DIV/0!</v>
      </c>
      <c r="U2663" s="148"/>
      <c r="Y2663" s="68" t="e">
        <f t="shared" si="466"/>
        <v>#DIV/0!</v>
      </c>
      <c r="Z2663" s="68" t="e">
        <f t="shared" si="467"/>
        <v>#DIV/0!</v>
      </c>
    </row>
    <row r="2664" spans="17:26" x14ac:dyDescent="0.25">
      <c r="Q2664" s="68" t="e">
        <f t="shared" si="465"/>
        <v>#DIV/0!</v>
      </c>
      <c r="U2664" s="148"/>
      <c r="Y2664" s="68" t="e">
        <f t="shared" si="466"/>
        <v>#DIV/0!</v>
      </c>
      <c r="Z2664" s="68" t="e">
        <f t="shared" si="467"/>
        <v>#DIV/0!</v>
      </c>
    </row>
    <row r="2665" spans="17:26" x14ac:dyDescent="0.25">
      <c r="Q2665" s="68" t="e">
        <f t="shared" si="465"/>
        <v>#DIV/0!</v>
      </c>
      <c r="U2665" s="148"/>
      <c r="Y2665" s="68" t="e">
        <f t="shared" si="466"/>
        <v>#DIV/0!</v>
      </c>
      <c r="Z2665" s="68" t="e">
        <f t="shared" si="467"/>
        <v>#DIV/0!</v>
      </c>
    </row>
    <row r="2666" spans="17:26" x14ac:dyDescent="0.25">
      <c r="Q2666" s="68" t="e">
        <f t="shared" si="465"/>
        <v>#DIV/0!</v>
      </c>
      <c r="U2666" s="148"/>
      <c r="Y2666" s="68" t="e">
        <f t="shared" si="466"/>
        <v>#DIV/0!</v>
      </c>
      <c r="Z2666" s="68" t="e">
        <f t="shared" si="467"/>
        <v>#DIV/0!</v>
      </c>
    </row>
    <row r="2667" spans="17:26" x14ac:dyDescent="0.25">
      <c r="Q2667" s="68" t="e">
        <f t="shared" si="465"/>
        <v>#DIV/0!</v>
      </c>
      <c r="U2667" s="148"/>
      <c r="Y2667" s="68" t="e">
        <f t="shared" si="466"/>
        <v>#DIV/0!</v>
      </c>
      <c r="Z2667" s="68" t="e">
        <f t="shared" si="467"/>
        <v>#DIV/0!</v>
      </c>
    </row>
    <row r="2668" spans="17:26" x14ac:dyDescent="0.25">
      <c r="Q2668" s="68" t="e">
        <f t="shared" si="465"/>
        <v>#DIV/0!</v>
      </c>
      <c r="U2668" s="148"/>
      <c r="Y2668" s="68" t="e">
        <f t="shared" si="466"/>
        <v>#DIV/0!</v>
      </c>
      <c r="Z2668" s="68" t="e">
        <f t="shared" si="467"/>
        <v>#DIV/0!</v>
      </c>
    </row>
    <row r="2669" spans="17:26" x14ac:dyDescent="0.25">
      <c r="Q2669" s="68" t="e">
        <f t="shared" si="465"/>
        <v>#DIV/0!</v>
      </c>
      <c r="U2669" s="148"/>
      <c r="Y2669" s="68" t="e">
        <f t="shared" si="466"/>
        <v>#DIV/0!</v>
      </c>
      <c r="Z2669" s="68" t="e">
        <f t="shared" si="467"/>
        <v>#DIV/0!</v>
      </c>
    </row>
    <row r="2670" spans="17:26" x14ac:dyDescent="0.25">
      <c r="Q2670" s="68" t="e">
        <f t="shared" si="465"/>
        <v>#DIV/0!</v>
      </c>
      <c r="U2670" s="148"/>
      <c r="Y2670" s="68" t="e">
        <f t="shared" si="466"/>
        <v>#DIV/0!</v>
      </c>
      <c r="Z2670" s="68" t="e">
        <f t="shared" si="467"/>
        <v>#DIV/0!</v>
      </c>
    </row>
    <row r="2671" spans="17:26" x14ac:dyDescent="0.25">
      <c r="Q2671" s="68" t="e">
        <f t="shared" ref="Q2671:Q2698" si="468">+O2671/M2671</f>
        <v>#DIV/0!</v>
      </c>
      <c r="U2671" s="148"/>
      <c r="Y2671" s="68" t="e">
        <f t="shared" ref="Y2671:Y2698" si="469">+V2671/S2671</f>
        <v>#DIV/0!</v>
      </c>
      <c r="Z2671" s="68" t="e">
        <f t="shared" ref="Z2671:Z2698" si="470">+X2671/T2671</f>
        <v>#DIV/0!</v>
      </c>
    </row>
    <row r="2672" spans="17:26" x14ac:dyDescent="0.25">
      <c r="Q2672" s="68" t="e">
        <f t="shared" si="468"/>
        <v>#DIV/0!</v>
      </c>
      <c r="U2672" s="148"/>
      <c r="Y2672" s="68" t="e">
        <f t="shared" si="469"/>
        <v>#DIV/0!</v>
      </c>
      <c r="Z2672" s="68" t="e">
        <f t="shared" si="470"/>
        <v>#DIV/0!</v>
      </c>
    </row>
    <row r="2673" spans="17:26" x14ac:dyDescent="0.25">
      <c r="Q2673" s="68" t="e">
        <f t="shared" si="468"/>
        <v>#DIV/0!</v>
      </c>
      <c r="U2673" s="148"/>
      <c r="Y2673" s="68" t="e">
        <f t="shared" si="469"/>
        <v>#DIV/0!</v>
      </c>
      <c r="Z2673" s="68" t="e">
        <f t="shared" si="470"/>
        <v>#DIV/0!</v>
      </c>
    </row>
    <row r="2674" spans="17:26" x14ac:dyDescent="0.25">
      <c r="Q2674" s="68" t="e">
        <f t="shared" si="468"/>
        <v>#DIV/0!</v>
      </c>
      <c r="U2674" s="148"/>
      <c r="Y2674" s="68" t="e">
        <f t="shared" si="469"/>
        <v>#DIV/0!</v>
      </c>
      <c r="Z2674" s="68" t="e">
        <f t="shared" si="470"/>
        <v>#DIV/0!</v>
      </c>
    </row>
    <row r="2675" spans="17:26" x14ac:dyDescent="0.25">
      <c r="Q2675" s="68" t="e">
        <f t="shared" si="468"/>
        <v>#DIV/0!</v>
      </c>
      <c r="U2675" s="148"/>
      <c r="Y2675" s="68" t="e">
        <f t="shared" si="469"/>
        <v>#DIV/0!</v>
      </c>
      <c r="Z2675" s="68" t="e">
        <f t="shared" si="470"/>
        <v>#DIV/0!</v>
      </c>
    </row>
    <row r="2676" spans="17:26" x14ac:dyDescent="0.25">
      <c r="Q2676" s="68" t="e">
        <f t="shared" si="468"/>
        <v>#DIV/0!</v>
      </c>
      <c r="U2676" s="148"/>
      <c r="Y2676" s="68" t="e">
        <f t="shared" si="469"/>
        <v>#DIV/0!</v>
      </c>
      <c r="Z2676" s="68" t="e">
        <f t="shared" si="470"/>
        <v>#DIV/0!</v>
      </c>
    </row>
    <row r="2677" spans="17:26" x14ac:dyDescent="0.25">
      <c r="Q2677" s="68" t="e">
        <f t="shared" si="468"/>
        <v>#DIV/0!</v>
      </c>
      <c r="U2677" s="148"/>
      <c r="Y2677" s="68" t="e">
        <f t="shared" si="469"/>
        <v>#DIV/0!</v>
      </c>
      <c r="Z2677" s="68" t="e">
        <f t="shared" si="470"/>
        <v>#DIV/0!</v>
      </c>
    </row>
    <row r="2678" spans="17:26" x14ac:dyDescent="0.25">
      <c r="Q2678" s="68" t="e">
        <f t="shared" si="468"/>
        <v>#DIV/0!</v>
      </c>
      <c r="U2678" s="148"/>
      <c r="Y2678" s="68" t="e">
        <f t="shared" si="469"/>
        <v>#DIV/0!</v>
      </c>
      <c r="Z2678" s="68" t="e">
        <f t="shared" si="470"/>
        <v>#DIV/0!</v>
      </c>
    </row>
    <row r="2679" spans="17:26" x14ac:dyDescent="0.25">
      <c r="Q2679" s="68" t="e">
        <f t="shared" si="468"/>
        <v>#DIV/0!</v>
      </c>
      <c r="U2679" s="148"/>
      <c r="Y2679" s="68" t="e">
        <f t="shared" si="469"/>
        <v>#DIV/0!</v>
      </c>
      <c r="Z2679" s="68" t="e">
        <f t="shared" si="470"/>
        <v>#DIV/0!</v>
      </c>
    </row>
    <row r="2680" spans="17:26" x14ac:dyDescent="0.25">
      <c r="Q2680" s="68" t="e">
        <f t="shared" si="468"/>
        <v>#DIV/0!</v>
      </c>
      <c r="U2680" s="148"/>
      <c r="Y2680" s="68" t="e">
        <f t="shared" si="469"/>
        <v>#DIV/0!</v>
      </c>
      <c r="Z2680" s="68" t="e">
        <f t="shared" si="470"/>
        <v>#DIV/0!</v>
      </c>
    </row>
    <row r="2681" spans="17:26" x14ac:dyDescent="0.25">
      <c r="Q2681" s="68" t="e">
        <f t="shared" si="468"/>
        <v>#DIV/0!</v>
      </c>
      <c r="U2681" s="148"/>
      <c r="Y2681" s="68" t="e">
        <f t="shared" si="469"/>
        <v>#DIV/0!</v>
      </c>
      <c r="Z2681" s="68" t="e">
        <f t="shared" si="470"/>
        <v>#DIV/0!</v>
      </c>
    </row>
    <row r="2682" spans="17:26" x14ac:dyDescent="0.25">
      <c r="Q2682" s="68" t="e">
        <f t="shared" si="468"/>
        <v>#DIV/0!</v>
      </c>
      <c r="U2682" s="148"/>
      <c r="Y2682" s="68" t="e">
        <f t="shared" si="469"/>
        <v>#DIV/0!</v>
      </c>
      <c r="Z2682" s="68" t="e">
        <f t="shared" si="470"/>
        <v>#DIV/0!</v>
      </c>
    </row>
    <row r="2683" spans="17:26" x14ac:dyDescent="0.25">
      <c r="Q2683" s="68" t="e">
        <f t="shared" si="468"/>
        <v>#DIV/0!</v>
      </c>
      <c r="U2683" s="148"/>
      <c r="Y2683" s="68" t="e">
        <f t="shared" si="469"/>
        <v>#DIV/0!</v>
      </c>
      <c r="Z2683" s="68" t="e">
        <f t="shared" si="470"/>
        <v>#DIV/0!</v>
      </c>
    </row>
    <row r="2684" spans="17:26" x14ac:dyDescent="0.25">
      <c r="Q2684" s="68" t="e">
        <f t="shared" si="468"/>
        <v>#DIV/0!</v>
      </c>
      <c r="U2684" s="148"/>
      <c r="Y2684" s="68" t="e">
        <f t="shared" si="469"/>
        <v>#DIV/0!</v>
      </c>
      <c r="Z2684" s="68" t="e">
        <f t="shared" si="470"/>
        <v>#DIV/0!</v>
      </c>
    </row>
    <row r="2685" spans="17:26" x14ac:dyDescent="0.25">
      <c r="Q2685" s="68" t="e">
        <f t="shared" si="468"/>
        <v>#DIV/0!</v>
      </c>
      <c r="U2685" s="148"/>
      <c r="Y2685" s="68" t="e">
        <f t="shared" si="469"/>
        <v>#DIV/0!</v>
      </c>
      <c r="Z2685" s="68" t="e">
        <f t="shared" si="470"/>
        <v>#DIV/0!</v>
      </c>
    </row>
    <row r="2686" spans="17:26" x14ac:dyDescent="0.25">
      <c r="Q2686" s="68" t="e">
        <f t="shared" si="468"/>
        <v>#DIV/0!</v>
      </c>
      <c r="U2686" s="148"/>
      <c r="Y2686" s="68" t="e">
        <f t="shared" si="469"/>
        <v>#DIV/0!</v>
      </c>
      <c r="Z2686" s="68" t="e">
        <f t="shared" si="470"/>
        <v>#DIV/0!</v>
      </c>
    </row>
    <row r="2687" spans="17:26" x14ac:dyDescent="0.25">
      <c r="Q2687" s="68" t="e">
        <f t="shared" si="468"/>
        <v>#DIV/0!</v>
      </c>
      <c r="U2687" s="148"/>
      <c r="Y2687" s="68" t="e">
        <f t="shared" si="469"/>
        <v>#DIV/0!</v>
      </c>
      <c r="Z2687" s="68" t="e">
        <f t="shared" si="470"/>
        <v>#DIV/0!</v>
      </c>
    </row>
    <row r="2688" spans="17:26" x14ac:dyDescent="0.25">
      <c r="Q2688" s="68" t="e">
        <f t="shared" si="468"/>
        <v>#DIV/0!</v>
      </c>
      <c r="U2688" s="148"/>
      <c r="Y2688" s="68" t="e">
        <f t="shared" si="469"/>
        <v>#DIV/0!</v>
      </c>
      <c r="Z2688" s="68" t="e">
        <f t="shared" si="470"/>
        <v>#DIV/0!</v>
      </c>
    </row>
    <row r="2689" spans="17:26" x14ac:dyDescent="0.25">
      <c r="Q2689" s="68" t="e">
        <f t="shared" si="468"/>
        <v>#DIV/0!</v>
      </c>
      <c r="U2689" s="148"/>
      <c r="Y2689" s="68" t="e">
        <f t="shared" si="469"/>
        <v>#DIV/0!</v>
      </c>
      <c r="Z2689" s="68" t="e">
        <f t="shared" si="470"/>
        <v>#DIV/0!</v>
      </c>
    </row>
    <row r="2690" spans="17:26" x14ac:dyDescent="0.25">
      <c r="Q2690" s="68" t="e">
        <f t="shared" si="468"/>
        <v>#DIV/0!</v>
      </c>
      <c r="U2690" s="148"/>
      <c r="Y2690" s="68" t="e">
        <f t="shared" si="469"/>
        <v>#DIV/0!</v>
      </c>
      <c r="Z2690" s="68" t="e">
        <f t="shared" si="470"/>
        <v>#DIV/0!</v>
      </c>
    </row>
    <row r="2691" spans="17:26" x14ac:dyDescent="0.25">
      <c r="Q2691" s="68" t="e">
        <f t="shared" si="468"/>
        <v>#DIV/0!</v>
      </c>
      <c r="U2691" s="148"/>
      <c r="Y2691" s="68" t="e">
        <f t="shared" si="469"/>
        <v>#DIV/0!</v>
      </c>
      <c r="Z2691" s="68" t="e">
        <f t="shared" si="470"/>
        <v>#DIV/0!</v>
      </c>
    </row>
    <row r="2692" spans="17:26" x14ac:dyDescent="0.25">
      <c r="Q2692" s="68" t="e">
        <f t="shared" si="468"/>
        <v>#DIV/0!</v>
      </c>
      <c r="U2692" s="148"/>
      <c r="Y2692" s="68" t="e">
        <f t="shared" si="469"/>
        <v>#DIV/0!</v>
      </c>
      <c r="Z2692" s="68" t="e">
        <f t="shared" si="470"/>
        <v>#DIV/0!</v>
      </c>
    </row>
    <row r="2693" spans="17:26" x14ac:dyDescent="0.25">
      <c r="Q2693" s="68" t="e">
        <f t="shared" si="468"/>
        <v>#DIV/0!</v>
      </c>
      <c r="U2693" s="148"/>
      <c r="Y2693" s="68" t="e">
        <f t="shared" si="469"/>
        <v>#DIV/0!</v>
      </c>
      <c r="Z2693" s="68" t="e">
        <f t="shared" si="470"/>
        <v>#DIV/0!</v>
      </c>
    </row>
    <row r="2694" spans="17:26" x14ac:dyDescent="0.25">
      <c r="Q2694" s="68" t="e">
        <f t="shared" si="468"/>
        <v>#DIV/0!</v>
      </c>
      <c r="U2694" s="148"/>
      <c r="Y2694" s="68" t="e">
        <f t="shared" si="469"/>
        <v>#DIV/0!</v>
      </c>
      <c r="Z2694" s="68" t="e">
        <f t="shared" si="470"/>
        <v>#DIV/0!</v>
      </c>
    </row>
    <row r="2695" spans="17:26" x14ac:dyDescent="0.25">
      <c r="Q2695" s="68" t="e">
        <f t="shared" si="468"/>
        <v>#DIV/0!</v>
      </c>
      <c r="U2695" s="148"/>
      <c r="Y2695" s="68" t="e">
        <f t="shared" si="469"/>
        <v>#DIV/0!</v>
      </c>
      <c r="Z2695" s="68" t="e">
        <f t="shared" si="470"/>
        <v>#DIV/0!</v>
      </c>
    </row>
    <row r="2696" spans="17:26" x14ac:dyDescent="0.25">
      <c r="Q2696" s="68" t="e">
        <f t="shared" si="468"/>
        <v>#DIV/0!</v>
      </c>
      <c r="U2696" s="148"/>
      <c r="Y2696" s="68" t="e">
        <f t="shared" si="469"/>
        <v>#DIV/0!</v>
      </c>
      <c r="Z2696" s="68" t="e">
        <f t="shared" si="470"/>
        <v>#DIV/0!</v>
      </c>
    </row>
    <row r="2697" spans="17:26" x14ac:dyDescent="0.25">
      <c r="Q2697" s="68" t="e">
        <f t="shared" si="468"/>
        <v>#DIV/0!</v>
      </c>
      <c r="U2697" s="148"/>
      <c r="Y2697" s="68" t="e">
        <f t="shared" si="469"/>
        <v>#DIV/0!</v>
      </c>
      <c r="Z2697" s="68" t="e">
        <f t="shared" si="470"/>
        <v>#DIV/0!</v>
      </c>
    </row>
    <row r="2698" spans="17:26" x14ac:dyDescent="0.25">
      <c r="Q2698" s="68" t="e">
        <f t="shared" si="468"/>
        <v>#DIV/0!</v>
      </c>
      <c r="U2698" s="148"/>
      <c r="Y2698" s="68" t="e">
        <f t="shared" si="469"/>
        <v>#DIV/0!</v>
      </c>
      <c r="Z2698" s="68" t="e">
        <f t="shared" si="470"/>
        <v>#DIV/0!</v>
      </c>
    </row>
  </sheetData>
  <mergeCells count="4">
    <mergeCell ref="B1:C1"/>
    <mergeCell ref="D1:F1"/>
    <mergeCell ref="G1:I1"/>
    <mergeCell ref="J1:M1"/>
  </mergeCells>
  <dataValidations xWindow="1440" yWindow="622" count="40">
    <dataValidation allowBlank="1" showInputMessage="1" showErrorMessage="1" promptTitle="SF" prompt="Snitfladens navn._x000a_Fx SF1601_B_V1._x000a_" sqref="E6:E1587" xr:uid="{594DA6ED-EDF3-47BE-BFA3-40CB47CC8CDE}"/>
    <dataValidation allowBlank="1" showInputMessage="1" showErrorMessage="1" promptTitle="Beskrivelse" prompt="Kort beskrivelse af overførslen" sqref="D6:D1204" xr:uid="{93D98BB9-E4A8-41BA-A0AF-A614AB0C2746}"/>
    <dataValidation allowBlank="1" showInputMessage="1" showErrorMessage="1" promptTitle="Projektnavn" prompt="Projektnavnets forkortelse_x000a_" sqref="B6:B1204" xr:uid="{49032F95-C6F6-4911-A718-6F5640D5A1DB}"/>
    <dataValidation allowBlank="1" showInputMessage="1" showErrorMessage="1" promptTitle="Kontakt" prompt="Navn, Tlf, e-mail. Anvend i videst muligt omfang en funktionskontakt fremfor en person. Hvis en person angives, skal denne have accepteret offentliggørelse af disse oplysninger. " sqref="C6:C1204" xr:uid="{C6D33124-F3B8-4CF8-85DB-11CC4C867D2B}"/>
    <dataValidation type="whole" allowBlank="1" showInputMessage="1" showErrorMessage="1" errorTitle="Transaktionstionsantal" error="Kun non-negative integers tilladt. " promptTitle="Requestantal" prompt="Samlet antal requests pr. datatransfer. 1 request er ét kald til én service._x000a_For SFTP angives antallet af filer._x000a_" sqref="J6:J1587" xr:uid="{49189522-6CE2-47ED-94BB-0493DB0E6D3B}">
      <formula1>0</formula1>
      <formula2>1000000000000</formula2>
    </dataValidation>
    <dataValidation type="whole" allowBlank="1" showInputMessage="1" showErrorMessage="1" errorTitle="Transaktionsstørrelse" error="Kun non-negative integers tilladt. " promptTitle="Requeststørrelse" prompt="Gennemsnitlig samlet requeststørrelse (Kald + svar). _x000a_For SFTP angives gennemsnitlig filstørrelse._x000a__x000a__x000a_" sqref="K6:K1587" xr:uid="{7057E76C-4B13-4FEB-9441-5B12F8CDDD4F}">
      <formula1>0</formula1>
      <formula2>100000000000</formula2>
    </dataValidation>
    <dataValidation type="whole" allowBlank="1" showInputMessage="1" showErrorMessage="1" errorTitle="Store transaktioner" error="Kun non-negative integers tilladt. _x000a_" promptTitle="Store requests" prompt="Antal webrequests større end 1 MB_x000a_SFTP-filer støre end 1 GB_x000a__x000a_" sqref="L6:L1204" xr:uid="{1B478D5D-7A2E-44C4-9914-01D5A7F78293}">
      <formula1>0</formula1>
      <formula2>100000000000</formula2>
    </dataValidation>
    <dataValidation type="whole" allowBlank="1" showInputMessage="1" showErrorMessage="1" errorTitle="Threads" error="Kun non-negative integers tilladt. " promptTitle="Threads" prompt="Antal threads/brokers der benyttes til denne datatransfer. Skal være nok til kun at benytte 25% af eksekveringstidsrummet. " sqref="M11:M1204" xr:uid="{2B73687E-F975-44FF-96E1-C92E93443B3F}">
      <formula1>0</formula1>
      <formula2>100000000000</formula2>
    </dataValidation>
    <dataValidation type="whole" allowBlank="1" showInputMessage="1" showErrorMessage="1" errorTitle="Beregnet felt" error="Indtast ikke her_x000a_" promptTitle="Aggr. volumen " prompt="Aggregeret volumen i megabyte_x000a_" sqref="N6:N2606" xr:uid="{BDCBB806-9D8F-4C50-883D-64F54E185A3C}">
      <formula1>-25</formula1>
      <formula2>-25</formula2>
    </dataValidation>
    <dataValidation type="whole" allowBlank="1" showInputMessage="1" showErrorMessage="1" errorTitle="Beregnet felt" error="Indtast ikke her_x000a_" promptTitle="Tidsfaktor" prompt="Faktor mellem anvendt og maximal tid. Bør være mindst 4." sqref="T1725:U2606" xr:uid="{1C03193D-9C3F-4804-9FCB-EFD153BB1EDA}">
      <formula1>-25</formula1>
      <formula2>-25</formula2>
    </dataValidation>
    <dataValidation type="decimal" allowBlank="1" showInputMessage="1" showErrorMessage="1" errorTitle="Beregnet felt" error="Indtast ikke her_x000a_" promptTitle="MB/Sec" prompt="Megabyte pr. sekund ved 25% af forretningsvinduet anvendt_x000a_" sqref="P500:P2606" xr:uid="{FE454F84-E0D3-47A2-B2BB-98C8D10433F4}">
      <formula1>-25</formula1>
      <formula2>-25</formula2>
    </dataValidation>
    <dataValidation allowBlank="1" showInputMessage="1" showErrorMessage="1" errorTitle="Beregnet felt" error="Indtast ikke her. " promptTitle="Aggr. Vol." prompt="Aggregeret volumen i megabyte " sqref="N6:N2606" xr:uid="{227F73C6-16C6-4FB0-B1B6-C370F77A81CA}"/>
    <dataValidation type="whole" allowBlank="1" showInputMessage="1" showErrorMessage="1" errorTitle="Beregnet felt" error="Indtast ikke her. " promptTitle="Req's/Sec" prompt="ved 25% af forretning vindue anvendt._x000a_" sqref="O1725:O2606" xr:uid="{B8BD2747-8B3E-4F1B-A750-6153F645B644}">
      <formula1>-25</formula1>
      <formula2>-25</formula2>
    </dataValidation>
    <dataValidation type="whole" allowBlank="1" showInputMessage="1" showErrorMessage="1" errorTitle="Beregnet felt" error="Indtast ikke her_x000a_" promptTitle="Max responstid" prompt="Denne værdi skal være væsentligt større end angivet i SLA'en, for den givne requeststørrelse. Hvis ikke, skal antallet threads øges for at kunne nå det._x000a__x000a_" sqref="Q1807:Q2606 U1807:U2606 Y1807:Z2606" xr:uid="{F6257293-E60F-4A5A-8293-BD6D44779BC2}">
      <formula1>-25</formula1>
      <formula2>-25</formula2>
    </dataValidation>
    <dataValidation allowBlank="1" showInputMessage="1" showErrorMessage="1" errorTitle="Beregnet felt" error="Indtast ikke her._x000a_" promptTitle="Timer" prompt="Eksekveringstid i timer_x000a_" sqref="R1725:R2606" xr:uid="{6ECE48AE-4BAC-48E1-BCAA-8C5E54EE3A6A}"/>
    <dataValidation allowBlank="1" showInputMessage="1" showErrorMessage="1" errorTitle="Beregnet felt" error="Indtast ikke her_x000a_" promptTitle="Vindue, max" prompt="Dage i forretningsvindue_x000a__x000a_" sqref="S1725:S2606" xr:uid="{140631E7-B76F-4B06-8281-9D85DFA9167D}"/>
    <dataValidation type="date" allowBlank="1" showInputMessage="1" showErrorMessage="1" errorTitle="Gyldig fra" error="Kun datoformat tilladt. _x000a_Indtastes med / som skilletegn." promptTitle="Slutdato" prompt="Dato hvor overførslen afsluttes._x000a_" sqref="H1 H2219:H1048576" xr:uid="{5CFEC173-401F-4505-9650-855F3D1BEE91}">
      <formula1>43101</formula1>
      <formula2>47484</formula2>
    </dataValidation>
    <dataValidation type="whole" allowBlank="1" showInputMessage="1" showErrorMessage="1" errorTitle="Beregnet felt" error="Indtast ikke her. " promptTitle="Req's/Sec" prompt="Beregnet felt. _x000a_Requests pr sekund." sqref="O6:O1724" xr:uid="{54B6CFCA-68A1-4E92-8D41-37278CA2BF2B}">
      <formula1>-25</formula1>
      <formula2>-25</formula2>
    </dataValidation>
    <dataValidation type="whole" allowBlank="1" showInputMessage="1" showErrorMessage="1" errorTitle="Beregnet felt" error="Indtast ikke her_x000a_" promptTitle="Max responstid" prompt="Svartid i sekunder for hver thread. Denne værdi skal være væsentligt større end angivet i SLA'en, for den givne requeststørrelse. Hvis ikke, skal antallet threads øges for at kunne nå det._x000a__x000a_" sqref="Y500:Z1806 U500:U1806 Q6:Q1806" xr:uid="{DAE4C868-273F-4B44-9FF9-D4CCBF82DF0C}">
      <formula1>-25</formula1>
      <formula2>-25</formula2>
    </dataValidation>
    <dataValidation type="whole" allowBlank="1" showInputMessage="1" showErrorMessage="1" errorTitle="Beregnet felt" error="Indtast ikke her_x000a_" promptTitle="Intensitetsfaktor" prompt="Faktor mellem anvendt og maximal tid. Bør være mindst 4." sqref="T500:U1724" xr:uid="{FE3AD4D4-0A37-4407-A4BF-D92DB7E756BB}">
      <formula1>-25</formula1>
      <formula2>-25</formula2>
    </dataValidation>
    <dataValidation type="date" allowBlank="1" showInputMessage="1" showErrorMessage="1" errorTitle="Gyldig fra" error="Datoer indtastes med / som skilletegn" promptTitle="Start" prompt="Planlagt startdato for denne datatransfer" sqref="G6:G10 G17:G1587 G11:I16" xr:uid="{FD65F72C-5028-4873-803F-ACB7E1E0871B}">
      <formula1>43101</formula1>
      <formula2>47484</formula2>
    </dataValidation>
    <dataValidation type="date" allowBlank="1" showInputMessage="1" showErrorMessage="1" errorTitle="Gyldig fra" error="Kun datoformat tilladt. _x000a_Indtastes med / som skilletegn." promptTitle="Slutdato" prompt="Planlagt slutdato for denne datatransfer._x000a_" sqref="H6:H9" xr:uid="{6D96BE12-E6AB-40BF-BC32-DA6135B82B35}">
      <formula1>43101</formula1>
      <formula2>47484</formula2>
    </dataValidation>
    <dataValidation type="date" allowBlank="1" showInputMessage="1" showErrorMessage="1" errorTitle="Gyldig til" error="Datoer indtastes med / som skilletegn" promptTitle="Deadline" prompt="Dag hvor denne datatransfer skal være afsluttet for at imødekomme forretningsmæssige behov" sqref="I6:I9" xr:uid="{C5672A0A-7FAA-4831-8B92-82842915BF9C}">
      <formula1>43101</formula1>
      <formula2>113592</formula2>
    </dataValidation>
    <dataValidation type="date" allowBlank="1" showInputMessage="1" showErrorMessage="1" errorTitle="Gyldig til" error="Datoer indtastes med / som skilletegn" promptTitle="Deadline" prompt="Dato hvor denne datatransfer skal være afsluttet for at imødekomme forretningsmæssige behov. Tiden mellem Slutdato og Deadline angiver i hvilket tidsrum load som kompenserer for afvigelser fra planen vil blive eksekveret.  " sqref="I10 I17:I2218" xr:uid="{46E437EB-9D72-441B-A90E-B7E32802B696}">
      <formula1>43101</formula1>
      <formula2>113592</formula2>
    </dataValidation>
    <dataValidation type="date" allowBlank="1" showInputMessage="1" showErrorMessage="1" errorTitle="Gyldig fra" error="Kun datoformat tilladt. _x000a_Indtastes med / som skilletegn." promptTitle="Slutdato" prompt="Planlagt slutdato for denne datatransfer. _x000a_Hvis alt går efter planen. Forsinkelse, slack, fejl og uheld skal IKKE medregnes." sqref="H10 H17:H2218" xr:uid="{EEF74E10-09CE-4EA7-BA18-92DCD2DE481F}">
      <formula1>43101</formula1>
      <formula2>47484</formula2>
    </dataValidation>
    <dataValidation type="whole" allowBlank="1" showInputMessage="1" showErrorMessage="1" errorTitle="SLA-begrænsning" error="Beregnet felt. _x000a_Indtast ikke her_x000a_" promptTitle="SLA-begrænsning i minutter" prompt="SLA-begrænsningen for web-requests viser hvor lang tid overførslen tager, hvis den alene er begrænset af SLA'en." sqref="V500:W2268 V6:V499" xr:uid="{266CE6FD-FB3F-4608-B7FB-101DBB9BBA32}">
      <formula1>-25</formula1>
      <formula2>-25</formula2>
    </dataValidation>
    <dataValidation type="whole" allowBlank="1" showInputMessage="1" showErrorMessage="1" errorTitle="SLA-begrænsning" error="Beregnet felt. _x000a_Indtast ikke her_x000a_" promptTitle="SLA-begrænsning i timer" prompt="SLA-begrænsningen for web-requests viser hvor lang tid overførslen tager, hvis den alene er begrænset af SLA'en." sqref="X500:X2268" xr:uid="{AA09441A-57D7-449A-817A-DFAADE5B73B7}">
      <formula1>-25</formula1>
      <formula2>-25</formula2>
    </dataValidation>
    <dataValidation type="whole" allowBlank="1" showInputMessage="1" showErrorMessage="1" errorTitle="Threads" error="Kun non-negative integers tilladt. " promptTitle="Threads" prompt="Antal threads/brokers der benyttes til denne datatransfer. Skal være tilstrækkeligt  til kun at benytte 25% af forretningsvinduet (Deadline-Startdato) . " sqref="M6:M10" xr:uid="{CD8E5143-501F-407E-9017-21CB7F2DA2B6}">
      <formula1>0</formula1>
      <formula2>100000000000</formula2>
    </dataValidation>
    <dataValidation type="whole" allowBlank="1" showInputMessage="1" showErrorMessage="1" errorTitle="Beregnet felt" error="Indtast ikke her._x000a_" promptTitle="Timer" prompt="Eksekveringstid i timer_x000a_" sqref="R6:R1724" xr:uid="{9BE00BD5-969C-4D78-B748-703F09E9F9F2}">
      <formula1>-25</formula1>
      <formula2>-25</formula2>
    </dataValidation>
    <dataValidation type="whole" allowBlank="1" showInputMessage="1" showErrorMessage="1" errorTitle="Beregnet felt" error="Indtast ikke her_x000a_" promptTitle="Vindue, max" prompt="Dage i forretningsvindue_x000a__x000a_" sqref="S6:S1724" xr:uid="{37BF018E-508E-4755-B605-6EA4F435E7A4}">
      <formula1>-25</formula1>
      <formula2>-25</formula2>
    </dataValidation>
    <dataValidation type="decimal" allowBlank="1" showInputMessage="1" showErrorMessage="1" errorTitle="Beregnet felt" error="Indtast ikke her_x000a_" promptTitle="MB/Sec" prompt="Megabyte pr. sekund._x000a__x000a__x000a_" sqref="P6:P499" xr:uid="{8154B46B-7117-4F33-B4F4-FEB9B8D46755}">
      <formula1>-25</formula1>
      <formula2>-25</formula2>
    </dataValidation>
    <dataValidation type="whole" allowBlank="1" showInputMessage="1" showErrorMessage="1" errorTitle="Beregnet felt" error="Indtast ikke her_x000a_" promptTitle="Intensitetsfaktor" prompt="Faktor mellem anvendt og maximal tid (forretnignsvindue). Bør være mindst 4." sqref="T6:T499" xr:uid="{C77D00D1-6889-41A7-B499-D6C8E363C8D2}">
      <formula1>-25</formula1>
      <formula2>-25</formula2>
    </dataValidation>
    <dataValidation type="whole" allowBlank="1" showInputMessage="1" showErrorMessage="1" errorTitle="Beregnet felt" error="Indtast ikke her_x000a_" promptTitle="Dataoverførselstid" prompt="Dataoverførselstid i minutter_x000a__x000a_" sqref="U6:U499" xr:uid="{44F77D6F-1695-4C21-AAEC-67C22B6A66D9}">
      <formula1>-25</formula1>
      <formula2>-25</formula2>
    </dataValidation>
    <dataValidation type="whole" allowBlank="1" showInputMessage="1" showErrorMessage="1" errorTitle="Beregnet felt" error="Indtast ikke her_x000a_" promptTitle="Dataoverførselstid" prompt="Dataoverførselstid i minutter" sqref="U6:U499" xr:uid="{4C3155E4-5BB4-40A5-BDFF-BE2E4852B9A2}">
      <formula1>-25</formula1>
      <formula2>-25</formula2>
    </dataValidation>
    <dataValidation type="whole" allowBlank="1" showInputMessage="1" showErrorMessage="1" errorTitle="SLA-begrænsning" error="Beregnet felt. _x000a_Indtast ikke her_x000a_" promptTitle="Eksekveringstid, samlet" prompt="Samlet eksekveringstid i minutter. Svartid ifl. SLA kombineret med datatransfertid. " sqref="W6:W499" xr:uid="{20964A13-726B-4D91-A363-D5FD4A22E6DA}">
      <formula1>-25</formula1>
      <formula2>-25</formula2>
    </dataValidation>
    <dataValidation type="whole" allowBlank="1" showInputMessage="1" showErrorMessage="1" errorTitle="SLA-begrænsning" error="Beregnet felt. _x000a_Indtast ikke her_x000a_" promptTitle="Eksekveringstid, samlet" prompt="Samlet eksekveringstid i timer. Svartid ifl. SLA kombineret med datatransfertid. " sqref="X6:X499" xr:uid="{30B2E785-35E1-456F-ADB4-88F38215089C}">
      <formula1>-25</formula1>
      <formula2>-25</formula2>
    </dataValidation>
    <dataValidation type="whole" allowBlank="1" showInputMessage="1" showErrorMessage="1" errorTitle="Beregnet felt" error="Indtast ikke her_x000a_" promptTitle="Secs/req'" prompt="Teoretisk svartid i sekunder i hver thread. Denne værdi skal være er bestemt af SLA'en. Gælder kun Web-requests._x000a_" sqref="Y6:Y499" xr:uid="{C6919C04-0005-4DFC-8353-DF394FE758FB}">
      <formula1>-25</formula1>
      <formula2>-25</formula2>
    </dataValidation>
    <dataValidation type="whole" allowBlank="1" showInputMessage="1" showErrorMessage="1" errorTitle="Beregnet felt" error="Indtast ikke her_x000a_" promptTitle="Effektivitet" prompt="Effektiviteten indikerer hvor godt den angivne belastning udnytter kapaciteten i Datainfrastrukturen. Hvis den er over 1, er der risko for at SLA-begrænsninger fører til at overførslen tager længere tid end planlagt. Det er dog ikke givet._x000a_" sqref="Z6:Z499" xr:uid="{8385CE1E-E5BC-49DC-8B1A-77435E341885}">
      <formula1>-25</formula1>
      <formula2>-25</formula2>
    </dataValidation>
    <dataValidation type="whole" allowBlank="1" showInputMessage="1" showErrorMessage="1" errorTitle="Beregnet felt" error="Indtast ikke her_x000a_" promptTitle="MB/Sec" prompt="Megabyte/sec_x000a_" sqref="AB6:AB499" xr:uid="{956D9D97-D100-4508-88EC-F43D100D0AE3}">
      <formula1>-25</formula1>
      <formula2>-25</formula2>
    </dataValidation>
    <dataValidation type="whole" allowBlank="1" showInputMessage="1" showErrorMessage="1" errorTitle="Beregnet felt" error="Indtast ikke her. " promptTitle="Req's/Sec" prompt="Requests pr sekund" sqref="AA6:AA499" xr:uid="{123A32B0-4B7A-4C4C-9D9D-B78D3A11CB1C}">
      <formula1>-25</formula1>
      <formula2>-25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440" yWindow="622" count="1">
        <x14:dataValidation type="list" allowBlank="1" showInputMessage="1" showErrorMessage="1" errorTitle="Integrationstype" error="Integrationstype skal vælges_x000a_" promptTitle="Integrationstype" prompt="Vælg integrationstype i droplisten" xr:uid="{F9232D6A-4B00-45AC-965F-6CF64ECEA3C6}">
          <x14:formula1>
            <xm:f>Lister!$D$3:$D$6</xm:f>
          </x14:formula1>
          <xm:sqref>F6:F2400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workbookViewId="0">
      <selection activeCell="F1" sqref="F1"/>
    </sheetView>
  </sheetViews>
  <sheetFormatPr defaultRowHeight="15" x14ac:dyDescent="0.25"/>
  <cols>
    <col min="3" max="3" width="7.42578125" customWidth="1"/>
    <col min="5" max="8" width="13.140625" customWidth="1"/>
    <col min="9" max="9" width="31.28515625" customWidth="1"/>
    <col min="10" max="10" width="7.42578125" customWidth="1"/>
    <col min="11" max="11" width="41.28515625" customWidth="1"/>
  </cols>
  <sheetData>
    <row r="1" spans="1:11" x14ac:dyDescent="0.25">
      <c r="A1" s="138" t="s">
        <v>122</v>
      </c>
    </row>
    <row r="2" spans="1:11" x14ac:dyDescent="0.25">
      <c r="A2" s="5" t="s">
        <v>58</v>
      </c>
      <c r="B2" s="5" t="s">
        <v>59</v>
      </c>
      <c r="C2" s="5" t="s">
        <v>16</v>
      </c>
      <c r="D2" s="5" t="s">
        <v>23</v>
      </c>
      <c r="E2" s="5" t="s">
        <v>39</v>
      </c>
      <c r="F2" s="5" t="s">
        <v>41</v>
      </c>
    </row>
    <row r="3" spans="1:11" x14ac:dyDescent="0.25">
      <c r="A3">
        <v>4</v>
      </c>
      <c r="B3" t="s">
        <v>67</v>
      </c>
      <c r="C3" t="s">
        <v>22</v>
      </c>
      <c r="D3" t="s">
        <v>25</v>
      </c>
      <c r="E3" t="s">
        <v>40</v>
      </c>
      <c r="F3" t="s">
        <v>45</v>
      </c>
    </row>
    <row r="4" spans="1:11" x14ac:dyDescent="0.25">
      <c r="B4" t="s">
        <v>87</v>
      </c>
      <c r="C4" t="s">
        <v>29</v>
      </c>
      <c r="D4" t="s">
        <v>195</v>
      </c>
      <c r="E4" t="s">
        <v>42</v>
      </c>
      <c r="F4" t="s">
        <v>44</v>
      </c>
    </row>
    <row r="5" spans="1:11" x14ac:dyDescent="0.25">
      <c r="B5" t="s">
        <v>71</v>
      </c>
      <c r="C5" t="s">
        <v>9</v>
      </c>
      <c r="D5" t="s">
        <v>26</v>
      </c>
      <c r="E5" t="s">
        <v>43</v>
      </c>
      <c r="F5" t="s">
        <v>46</v>
      </c>
    </row>
    <row r="6" spans="1:11" x14ac:dyDescent="0.25">
      <c r="B6" t="s">
        <v>72</v>
      </c>
      <c r="C6" t="s">
        <v>17</v>
      </c>
    </row>
    <row r="7" spans="1:11" x14ac:dyDescent="0.25">
      <c r="B7" t="s">
        <v>70</v>
      </c>
      <c r="C7" t="s">
        <v>18</v>
      </c>
      <c r="E7" s="166" t="s">
        <v>204</v>
      </c>
      <c r="F7" s="167"/>
      <c r="G7" s="168"/>
      <c r="I7" s="107" t="s">
        <v>220</v>
      </c>
    </row>
    <row r="8" spans="1:11" x14ac:dyDescent="0.25">
      <c r="B8" t="s">
        <v>68</v>
      </c>
      <c r="C8" t="s">
        <v>19</v>
      </c>
      <c r="E8" s="12" t="s">
        <v>205</v>
      </c>
      <c r="F8" s="1" t="s">
        <v>206</v>
      </c>
      <c r="G8" s="13" t="s">
        <v>207</v>
      </c>
      <c r="I8" s="165" t="s">
        <v>219</v>
      </c>
      <c r="K8">
        <f>72*60/77</f>
        <v>56.103896103896105</v>
      </c>
    </row>
    <row r="9" spans="1:11" x14ac:dyDescent="0.25">
      <c r="B9" t="s">
        <v>61</v>
      </c>
      <c r="C9" t="s">
        <v>20</v>
      </c>
      <c r="E9" s="46" t="s">
        <v>208</v>
      </c>
      <c r="F9" s="172">
        <f>3+3</f>
        <v>6</v>
      </c>
      <c r="G9" s="169">
        <f>4+6</f>
        <v>10</v>
      </c>
      <c r="I9">
        <v>100</v>
      </c>
    </row>
    <row r="10" spans="1:11" x14ac:dyDescent="0.25">
      <c r="B10" t="s">
        <v>60</v>
      </c>
      <c r="E10" s="46" t="s">
        <v>209</v>
      </c>
      <c r="F10" s="46">
        <v>2</v>
      </c>
      <c r="G10" s="169">
        <v>4</v>
      </c>
    </row>
    <row r="11" spans="1:11" x14ac:dyDescent="0.25">
      <c r="B11" t="s">
        <v>63</v>
      </c>
      <c r="E11" s="170" t="s">
        <v>210</v>
      </c>
      <c r="F11" s="170">
        <f>20+15</f>
        <v>35</v>
      </c>
      <c r="G11" s="171">
        <v>40</v>
      </c>
    </row>
    <row r="12" spans="1:11" x14ac:dyDescent="0.25">
      <c r="B12" t="s">
        <v>65</v>
      </c>
    </row>
    <row r="13" spans="1:11" x14ac:dyDescent="0.25">
      <c r="B13" t="s">
        <v>62</v>
      </c>
    </row>
    <row r="14" spans="1:11" x14ac:dyDescent="0.25">
      <c r="B14" t="s">
        <v>64</v>
      </c>
    </row>
    <row r="15" spans="1:11" x14ac:dyDescent="0.25">
      <c r="B15" t="s">
        <v>66</v>
      </c>
    </row>
    <row r="16" spans="1:11" x14ac:dyDescent="0.25">
      <c r="B16" t="s">
        <v>69</v>
      </c>
      <c r="D16" s="109" t="s">
        <v>23</v>
      </c>
      <c r="E16" s="109" t="s">
        <v>160</v>
      </c>
      <c r="F16" s="110" t="s">
        <v>157</v>
      </c>
      <c r="G16" s="110" t="s">
        <v>186</v>
      </c>
      <c r="H16" s="110" t="s">
        <v>187</v>
      </c>
    </row>
    <row r="17" spans="4:11" x14ac:dyDescent="0.25">
      <c r="D17" s="108" t="s">
        <v>25</v>
      </c>
      <c r="E17" s="108" t="s">
        <v>189</v>
      </c>
      <c r="F17" s="78" t="s">
        <v>190</v>
      </c>
      <c r="G17" s="50">
        <v>50000</v>
      </c>
      <c r="H17" s="107">
        <v>14</v>
      </c>
    </row>
    <row r="18" spans="4:11" x14ac:dyDescent="0.25">
      <c r="D18" s="108" t="s">
        <v>196</v>
      </c>
      <c r="E18" s="108" t="s">
        <v>189</v>
      </c>
      <c r="F18" s="78" t="s">
        <v>191</v>
      </c>
      <c r="G18" s="50">
        <v>5000</v>
      </c>
      <c r="H18" s="107">
        <v>1.4</v>
      </c>
    </row>
    <row r="19" spans="4:11" x14ac:dyDescent="0.25">
      <c r="D19" s="108" t="s">
        <v>26</v>
      </c>
      <c r="E19" s="108" t="s">
        <v>26</v>
      </c>
      <c r="F19" s="78" t="s">
        <v>159</v>
      </c>
      <c r="G19" s="50" t="s">
        <v>158</v>
      </c>
      <c r="H19" s="107" t="s">
        <v>158</v>
      </c>
    </row>
    <row r="20" spans="4:11" x14ac:dyDescent="0.25">
      <c r="D20" s="108" t="s">
        <v>195</v>
      </c>
      <c r="E20" s="108" t="s">
        <v>192</v>
      </c>
      <c r="F20" s="78" t="s">
        <v>190</v>
      </c>
      <c r="G20" s="50">
        <v>50000</v>
      </c>
      <c r="H20" s="107">
        <v>14</v>
      </c>
    </row>
    <row r="21" spans="4:11" x14ac:dyDescent="0.25">
      <c r="I21" s="109" t="s">
        <v>164</v>
      </c>
      <c r="J21" s="109" t="s">
        <v>163</v>
      </c>
      <c r="K21" s="109" t="s">
        <v>188</v>
      </c>
    </row>
    <row r="22" spans="4:11" x14ac:dyDescent="0.25">
      <c r="I22" s="108" t="s">
        <v>170</v>
      </c>
      <c r="J22" t="s">
        <v>165</v>
      </c>
      <c r="K22" t="s">
        <v>171</v>
      </c>
    </row>
    <row r="23" spans="4:11" x14ac:dyDescent="0.25">
      <c r="I23" s="108" t="s">
        <v>169</v>
      </c>
      <c r="J23" t="s">
        <v>166</v>
      </c>
      <c r="K23" t="s">
        <v>171</v>
      </c>
    </row>
    <row r="24" spans="4:11" x14ac:dyDescent="0.25">
      <c r="I24" s="108" t="s">
        <v>193</v>
      </c>
      <c r="J24" t="s">
        <v>167</v>
      </c>
      <c r="K24" s="106" t="s">
        <v>168</v>
      </c>
    </row>
  </sheetData>
  <hyperlinks>
    <hyperlink ref="K24" r:id="rId1" xr:uid="{78956D01-9DFF-49D1-B148-48614F13F4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5473-EA27-4733-8FA0-64A2E4CAE0A5}">
  <dimension ref="A1:D22"/>
  <sheetViews>
    <sheetView workbookViewId="0">
      <selection activeCell="D15" sqref="D15"/>
    </sheetView>
  </sheetViews>
  <sheetFormatPr defaultRowHeight="15" x14ac:dyDescent="0.25"/>
  <cols>
    <col min="1" max="1" width="10.28515625" customWidth="1"/>
    <col min="2" max="2" width="11.85546875" customWidth="1"/>
    <col min="3" max="3" width="25.7109375" customWidth="1"/>
    <col min="4" max="4" width="40.7109375" customWidth="1"/>
  </cols>
  <sheetData>
    <row r="1" spans="1:4" x14ac:dyDescent="0.25">
      <c r="A1" t="s">
        <v>12</v>
      </c>
      <c r="B1" t="s">
        <v>9</v>
      </c>
      <c r="C1" t="s">
        <v>174</v>
      </c>
      <c r="D1" t="s">
        <v>172</v>
      </c>
    </row>
    <row r="2" spans="1:4" x14ac:dyDescent="0.25">
      <c r="A2">
        <v>0</v>
      </c>
      <c r="D2" t="s">
        <v>173</v>
      </c>
    </row>
    <row r="3" spans="1:4" x14ac:dyDescent="0.25">
      <c r="A3" s="111">
        <v>1</v>
      </c>
    </row>
    <row r="4" spans="1:4" x14ac:dyDescent="0.25">
      <c r="A4">
        <v>5</v>
      </c>
      <c r="D4" t="s">
        <v>175</v>
      </c>
    </row>
    <row r="5" spans="1:4" x14ac:dyDescent="0.25">
      <c r="A5">
        <v>7</v>
      </c>
      <c r="D5" t="s">
        <v>178</v>
      </c>
    </row>
    <row r="6" spans="1:4" x14ac:dyDescent="0.25">
      <c r="A6">
        <v>20</v>
      </c>
      <c r="D6" t="s">
        <v>177</v>
      </c>
    </row>
    <row r="7" spans="1:4" x14ac:dyDescent="0.25">
      <c r="A7">
        <v>30</v>
      </c>
      <c r="D7" t="s">
        <v>176</v>
      </c>
    </row>
    <row r="8" spans="1:4" x14ac:dyDescent="0.25">
      <c r="A8">
        <v>60</v>
      </c>
      <c r="D8" t="s">
        <v>179</v>
      </c>
    </row>
    <row r="9" spans="1:4" x14ac:dyDescent="0.25">
      <c r="A9">
        <v>90</v>
      </c>
      <c r="D9" t="s">
        <v>180</v>
      </c>
    </row>
    <row r="10" spans="1:4" x14ac:dyDescent="0.25">
      <c r="A10">
        <v>365</v>
      </c>
      <c r="B10">
        <v>1</v>
      </c>
      <c r="C10">
        <v>365</v>
      </c>
      <c r="D10" t="s">
        <v>173</v>
      </c>
    </row>
    <row r="11" spans="1:4" x14ac:dyDescent="0.25">
      <c r="B11" s="111"/>
    </row>
    <row r="12" spans="1:4" x14ac:dyDescent="0.25">
      <c r="A12" t="s">
        <v>12</v>
      </c>
      <c r="B12" t="s">
        <v>9</v>
      </c>
      <c r="C12" t="s">
        <v>174</v>
      </c>
    </row>
    <row r="13" spans="1:4" x14ac:dyDescent="0.25">
      <c r="A13">
        <v>0</v>
      </c>
    </row>
    <row r="14" spans="1:4" x14ac:dyDescent="0.25">
      <c r="A14" s="111">
        <v>5</v>
      </c>
      <c r="B14">
        <v>1</v>
      </c>
      <c r="C14">
        <v>1</v>
      </c>
      <c r="D14" t="s">
        <v>185</v>
      </c>
    </row>
    <row r="15" spans="1:4" x14ac:dyDescent="0.25">
      <c r="A15" s="111">
        <v>5</v>
      </c>
      <c r="B15">
        <v>1</v>
      </c>
      <c r="C15">
        <v>5</v>
      </c>
      <c r="D15" t="s">
        <v>184</v>
      </c>
    </row>
    <row r="16" spans="1:4" x14ac:dyDescent="0.25">
      <c r="A16">
        <v>5</v>
      </c>
      <c r="B16">
        <v>-1</v>
      </c>
      <c r="C16">
        <v>1</v>
      </c>
      <c r="D16" t="s">
        <v>181</v>
      </c>
    </row>
    <row r="17" spans="1:4" x14ac:dyDescent="0.25">
      <c r="A17">
        <v>7</v>
      </c>
      <c r="B17">
        <v>1</v>
      </c>
      <c r="C17">
        <v>1</v>
      </c>
      <c r="D17" t="s">
        <v>182</v>
      </c>
    </row>
    <row r="18" spans="1:4" x14ac:dyDescent="0.25">
      <c r="A18">
        <v>20</v>
      </c>
      <c r="B18">
        <v>-2</v>
      </c>
      <c r="C18">
        <v>1</v>
      </c>
      <c r="D18" t="s">
        <v>183</v>
      </c>
    </row>
    <row r="19" spans="1:4" x14ac:dyDescent="0.25">
      <c r="A19">
        <v>30</v>
      </c>
    </row>
    <row r="20" spans="1:4" x14ac:dyDescent="0.25">
      <c r="A20">
        <v>60</v>
      </c>
    </row>
    <row r="21" spans="1:4" x14ac:dyDescent="0.25">
      <c r="A21">
        <v>90</v>
      </c>
    </row>
    <row r="22" spans="1:4" x14ac:dyDescent="0.25">
      <c r="A22">
        <v>365</v>
      </c>
      <c r="B22">
        <v>1</v>
      </c>
      <c r="C22">
        <v>365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587351AB755E14082A474A2F294CB93" ma:contentTypeVersion="13" ma:contentTypeDescription="Opret et nyt dokument." ma:contentTypeScope="" ma:versionID="3477936374db35f838959d26d362d2a2">
  <xsd:schema xmlns:xsd="http://www.w3.org/2001/XMLSchema" xmlns:xs="http://www.w3.org/2001/XMLSchema" xmlns:p="http://schemas.microsoft.com/office/2006/metadata/properties" xmlns:ns3="2664bd1d-e291-4d1a-bef3-781e09170aa2" xmlns:ns4="81228f00-b627-4d38-8766-dbf09ca765f2" targetNamespace="http://schemas.microsoft.com/office/2006/metadata/properties" ma:root="true" ma:fieldsID="cc0e341fcbb391f3400aafee5ddc137a" ns3:_="" ns4:_="">
    <xsd:import namespace="2664bd1d-e291-4d1a-bef3-781e09170aa2"/>
    <xsd:import namespace="81228f00-b627-4d38-8766-dbf09ca765f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4bd1d-e291-4d1a-bef3-781e09170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228f00-b627-4d38-8766-dbf09ca765f2"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D4A705-469D-4967-AD61-78204ED9BEDE}">
  <ds:schemaRefs>
    <ds:schemaRef ds:uri="http://schemas.microsoft.com/sharepoint/v3/contenttype/forms"/>
  </ds:schemaRefs>
</ds:datastoreItem>
</file>

<file path=customXml/itemProps2.xml><?xml version="1.0" encoding="utf-8"?>
<ds:datastoreItem xmlns:ds="http://schemas.openxmlformats.org/officeDocument/2006/customXml" ds:itemID="{2165578E-8563-4AA7-97D2-95FBCCD85DF5}">
  <ds:schemaRefs>
    <ds:schemaRef ds:uri="81228f00-b627-4d38-8766-dbf09ca765f2"/>
    <ds:schemaRef ds:uri="http://schemas.microsoft.com/office/2006/documentManagement/types"/>
    <ds:schemaRef ds:uri="http://purl.org/dc/terms/"/>
    <ds:schemaRef ds:uri="http://purl.org/dc/dcmitype/"/>
    <ds:schemaRef ds:uri="2664bd1d-e291-4d1a-bef3-781e09170aa2"/>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1D5B82E-2697-4199-8B32-A6ABD6D06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4bd1d-e291-4d1a-bef3-781e09170aa2"/>
    <ds:schemaRef ds:uri="81228f00-b627-4d38-8766-dbf09ca765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6</vt:i4>
      </vt:variant>
    </vt:vector>
  </HeadingPairs>
  <TitlesOfParts>
    <vt:vector size="11" baseType="lpstr">
      <vt:lpstr>Læs her først!</vt:lpstr>
      <vt:lpstr>Kapacitetsbehov</vt:lpstr>
      <vt:lpstr>Initial load</vt:lpstr>
      <vt:lpstr>Lister</vt:lpstr>
      <vt:lpstr>Set</vt:lpstr>
      <vt:lpstr>Bandwidth_MBperSec</vt:lpstr>
      <vt:lpstr>SLAmaj</vt:lpstr>
      <vt:lpstr>SLAMajPlus</vt:lpstr>
      <vt:lpstr>SLAmin</vt:lpstr>
      <vt:lpstr>Transfercap</vt:lpstr>
      <vt:lpstr>Transfercapa.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Snitker</dc:creator>
  <cp:lastModifiedBy>Izzet Kevir</cp:lastModifiedBy>
  <cp:lastPrinted>2018-11-19T07:58:55Z</cp:lastPrinted>
  <dcterms:created xsi:type="dcterms:W3CDTF">2018-11-19T07:58:49Z</dcterms:created>
  <dcterms:modified xsi:type="dcterms:W3CDTF">2020-04-30T13:31:16Z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0x0101009587351AB755E14082A474A2F294CB93</vt:lpwstr>
  </property>
  <property fmtid="{D5CDD505-2E9C-101B-9397-08002B2CF9AE}" pid="3" name="_dlc_DocIdItemGuid">
    <vt:lpwstr>90472209-1017-4d93-8187-e834ed3bae46</vt:lpwstr>
  </property>
  <property fmtid="{D5CDD505-2E9C-101B-9397-08002B2CF9AE}" pid="4" name="Leverancetype">
    <vt:lpwstr>1550;#Analyse/undersøgelse|fde80c79-a6da-438c-a2d3-05be9ee1d468</vt:lpwstr>
  </property>
  <property fmtid="{D5CDD505-2E9C-101B-9397-08002B2CF9AE}" pid="5" name="Interessenter">
    <vt:lpwstr>1607;#Flere eksterne|0fa992ed-d202-41a8-ab70-a75b54678875</vt:lpwstr>
  </property>
  <property fmtid="{D5CDD505-2E9C-101B-9397-08002B2CF9AE}" pid="6" name="Leveranceemne">
    <vt:lpwstr>1649;#Drift/Forvaltning|54fe65a6-7b07-4be6-8e6b-baee0f06cde8</vt:lpwstr>
  </property>
</Properties>
</file>